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Y:\UGS\05  EXPEDIENTS\EXPEDIENTS PROCEDIMENTS OBERTS\ACORD MARC\acord marc 2024\DOCUMENTACIO ACORD MARC FINAL\"/>
    </mc:Choice>
  </mc:AlternateContent>
  <xr:revisionPtr revIDLastSave="0" documentId="8_{883D0DEF-144A-4BDE-811D-F6C7934BAB33}" xr6:coauthVersionLast="47" xr6:coauthVersionMax="47" xr10:uidLastSave="{00000000-0000-0000-0000-000000000000}"/>
  <bookViews>
    <workbookView xWindow="-120" yWindow="-120" windowWidth="29040" windowHeight="15840" firstSheet="3" activeTab="9" xr2:uid="{00000000-000D-0000-FFFF-FFFF00000000}"/>
  </bookViews>
  <sheets>
    <sheet name="lot 1" sheetId="13" r:id="rId1"/>
    <sheet name="Lot 2" sheetId="1" r:id="rId2"/>
    <sheet name="Lot 3" sheetId="11" r:id="rId3"/>
    <sheet name="lot 4" sheetId="12" r:id="rId4"/>
    <sheet name="Lot 5" sheetId="8" r:id="rId5"/>
    <sheet name="Lot 6" sheetId="10" r:id="rId6"/>
    <sheet name="lot7" sheetId="20" r:id="rId7"/>
    <sheet name="lot8" sheetId="19" r:id="rId8"/>
    <sheet name="lot9" sheetId="15" r:id="rId9"/>
    <sheet name="lot10" sheetId="17" r:id="rId10"/>
    <sheet name="lot 11" sheetId="14" r:id="rId11"/>
    <sheet name="lot 12" sheetId="2" r:id="rId12"/>
    <sheet name="lot 13" sheetId="7" r:id="rId13"/>
    <sheet name="lot14" sheetId="5" r:id="rId14"/>
    <sheet name="lot15" sheetId="9" r:id="rId15"/>
    <sheet name="lot16" sheetId="24" r:id="rId16"/>
    <sheet name="lot 17" sheetId="4" r:id="rId17"/>
    <sheet name="lot18" sheetId="3" r:id="rId18"/>
    <sheet name="Lot 19" sheetId="6" r:id="rId19"/>
    <sheet name="lot 20" sheetId="23" r:id="rId20"/>
  </sheets>
  <definedNames>
    <definedName name="_xlnm._FilterDatabase" localSheetId="11" hidden="1">'lot 12'!$A$1:$G$48</definedName>
    <definedName name="_xlnm._FilterDatabase" localSheetId="13" hidden="1">'lot14'!$B$5:$B$73</definedName>
    <definedName name="_xlnm._FilterDatabase" localSheetId="14" hidden="1">'lot15'!$A$6:$WVL$46</definedName>
    <definedName name="_xlnm.Print_Titles" localSheetId="0">'lot 1'!$1:$9</definedName>
    <definedName name="_xlnm.Print_Titles" localSheetId="11">'lot 12'!$1:$11</definedName>
    <definedName name="_xlnm.Print_Titles" localSheetId="16">'lot 17'!$1:$11</definedName>
    <definedName name="_xlnm.Print_Titles" localSheetId="18">'Lot 19'!$1:$8</definedName>
    <definedName name="_xlnm.Print_Titles" localSheetId="2">'Lot 3'!$1:$11</definedName>
    <definedName name="_xlnm.Print_Titles" localSheetId="3">'lot 4'!$1:$11</definedName>
    <definedName name="_xlnm.Print_Titles" localSheetId="9">'lot10'!$1:$9</definedName>
    <definedName name="_xlnm.Print_Titles" localSheetId="13">'lot14'!$1:$10</definedName>
    <definedName name="_xlnm.Print_Titles" localSheetId="14">'lot15'!$1:$10</definedName>
    <definedName name="_xlnm.Print_Titles" localSheetId="15">'lot16'!$1:$6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2" i="17" l="1"/>
  <c r="G93" i="17"/>
  <c r="G94" i="17"/>
  <c r="G95" i="17"/>
  <c r="G96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64" i="17"/>
  <c r="G65" i="17"/>
  <c r="G66" i="17"/>
  <c r="G67" i="17"/>
  <c r="G68" i="17"/>
  <c r="G69" i="17"/>
  <c r="G70" i="17"/>
  <c r="G71" i="17"/>
  <c r="G72" i="17"/>
  <c r="G73" i="17"/>
  <c r="G74" i="17"/>
  <c r="G63" i="17"/>
  <c r="G58" i="17"/>
  <c r="G59" i="17"/>
  <c r="G60" i="17"/>
  <c r="G61" i="17"/>
  <c r="G62" i="17"/>
  <c r="G52" i="17"/>
  <c r="G53" i="17"/>
  <c r="G54" i="17"/>
  <c r="G55" i="17"/>
  <c r="G56" i="17"/>
  <c r="G57" i="17"/>
  <c r="G51" i="17"/>
  <c r="G45" i="17"/>
  <c r="G46" i="17"/>
  <c r="G47" i="17"/>
  <c r="G48" i="17"/>
  <c r="G49" i="17"/>
  <c r="G50" i="17"/>
  <c r="G43" i="17"/>
  <c r="G44" i="17"/>
  <c r="G41" i="17"/>
  <c r="G42" i="17"/>
  <c r="G40" i="17"/>
  <c r="G37" i="17"/>
  <c r="G38" i="17"/>
  <c r="G39" i="17"/>
  <c r="G36" i="17"/>
  <c r="G33" i="17"/>
  <c r="G34" i="17"/>
  <c r="G35" i="17"/>
  <c r="G27" i="17"/>
  <c r="G28" i="17"/>
  <c r="G29" i="17"/>
  <c r="G30" i="17"/>
  <c r="G31" i="17"/>
  <c r="G32" i="17"/>
  <c r="G25" i="17"/>
  <c r="G26" i="17"/>
  <c r="G24" i="17"/>
  <c r="G23" i="17"/>
  <c r="G21" i="17"/>
  <c r="G22" i="17"/>
  <c r="G19" i="17"/>
  <c r="G20" i="17"/>
  <c r="G18" i="17"/>
  <c r="G14" i="17"/>
  <c r="G15" i="17"/>
  <c r="G16" i="17"/>
  <c r="G17" i="17"/>
  <c r="G13" i="17"/>
  <c r="G12" i="17"/>
  <c r="G11" i="17"/>
  <c r="G10" i="17"/>
  <c r="D11" i="23" l="1"/>
  <c r="D12" i="23"/>
  <c r="D13" i="23"/>
  <c r="D15" i="23" s="1"/>
  <c r="D16" i="23" s="1"/>
  <c r="D17" i="23" s="1"/>
  <c r="D10" i="23"/>
  <c r="G16" i="14" l="1"/>
  <c r="F12" i="15" l="1"/>
  <c r="F11" i="15"/>
  <c r="F14" i="15" l="1"/>
  <c r="F15" i="15" s="1"/>
  <c r="F16" i="15" s="1"/>
  <c r="G94" i="11"/>
  <c r="G90" i="11"/>
  <c r="G86" i="11"/>
  <c r="G32" i="11"/>
  <c r="G31" i="11"/>
  <c r="G84" i="11"/>
  <c r="G99" i="11"/>
  <c r="G92" i="11"/>
  <c r="G109" i="11"/>
  <c r="G108" i="11"/>
  <c r="G107" i="11"/>
  <c r="G106" i="11"/>
  <c r="G102" i="11"/>
  <c r="G100" i="11"/>
  <c r="G96" i="11"/>
  <c r="G95" i="11"/>
  <c r="G91" i="11"/>
  <c r="G93" i="11"/>
  <c r="G97" i="11"/>
  <c r="G83" i="11"/>
  <c r="G78" i="11"/>
  <c r="G76" i="11"/>
  <c r="G70" i="11"/>
  <c r="G71" i="11"/>
  <c r="G72" i="11"/>
  <c r="G73" i="11"/>
  <c r="G74" i="11"/>
  <c r="G68" i="11"/>
  <c r="G33" i="11" l="1"/>
  <c r="G27" i="11"/>
  <c r="G13" i="11" l="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8" i="11"/>
  <c r="G29" i="11"/>
  <c r="G30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9" i="11"/>
  <c r="G75" i="11"/>
  <c r="G77" i="11"/>
  <c r="G79" i="11"/>
  <c r="G80" i="11"/>
  <c r="G81" i="11"/>
  <c r="G82" i="11"/>
  <c r="G85" i="11"/>
  <c r="G87" i="11"/>
  <c r="G88" i="11"/>
  <c r="G89" i="11"/>
  <c r="G98" i="11"/>
  <c r="G101" i="11"/>
  <c r="G103" i="11"/>
  <c r="G104" i="11"/>
  <c r="G105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2" i="11"/>
  <c r="G140" i="11" l="1"/>
  <c r="G141" i="11" s="1"/>
  <c r="G142" i="11" s="1"/>
  <c r="F62" i="24" l="1"/>
  <c r="F61" i="24"/>
  <c r="F60" i="24"/>
  <c r="F59" i="24"/>
  <c r="F58" i="24"/>
  <c r="F57" i="24"/>
  <c r="F56" i="24"/>
  <c r="F55" i="24"/>
  <c r="F54" i="24"/>
  <c r="F53" i="24"/>
  <c r="F52" i="24"/>
  <c r="F51" i="24"/>
  <c r="F50" i="24"/>
  <c r="F49" i="24"/>
  <c r="F48" i="24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4" i="24" s="1"/>
  <c r="F65" i="24" l="1"/>
  <c r="F66" i="24" s="1"/>
  <c r="G88" i="6"/>
  <c r="G99" i="17" l="1"/>
  <c r="G100" i="17" s="1"/>
  <c r="G101" i="17" s="1"/>
  <c r="G11" i="19" l="1"/>
  <c r="G10" i="19"/>
  <c r="G13" i="19" l="1"/>
  <c r="F58" i="5"/>
  <c r="F13" i="5"/>
  <c r="F28" i="5"/>
  <c r="F69" i="5"/>
  <c r="F12" i="9"/>
  <c r="G14" i="19" l="1"/>
  <c r="G15" i="19" s="1"/>
  <c r="G44" i="2"/>
  <c r="F36" i="9" l="1"/>
  <c r="F24" i="9" l="1"/>
  <c r="F68" i="5" l="1"/>
  <c r="F67" i="5"/>
  <c r="F66" i="5"/>
  <c r="F65" i="5"/>
  <c r="F64" i="5"/>
  <c r="F63" i="5"/>
  <c r="F62" i="5"/>
  <c r="F61" i="5"/>
  <c r="F60" i="5"/>
  <c r="F59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2" i="5"/>
  <c r="F11" i="5"/>
  <c r="F71" i="5" l="1"/>
  <c r="F72" i="5" s="1"/>
  <c r="F73" i="5" s="1"/>
  <c r="G73" i="6" l="1"/>
  <c r="G72" i="6" l="1"/>
  <c r="G12" i="14" l="1"/>
  <c r="G13" i="14"/>
  <c r="G14" i="14"/>
  <c r="G15" i="14"/>
  <c r="G17" i="14"/>
  <c r="G18" i="14"/>
  <c r="G19" i="14"/>
  <c r="G20" i="14"/>
  <c r="G21" i="14"/>
  <c r="G22" i="14"/>
  <c r="G23" i="14"/>
  <c r="G11" i="14"/>
  <c r="G25" i="14" l="1"/>
  <c r="G26" i="14" s="1"/>
  <c r="G27" i="14" s="1"/>
  <c r="F14" i="4"/>
  <c r="F55" i="4" l="1"/>
  <c r="F54" i="4"/>
  <c r="F19" i="4"/>
  <c r="F57" i="4"/>
  <c r="F18" i="13" l="1"/>
  <c r="F11" i="13" l="1"/>
  <c r="F12" i="13"/>
  <c r="F13" i="13"/>
  <c r="F14" i="13"/>
  <c r="F15" i="13"/>
  <c r="F16" i="13"/>
  <c r="F17" i="13"/>
  <c r="F19" i="13"/>
  <c r="F20" i="13"/>
  <c r="F10" i="13"/>
  <c r="F22" i="13" l="1"/>
  <c r="F23" i="13" s="1"/>
  <c r="F24" i="13" s="1"/>
  <c r="E126" i="12" l="1"/>
  <c r="F13" i="4" l="1"/>
  <c r="E139" i="12" l="1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G31" i="2" l="1"/>
  <c r="G30" i="2"/>
  <c r="G29" i="2"/>
  <c r="G28" i="2"/>
  <c r="G27" i="2"/>
  <c r="G26" i="2"/>
  <c r="G25" i="2"/>
  <c r="G24" i="2"/>
  <c r="G23" i="2"/>
  <c r="G22" i="2"/>
  <c r="E118" i="12" l="1"/>
  <c r="E119" i="12"/>
  <c r="E65" i="12"/>
  <c r="E117" i="12"/>
  <c r="E14" i="12"/>
  <c r="E44" i="12"/>
  <c r="E27" i="12"/>
  <c r="E32" i="12"/>
  <c r="E76" i="12"/>
  <c r="E75" i="12"/>
  <c r="E74" i="12"/>
  <c r="E98" i="12"/>
  <c r="E90" i="12"/>
  <c r="E15" i="12"/>
  <c r="E152" i="12"/>
  <c r="E19" i="12"/>
  <c r="E33" i="12"/>
  <c r="E45" i="12"/>
  <c r="E47" i="12"/>
  <c r="E50" i="12"/>
  <c r="E73" i="12"/>
  <c r="E51" i="12"/>
  <c r="E49" i="12"/>
  <c r="E48" i="12"/>
  <c r="E46" i="12"/>
  <c r="E30" i="12"/>
  <c r="E105" i="12"/>
  <c r="E63" i="12"/>
  <c r="E79" i="12"/>
  <c r="E71" i="12"/>
  <c r="E82" i="12"/>
  <c r="E84" i="12"/>
  <c r="E78" i="12"/>
  <c r="E17" i="12"/>
  <c r="E109" i="12"/>
  <c r="E114" i="12"/>
  <c r="E38" i="12"/>
  <c r="E37" i="12"/>
  <c r="E64" i="12"/>
  <c r="E92" i="12"/>
  <c r="E55" i="12"/>
  <c r="E115" i="12"/>
  <c r="E16" i="12"/>
  <c r="E124" i="12"/>
  <c r="E60" i="12"/>
  <c r="E85" i="12"/>
  <c r="E113" i="12"/>
  <c r="E91" i="12"/>
  <c r="E81" i="12"/>
  <c r="E122" i="12"/>
  <c r="E107" i="12"/>
  <c r="E100" i="12"/>
  <c r="E151" i="12"/>
  <c r="E150" i="12"/>
  <c r="E149" i="12"/>
  <c r="E67" i="12"/>
  <c r="E25" i="12"/>
  <c r="E123" i="12"/>
  <c r="E26" i="12"/>
  <c r="E61" i="12"/>
  <c r="E56" i="12"/>
  <c r="E20" i="12"/>
  <c r="E80" i="12"/>
  <c r="E23" i="12"/>
  <c r="E24" i="12"/>
  <c r="E148" i="12"/>
  <c r="E89" i="12"/>
  <c r="E93" i="12"/>
  <c r="E72" i="12"/>
  <c r="E87" i="12"/>
  <c r="E96" i="12"/>
  <c r="E103" i="12"/>
  <c r="E97" i="12"/>
  <c r="E147" i="12"/>
  <c r="E146" i="12"/>
  <c r="E145" i="12"/>
  <c r="E88" i="12"/>
  <c r="E28" i="12"/>
  <c r="E59" i="12"/>
  <c r="E21" i="12"/>
  <c r="E13" i="12"/>
  <c r="E106" i="12"/>
  <c r="E35" i="12"/>
  <c r="E104" i="12"/>
  <c r="E94" i="12"/>
  <c r="E86" i="12"/>
  <c r="E144" i="12"/>
  <c r="E95" i="12"/>
  <c r="E102" i="12"/>
  <c r="E40" i="12"/>
  <c r="E116" i="12"/>
  <c r="E83" i="12"/>
  <c r="E58" i="12"/>
  <c r="E62" i="12"/>
  <c r="E39" i="12"/>
  <c r="E77" i="12"/>
  <c r="E42" i="12"/>
  <c r="E41" i="12"/>
  <c r="E143" i="12"/>
  <c r="E43" i="12"/>
  <c r="E108" i="12"/>
  <c r="E111" i="12"/>
  <c r="E36" i="12"/>
  <c r="E120" i="12"/>
  <c r="E121" i="12"/>
  <c r="E99" i="12"/>
  <c r="E110" i="12"/>
  <c r="E22" i="12"/>
  <c r="E12" i="12"/>
  <c r="E57" i="12"/>
  <c r="E142" i="12"/>
  <c r="E34" i="12"/>
  <c r="E66" i="12"/>
  <c r="E141" i="12"/>
  <c r="E140" i="12"/>
  <c r="E52" i="12"/>
  <c r="E53" i="12"/>
  <c r="E54" i="12"/>
  <c r="E69" i="12"/>
  <c r="E18" i="12"/>
  <c r="E101" i="12"/>
  <c r="E112" i="12"/>
  <c r="E70" i="12"/>
  <c r="E125" i="12"/>
  <c r="E68" i="12"/>
  <c r="E29" i="12"/>
  <c r="E31" i="12"/>
  <c r="E155" i="12" l="1"/>
  <c r="E156" i="12" s="1"/>
  <c r="E157" i="12" s="1"/>
  <c r="G14" i="2"/>
  <c r="F13" i="10" l="1"/>
  <c r="F14" i="10"/>
  <c r="F12" i="10"/>
  <c r="F16" i="10" l="1"/>
  <c r="F17" i="10" s="1"/>
  <c r="F18" i="10" s="1"/>
  <c r="G39" i="2" l="1"/>
  <c r="F16" i="4" l="1"/>
  <c r="G87" i="6" l="1"/>
  <c r="G86" i="6"/>
  <c r="F11" i="7"/>
  <c r="F12" i="7"/>
  <c r="F13" i="7"/>
  <c r="F10" i="7"/>
  <c r="F15" i="7" l="1"/>
  <c r="F23" i="4" l="1"/>
  <c r="F21" i="4"/>
  <c r="F18" i="4"/>
  <c r="F12" i="4"/>
  <c r="F37" i="9" l="1"/>
  <c r="F35" i="9"/>
  <c r="F34" i="9"/>
  <c r="F33" i="9"/>
  <c r="F32" i="9"/>
  <c r="F31" i="9"/>
  <c r="F30" i="9"/>
  <c r="F29" i="9"/>
  <c r="F28" i="9"/>
  <c r="F27" i="9"/>
  <c r="F26" i="9"/>
  <c r="F25" i="9"/>
  <c r="F23" i="9"/>
  <c r="F22" i="9"/>
  <c r="F21" i="9"/>
  <c r="F20" i="9"/>
  <c r="F19" i="9"/>
  <c r="F18" i="9"/>
  <c r="F17" i="9"/>
  <c r="F16" i="9"/>
  <c r="F15" i="9"/>
  <c r="F14" i="9"/>
  <c r="F13" i="9"/>
  <c r="F11" i="9"/>
  <c r="F39" i="9" l="1"/>
  <c r="F40" i="9" s="1"/>
  <c r="F41" i="9" s="1"/>
  <c r="F16" i="8"/>
  <c r="F15" i="8"/>
  <c r="F14" i="8"/>
  <c r="F13" i="8"/>
  <c r="F12" i="8"/>
  <c r="F18" i="8" l="1"/>
  <c r="F19" i="8" s="1"/>
  <c r="F20" i="8" s="1"/>
  <c r="G63" i="6" l="1"/>
  <c r="G64" i="6"/>
  <c r="G65" i="6"/>
  <c r="G66" i="6"/>
  <c r="G67" i="6"/>
  <c r="G68" i="6"/>
  <c r="G69" i="6"/>
  <c r="G70" i="6"/>
  <c r="G71" i="6"/>
  <c r="G74" i="6"/>
  <c r="G75" i="6"/>
  <c r="G76" i="6"/>
  <c r="G77" i="6"/>
  <c r="G78" i="6"/>
  <c r="G79" i="6"/>
  <c r="G80" i="6"/>
  <c r="G81" i="6"/>
  <c r="G82" i="6"/>
  <c r="G83" i="6"/>
  <c r="G84" i="6"/>
  <c r="G85" i="6"/>
  <c r="F16" i="7" l="1"/>
  <c r="F17" i="7" s="1"/>
  <c r="I62" i="6" l="1"/>
  <c r="G62" i="6"/>
  <c r="I61" i="6"/>
  <c r="G61" i="6"/>
  <c r="I60" i="6"/>
  <c r="G60" i="6"/>
  <c r="I59" i="6"/>
  <c r="G59" i="6"/>
  <c r="I58" i="6"/>
  <c r="G58" i="6"/>
  <c r="I57" i="6"/>
  <c r="G57" i="6"/>
  <c r="I56" i="6"/>
  <c r="G56" i="6"/>
  <c r="I55" i="6"/>
  <c r="G55" i="6"/>
  <c r="I54" i="6"/>
  <c r="G54" i="6"/>
  <c r="I53" i="6"/>
  <c r="G53" i="6"/>
  <c r="I52" i="6"/>
  <c r="G52" i="6"/>
  <c r="I51" i="6"/>
  <c r="G51" i="6"/>
  <c r="I50" i="6"/>
  <c r="G50" i="6"/>
  <c r="I49" i="6"/>
  <c r="G49" i="6"/>
  <c r="I48" i="6"/>
  <c r="G48" i="6"/>
  <c r="I47" i="6"/>
  <c r="G47" i="6"/>
  <c r="I46" i="6"/>
  <c r="G46" i="6"/>
  <c r="I45" i="6"/>
  <c r="G45" i="6"/>
  <c r="I44" i="6"/>
  <c r="G44" i="6"/>
  <c r="I43" i="6"/>
  <c r="G43" i="6"/>
  <c r="I42" i="6"/>
  <c r="G42" i="6"/>
  <c r="I41" i="6"/>
  <c r="G41" i="6"/>
  <c r="I40" i="6"/>
  <c r="G40" i="6"/>
  <c r="I39" i="6"/>
  <c r="G39" i="6"/>
  <c r="I38" i="6"/>
  <c r="G38" i="6"/>
  <c r="I37" i="6"/>
  <c r="G37" i="6"/>
  <c r="I36" i="6"/>
  <c r="G36" i="6"/>
  <c r="I35" i="6"/>
  <c r="G35" i="6"/>
  <c r="I34" i="6"/>
  <c r="G34" i="6"/>
  <c r="I33" i="6"/>
  <c r="G33" i="6"/>
  <c r="I32" i="6"/>
  <c r="G32" i="6"/>
  <c r="I31" i="6"/>
  <c r="G31" i="6"/>
  <c r="I30" i="6"/>
  <c r="G30" i="6"/>
  <c r="I29" i="6"/>
  <c r="G29" i="6"/>
  <c r="I28" i="6"/>
  <c r="G28" i="6"/>
  <c r="I27" i="6"/>
  <c r="G27" i="6"/>
  <c r="I26" i="6"/>
  <c r="G26" i="6"/>
  <c r="I25" i="6"/>
  <c r="G25" i="6"/>
  <c r="I24" i="6"/>
  <c r="G24" i="6"/>
  <c r="I23" i="6"/>
  <c r="G23" i="6"/>
  <c r="I22" i="6"/>
  <c r="G22" i="6"/>
  <c r="I21" i="6"/>
  <c r="G21" i="6"/>
  <c r="I20" i="6"/>
  <c r="G20" i="6"/>
  <c r="I19" i="6"/>
  <c r="G19" i="6"/>
  <c r="I18" i="6"/>
  <c r="G18" i="6"/>
  <c r="I17" i="6"/>
  <c r="G17" i="6"/>
  <c r="I16" i="6"/>
  <c r="G16" i="6"/>
  <c r="I15" i="6"/>
  <c r="G15" i="6"/>
  <c r="I14" i="6"/>
  <c r="G14" i="6"/>
  <c r="I13" i="6"/>
  <c r="G13" i="6"/>
  <c r="I12" i="6"/>
  <c r="G12" i="6"/>
  <c r="I11" i="6"/>
  <c r="G11" i="6"/>
  <c r="I10" i="6"/>
  <c r="G10" i="6"/>
  <c r="I9" i="6"/>
  <c r="G9" i="6"/>
  <c r="G90" i="6" l="1"/>
  <c r="G91" i="6" s="1"/>
  <c r="G92" i="6" s="1"/>
  <c r="F60" i="4" l="1"/>
  <c r="F59" i="4"/>
  <c r="F58" i="4"/>
  <c r="F56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2" i="4"/>
  <c r="F20" i="4"/>
  <c r="F17" i="4"/>
  <c r="F15" i="4"/>
  <c r="F62" i="4" l="1"/>
  <c r="F63" i="4" s="1"/>
  <c r="G12" i="3"/>
  <c r="G14" i="3" s="1"/>
  <c r="G15" i="3" l="1"/>
  <c r="G16" i="3" s="1"/>
  <c r="G43" i="2" l="1"/>
  <c r="G42" i="2"/>
  <c r="G41" i="2"/>
  <c r="G40" i="2"/>
  <c r="G38" i="2"/>
  <c r="G37" i="2"/>
  <c r="G36" i="2"/>
  <c r="G35" i="2"/>
  <c r="G34" i="2"/>
  <c r="G33" i="2"/>
  <c r="G32" i="2"/>
  <c r="G21" i="2"/>
  <c r="G20" i="2"/>
  <c r="G19" i="2"/>
  <c r="G18" i="2"/>
  <c r="G17" i="2"/>
  <c r="G16" i="2"/>
  <c r="G15" i="2"/>
  <c r="G13" i="2"/>
  <c r="G12" i="2"/>
  <c r="G46" i="2" l="1"/>
  <c r="G47" i="2" s="1"/>
  <c r="G48" i="2" s="1"/>
  <c r="F19" i="1"/>
  <c r="F18" i="1"/>
  <c r="F15" i="1"/>
  <c r="F13" i="1"/>
  <c r="F12" i="1"/>
  <c r="F14" i="1"/>
  <c r="F16" i="1"/>
  <c r="F17" i="1"/>
  <c r="F21" i="1" l="1"/>
  <c r="F22" i="1" s="1"/>
  <c r="F23" i="1" s="1"/>
</calcChain>
</file>

<file path=xl/sharedStrings.xml><?xml version="1.0" encoding="utf-8"?>
<sst xmlns="http://schemas.openxmlformats.org/spreadsheetml/2006/main" count="2723" uniqueCount="1922">
  <si>
    <t xml:space="preserve">Codi </t>
  </si>
  <si>
    <t>Producte</t>
  </si>
  <si>
    <t>Contingut</t>
  </si>
  <si>
    <t>Consum estimat</t>
  </si>
  <si>
    <t>Preu  màxim sense IVA</t>
  </si>
  <si>
    <t>Total</t>
  </si>
  <si>
    <t>Base Imposable</t>
  </si>
  <si>
    <t>IVA 21%</t>
  </si>
  <si>
    <t>PAQ00614</t>
  </si>
  <si>
    <t>PAQ00616</t>
  </si>
  <si>
    <t>PAQ00611</t>
  </si>
  <si>
    <t>PAQ00607</t>
  </si>
  <si>
    <t>PAQ00608</t>
  </si>
  <si>
    <t>PAQ00605</t>
  </si>
  <si>
    <t>PAQ00610</t>
  </si>
  <si>
    <t>PAQ00609</t>
  </si>
  <si>
    <t>CLAM00005</t>
  </si>
  <si>
    <t>0030.000.870</t>
  </si>
  <si>
    <t>Caixa de 1000u</t>
  </si>
  <si>
    <t>CLAM00016</t>
  </si>
  <si>
    <t>0030.000.919</t>
  </si>
  <si>
    <t>CLAM00033</t>
  </si>
  <si>
    <t>Caixa de 960u</t>
  </si>
  <si>
    <t>CLAM00035</t>
  </si>
  <si>
    <t>Caixa de 500u</t>
  </si>
  <si>
    <t>CLAM00036</t>
  </si>
  <si>
    <t>CLAM00037</t>
  </si>
  <si>
    <t>CLAM00039</t>
  </si>
  <si>
    <t>0030.121.589</t>
  </si>
  <si>
    <t>Caixa de 100u</t>
  </si>
  <si>
    <t>CLAM00042</t>
  </si>
  <si>
    <t>Caixa de 250u</t>
  </si>
  <si>
    <t>CLAM00043</t>
  </si>
  <si>
    <t>0030.106.300</t>
  </si>
  <si>
    <t>Caixa de 80u</t>
  </si>
  <si>
    <t>CLAM00643</t>
  </si>
  <si>
    <t>CLAM00654</t>
  </si>
  <si>
    <t>0030.000.765</t>
  </si>
  <si>
    <t>Caixa de 200u</t>
  </si>
  <si>
    <t>CLAM00691</t>
  </si>
  <si>
    <t>Caixa de 120u</t>
  </si>
  <si>
    <t>CLAM00695</t>
  </si>
  <si>
    <t>0030.119.479</t>
  </si>
  <si>
    <t>Caixa de 50u</t>
  </si>
  <si>
    <t>CLAM00710</t>
  </si>
  <si>
    <t>CLAM00717</t>
  </si>
  <si>
    <t>0030.089.456</t>
  </si>
  <si>
    <t>CLAM00744</t>
  </si>
  <si>
    <t>0030.122.321</t>
  </si>
  <si>
    <t>CLAM00763</t>
  </si>
  <si>
    <t>0030.089.421</t>
  </si>
  <si>
    <t>CLAM00798</t>
  </si>
  <si>
    <t>0030.078.527</t>
  </si>
  <si>
    <t>CLAM00803</t>
  </si>
  <si>
    <t>0030.078.500</t>
  </si>
  <si>
    <t>CLAM00804</t>
  </si>
  <si>
    <t>Base imposable</t>
  </si>
  <si>
    <t>Codi</t>
  </si>
  <si>
    <t>Referència</t>
  </si>
  <si>
    <t>Preu màxim sense IVA</t>
  </si>
  <si>
    <t>CLMF00822</t>
  </si>
  <si>
    <t>US503NPUAQU</t>
  </si>
  <si>
    <t>CLMF00011</t>
  </si>
  <si>
    <t>1u</t>
  </si>
  <si>
    <t>CLMF00017</t>
  </si>
  <si>
    <t>CLMF00020</t>
  </si>
  <si>
    <t>Bossa de 10u</t>
  </si>
  <si>
    <t>CLMF00026</t>
  </si>
  <si>
    <t>CLMF00031</t>
  </si>
  <si>
    <t>CLMF00037</t>
  </si>
  <si>
    <t>Pot de 100u</t>
  </si>
  <si>
    <t>CLMF00043</t>
  </si>
  <si>
    <t>CLMF00046</t>
  </si>
  <si>
    <t>CLMF00060</t>
  </si>
  <si>
    <t>CLMF00061</t>
  </si>
  <si>
    <t>CLMF00063</t>
  </si>
  <si>
    <t>CLMF00068</t>
  </si>
  <si>
    <t>CLMF00074</t>
  </si>
  <si>
    <t>CLMF00075</t>
  </si>
  <si>
    <t>CLMF00079</t>
  </si>
  <si>
    <t>CLMF00083</t>
  </si>
  <si>
    <t>CLMF00084</t>
  </si>
  <si>
    <t>CLMF00090</t>
  </si>
  <si>
    <t>Bossa de 100u</t>
  </si>
  <si>
    <t>CLMF00092</t>
  </si>
  <si>
    <t>CLMF00098</t>
  </si>
  <si>
    <t>CLMF00099</t>
  </si>
  <si>
    <t>CLMF00100</t>
  </si>
  <si>
    <t>CLMF00101</t>
  </si>
  <si>
    <t>CLMF00308</t>
  </si>
  <si>
    <t>CLMF00631</t>
  </si>
  <si>
    <t>CLMF00748</t>
  </si>
  <si>
    <t>CLMF00749</t>
  </si>
  <si>
    <t>CLMF00804</t>
  </si>
  <si>
    <t>CLMF00805</t>
  </si>
  <si>
    <t>CLMF00806</t>
  </si>
  <si>
    <t>CLMF00930</t>
  </si>
  <si>
    <t>CLMF00937</t>
  </si>
  <si>
    <t>Caixa de 10u</t>
  </si>
  <si>
    <t>Caixa de 30u</t>
  </si>
  <si>
    <t>CLMF00982</t>
  </si>
  <si>
    <t>CLMF00989</t>
  </si>
  <si>
    <t>Caixa de 5u</t>
  </si>
  <si>
    <t>CLMF00992</t>
  </si>
  <si>
    <t>CLMF01092</t>
  </si>
  <si>
    <t>CLMF01122</t>
  </si>
  <si>
    <t>Caixa de 6u</t>
  </si>
  <si>
    <t>CLMF01263</t>
  </si>
  <si>
    <t>CLMF01288</t>
  </si>
  <si>
    <t>CLAM00001</t>
  </si>
  <si>
    <t>1 rotllo</t>
  </si>
  <si>
    <t>CLAM00004</t>
  </si>
  <si>
    <t>CLAM00007</t>
  </si>
  <si>
    <t>CLAM00011</t>
  </si>
  <si>
    <t>CLAM00012</t>
  </si>
  <si>
    <t>CLAM00013</t>
  </si>
  <si>
    <t>CLAM00014</t>
  </si>
  <si>
    <t>CLAM00017</t>
  </si>
  <si>
    <t>CLAM00018</t>
  </si>
  <si>
    <t>CLAM00023</t>
  </si>
  <si>
    <t>CLAM00024</t>
  </si>
  <si>
    <t>CLAM00025</t>
  </si>
  <si>
    <t>CLAM00026</t>
  </si>
  <si>
    <t>CLAM00027</t>
  </si>
  <si>
    <t>CLAM00028</t>
  </si>
  <si>
    <t>CLAM00029</t>
  </si>
  <si>
    <t>CLAM00030</t>
  </si>
  <si>
    <t>CLAM00041</t>
  </si>
  <si>
    <t>Bossa de 1000u</t>
  </si>
  <si>
    <t>CLAM00047</t>
  </si>
  <si>
    <t>CLAM00048</t>
  </si>
  <si>
    <t>CLAM00054</t>
  </si>
  <si>
    <t>CLAM00061</t>
  </si>
  <si>
    <t>Caixa de 1200u</t>
  </si>
  <si>
    <t>CLAM00094</t>
  </si>
  <si>
    <t>CLAM00111</t>
  </si>
  <si>
    <t>CLAM00129</t>
  </si>
  <si>
    <t>CLAM00186</t>
  </si>
  <si>
    <t>Caixa de 450u</t>
  </si>
  <si>
    <t>CLAM00234</t>
  </si>
  <si>
    <t>CLAM00235</t>
  </si>
  <si>
    <t>Caixa de 400u</t>
  </si>
  <si>
    <t>CLAM00237</t>
  </si>
  <si>
    <t>Bossa de 50u</t>
  </si>
  <si>
    <t>CLAM00346</t>
  </si>
  <si>
    <t>Caixa de 125u</t>
  </si>
  <si>
    <t>CLAM00368</t>
  </si>
  <si>
    <t>CLAM00487</t>
  </si>
  <si>
    <t>CLAM00511</t>
  </si>
  <si>
    <t>CLAM00570</t>
  </si>
  <si>
    <t>CLAM00582</t>
  </si>
  <si>
    <t>CLAM00608</t>
  </si>
  <si>
    <t>CLAM00644</t>
  </si>
  <si>
    <t>CLAM00659</t>
  </si>
  <si>
    <t>CLAM00671</t>
  </si>
  <si>
    <t>CLAM00679</t>
  </si>
  <si>
    <t>CLAM00688</t>
  </si>
  <si>
    <t>Caixa 700u</t>
  </si>
  <si>
    <t>CLAM00689</t>
  </si>
  <si>
    <t>CLAM00690</t>
  </si>
  <si>
    <t>CLAM00692</t>
  </si>
  <si>
    <t>CLAM00699</t>
  </si>
  <si>
    <t>CLAM00702</t>
  </si>
  <si>
    <t>CLAM00743</t>
  </si>
  <si>
    <t>CLAM00760</t>
  </si>
  <si>
    <t>Caixa de 43u</t>
  </si>
  <si>
    <t>CLAM00765</t>
  </si>
  <si>
    <t>CLAM00794</t>
  </si>
  <si>
    <t>CLAM00810</t>
  </si>
  <si>
    <t>CLAM00811</t>
  </si>
  <si>
    <t xml:space="preserve"> preu ofertat empresa sense IVA</t>
  </si>
  <si>
    <t>CLAM00040</t>
  </si>
  <si>
    <t>5982-5456</t>
  </si>
  <si>
    <t>CLAM00693</t>
  </si>
  <si>
    <t>CERAMIC HOMOGENIZERS, 50ml TUBES</t>
  </si>
  <si>
    <t>5982-9313</t>
  </si>
  <si>
    <t>5982-4956</t>
  </si>
  <si>
    <t>CLMF00029</t>
  </si>
  <si>
    <t>Paquet de 100u</t>
  </si>
  <si>
    <t>CLMF00041</t>
  </si>
  <si>
    <t>G1313-87305</t>
  </si>
  <si>
    <t>CLMF00055</t>
  </si>
  <si>
    <t>79916KT-120</t>
  </si>
  <si>
    <t>Paquet de 3u</t>
  </si>
  <si>
    <t>CLMF00057</t>
  </si>
  <si>
    <t>01018-22707</t>
  </si>
  <si>
    <t>Paquet de 5u</t>
  </si>
  <si>
    <t>CLMF00062</t>
  </si>
  <si>
    <t>9301-0719</t>
  </si>
  <si>
    <t>CLMF00094</t>
  </si>
  <si>
    <t>5188-5367</t>
  </si>
  <si>
    <t>CLMF00186</t>
  </si>
  <si>
    <t>5190-1510</t>
  </si>
  <si>
    <t>CLMF00257</t>
  </si>
  <si>
    <t>5181-3360</t>
  </si>
  <si>
    <t>CLMF00318</t>
  </si>
  <si>
    <t>5181-8830</t>
  </si>
  <si>
    <t>Paquet de 2u</t>
  </si>
  <si>
    <t>CLMF00336</t>
  </si>
  <si>
    <t>05988-20066</t>
  </si>
  <si>
    <t>CLMF00528</t>
  </si>
  <si>
    <t>5181-3323</t>
  </si>
  <si>
    <t>Paquet de 10u</t>
  </si>
  <si>
    <t>CLMF00529</t>
  </si>
  <si>
    <t>5188-5365</t>
  </si>
  <si>
    <t>Paquet de 12u</t>
  </si>
  <si>
    <t>CLMF00535</t>
  </si>
  <si>
    <t>19091S-433</t>
  </si>
  <si>
    <t>CLMF00619</t>
  </si>
  <si>
    <t>CLMF00648</t>
  </si>
  <si>
    <t>8010-0225</t>
  </si>
  <si>
    <t>5062-3508</t>
  </si>
  <si>
    <t>CLMF00666</t>
  </si>
  <si>
    <t>122-7032</t>
  </si>
  <si>
    <t>CLMF00670</t>
  </si>
  <si>
    <t>5183-4757</t>
  </si>
  <si>
    <t>Paquet de 50u</t>
  </si>
  <si>
    <t>CLMF00672</t>
  </si>
  <si>
    <t>5183-4647</t>
  </si>
  <si>
    <t>CLMF00678</t>
  </si>
  <si>
    <t>G1329-87300</t>
  </si>
  <si>
    <t>CLMF00705</t>
  </si>
  <si>
    <t>122-1334</t>
  </si>
  <si>
    <t>CLMF00726</t>
  </si>
  <si>
    <t>5041-2168</t>
  </si>
  <si>
    <t>CLMF00742</t>
  </si>
  <si>
    <t>5183-4741</t>
  </si>
  <si>
    <t>Caixa de 72u</t>
  </si>
  <si>
    <t>CLMF00753</t>
  </si>
  <si>
    <t>5182-0717</t>
  </si>
  <si>
    <t>CLMF00777</t>
  </si>
  <si>
    <t>5021-1818</t>
  </si>
  <si>
    <t>CLMF00800</t>
  </si>
  <si>
    <t>CP8944</t>
  </si>
  <si>
    <t>CLMF00809</t>
  </si>
  <si>
    <t>CLMF00820</t>
  </si>
  <si>
    <t>G3188-27501</t>
  </si>
  <si>
    <t>CLMF00821</t>
  </si>
  <si>
    <t>5183-4696</t>
  </si>
  <si>
    <t>CLMF00924</t>
  </si>
  <si>
    <t>CP17973</t>
  </si>
  <si>
    <t>CLMF00927</t>
  </si>
  <si>
    <t>122-3832UI</t>
  </si>
  <si>
    <t>CLMF00932</t>
  </si>
  <si>
    <t>5062-3514</t>
  </si>
  <si>
    <t>CLMF00938</t>
  </si>
  <si>
    <t>5190-2296</t>
  </si>
  <si>
    <t>CLMF00940</t>
  </si>
  <si>
    <t>5190-1475</t>
  </si>
  <si>
    <t>CLMF00944</t>
  </si>
  <si>
    <t>5190-1522</t>
  </si>
  <si>
    <t>CLMF00950</t>
  </si>
  <si>
    <t>G3266-65003</t>
  </si>
  <si>
    <t>CLMF00952</t>
  </si>
  <si>
    <t>G3280-67040</t>
  </si>
  <si>
    <t>CLMF00953</t>
  </si>
  <si>
    <t>G3280-67041</t>
  </si>
  <si>
    <t>CLMF00955</t>
  </si>
  <si>
    <t>CLMF00956</t>
  </si>
  <si>
    <t>CLMF00964</t>
  </si>
  <si>
    <t>CLMF00979</t>
  </si>
  <si>
    <t>A7001100C046</t>
  </si>
  <si>
    <t>CLMF01012</t>
  </si>
  <si>
    <t>5067-4738</t>
  </si>
  <si>
    <t>CLMF01031</t>
  </si>
  <si>
    <t>G2855-20530</t>
  </si>
  <si>
    <t>CLMF01079</t>
  </si>
  <si>
    <t>A7001CG3</t>
  </si>
  <si>
    <t>CLMF01134</t>
  </si>
  <si>
    <t>101160-2615-5</t>
  </si>
  <si>
    <t>CLMF01135</t>
  </si>
  <si>
    <t>101160-7625-5</t>
  </si>
  <si>
    <t>CLMF01180</t>
  </si>
  <si>
    <t>SHIELD PLATE, LONG LIFE, ICP-MS</t>
  </si>
  <si>
    <t>G-1833-65419</t>
  </si>
  <si>
    <t>CLMF01210</t>
  </si>
  <si>
    <t>CLMF01217</t>
  </si>
  <si>
    <t>G-3160-65306</t>
  </si>
  <si>
    <t>CLMF01257</t>
  </si>
  <si>
    <t>ECLIPSE AGILENT XDB-C18 1,8µ, 4,6x50mm</t>
  </si>
  <si>
    <t>927975-902</t>
  </si>
  <si>
    <t>CLMF01259</t>
  </si>
  <si>
    <t>G7002-60001</t>
  </si>
  <si>
    <t>CLRQ01241</t>
  </si>
  <si>
    <t>CLVI00004</t>
  </si>
  <si>
    <t>CLVI00009</t>
  </si>
  <si>
    <t>CLRQ00020</t>
  </si>
  <si>
    <t>CLRQ00018</t>
  </si>
  <si>
    <t>CLMF00291</t>
  </si>
  <si>
    <t>CLMF00319</t>
  </si>
  <si>
    <t>CLMF00344</t>
  </si>
  <si>
    <t>CLMF00675</t>
  </si>
  <si>
    <t>CLMF00901</t>
  </si>
  <si>
    <t>CLMF00903</t>
  </si>
  <si>
    <t>CLMF00904</t>
  </si>
  <si>
    <t>CLMF00931</t>
  </si>
  <si>
    <t>CLMF00980</t>
  </si>
  <si>
    <t>CLMF01280</t>
  </si>
  <si>
    <t>CLMF01282</t>
  </si>
  <si>
    <t>CLMF01309</t>
  </si>
  <si>
    <t>CLMF01313</t>
  </si>
  <si>
    <t>CLMF01314</t>
  </si>
  <si>
    <t>CLMF01315</t>
  </si>
  <si>
    <t>CLMF01318</t>
  </si>
  <si>
    <t>CLMF01319</t>
  </si>
  <si>
    <t>CLMF01343</t>
  </si>
  <si>
    <t>CLMF01331</t>
  </si>
  <si>
    <t>CLMF01344</t>
  </si>
  <si>
    <t>CLRQ01877</t>
  </si>
  <si>
    <t>9301-0722</t>
  </si>
  <si>
    <t>5021-1816</t>
  </si>
  <si>
    <t>0100-1853</t>
  </si>
  <si>
    <t>19091P-Q03</t>
  </si>
  <si>
    <t>G1820-65238</t>
  </si>
  <si>
    <t>G3270-65024</t>
  </si>
  <si>
    <t>paquet de 5u</t>
  </si>
  <si>
    <t>5183-4709</t>
  </si>
  <si>
    <t>G1316-87321</t>
  </si>
  <si>
    <t>G3266-80004</t>
  </si>
  <si>
    <t>G8400-67200</t>
  </si>
  <si>
    <t>G3440-80227</t>
  </si>
  <si>
    <t>G3266-80013</t>
  </si>
  <si>
    <t>5043-0064</t>
  </si>
  <si>
    <t>101G1313-87307</t>
  </si>
  <si>
    <t>1010100-0900</t>
  </si>
  <si>
    <t>G1969-85000</t>
  </si>
  <si>
    <t>112-88A7</t>
  </si>
  <si>
    <t>COTO HIDROFIL ENROTLLAT AMB PAPER</t>
  </si>
  <si>
    <t>PAPER FILTRE QUALITATIU WHATMAN®, GRADO 113V, Ø 125mm (O EQUIVALENT)</t>
  </si>
  <si>
    <t>ROTLLO DE PAPER PER ESTERILITZAR POLISTERIL 200mm x 10m, BASE PAPER+PP/PET, AMB INDICADOR D'ESTERILITZAT</t>
  </si>
  <si>
    <t>PAPER FILTRE QUALITATIU FILTER-LAB®, REFERENCIA 1300/80, PLEGAT, Ø 150mm (O EQUIVALENT)</t>
  </si>
  <si>
    <t>XERINGA DE PLASTIC ESTERIL, CON LUER, 20mL, 2 COSSOS, SENSE AGULLA, ENVAS INDIVIDUAL</t>
  </si>
  <si>
    <t>TUB FONS CONIC+FALDO 50mL PP TRANSPARENT GRADUAT I TAP ROSCA, ØxL 29.5x117.5mm, ESTERIL, ENVAS INDIVIDUAL</t>
  </si>
  <si>
    <t>PAPER DE FILTRE ESPECIAL ABSORCIO LIQUIDS I PROTECCIO MOBLES, GRAMATGE 50g/m2, DIMENSIONS 42x52cm</t>
  </si>
  <si>
    <t>TAP PELS CRIOVIALS CLAM00041, DE PP, FALDO LLARG AMB ROSCA I JUNTA DE SILICONA, COLOR NATURAL</t>
  </si>
  <si>
    <t>BATA DE LABORATORI REBUTJABLE UNISEX DE MANIGA LLARGA, TALLA XL (EXTRA GRAN)</t>
  </si>
  <si>
    <t>CINTA AUTOADHESIVA INDICADORA D'ESTERILITZACIO 19mm x 50m, CANVI DE COLOR DESPRES D'ESTERILITZAT</t>
  </si>
  <si>
    <t>NANSA CALIBRADA DE PS 10µL, ERGONOMICA, ESTERIL, ENVAS UNITARI</t>
  </si>
  <si>
    <t>FLASCO DE PP 150mL, GRADUAT FINS A 100mL AMB BANDA MAT, ØxL: 57x73mm, TAP DE PE, TANCAMENT HERMETIC</t>
  </si>
  <si>
    <t>XERINGA DE PLASTIC ESTERIL, CON LUER, 5mL, 2 COSSOS, SENSE AGULLA, ENVAS INDIVIDUAL</t>
  </si>
  <si>
    <t>FLASCO DE PS 30mL, ØxL: 25x90mm, TAP AMB ROSCA DE PP</t>
  </si>
  <si>
    <t>BOSSA PER AUTOCLAU DE PE, CAPACITAT 34L, DIMENSIONS 500x750mm, AUTOCLAVABLE A 121ºC</t>
  </si>
  <si>
    <t>POT DE PE 250mL DE BOCA AMPLA (Ø 54mm) AMB TAP DE ROSCA I OBTURADOR, ØxL: 67x100mm, APTE PER US ALIMENTARI</t>
  </si>
  <si>
    <t>PAPER FILTRE QUANTITATIU WHATMAN®, GRADO 40, Ø 110mm (O EQUIVALENT)</t>
  </si>
  <si>
    <t>PLACA MICROTITRACIO DE PE 96 POUETS DE 219µL, FONS "V", 127.7x85.8mm, ESTERIL, ENVAS INDIVIDUAL</t>
  </si>
  <si>
    <t>POT DE PE 500mL DE BOCA AMPLA (Ø 67mm) AMB TAP DE ROSCA I OBTURADOR, ØxL: 74x131mm, APTE PER US ALIMENTARI</t>
  </si>
  <si>
    <t>BOSSA ESTERIL PER HOMOGENEITZADOR STOMACHER®400CIRCULATOR, AMB FILTRE, 177x305mm, 80-400mL (O EQUIVALENT)</t>
  </si>
  <si>
    <t>NANSA CALIBRADA DE PS 1µL, ERGONOMICA, ESTERIL, ENVAS UNITARI</t>
  </si>
  <si>
    <t>MICROTUB A ROSCA DE PP TRANSPARENT AMB FALDO DE 2mL, LLIURE DE DNAsa, RNAsa I PIROGENS, ØxL: 11x44mm, AUTOCLAVABLE A 121ºC</t>
  </si>
  <si>
    <t>BOSSA ESTERIL PER HOMOGENEITZADOR STOMACHER®3500, ESTANDARD, 380x510mm, 400-4500mL (O EQUIVALENT)</t>
  </si>
  <si>
    <t>TUB FONS RODO 12mL DE PS AMB FALDO, TAP A ROSCA DE HDPE, ØxL: 15x102mm, ESTERIL, ENVAS INDIVIDUAL</t>
  </si>
  <si>
    <t>FLASCO DE PP 150mL, GRADUAT FINS A 100mL AMB BANDA MAT, ØxL: 57x73mm, TAP DE PE, TANCAMENT HERMETIC, ESTERIL, ENVAS INDIVIDUAL</t>
  </si>
  <si>
    <t>BOSSA ESTERIL PER HOMOGENEITZADOR STOMACHER®400CIRCULATOR, ESTANDARD, 177x305mm, 80-400mL (O EQUIVALENT)</t>
  </si>
  <si>
    <t>FLASCO DE PP D'ALTA TRANSPARENCIA DE 50mL, ØxL: 38x70mm, TAP A ROSCA DE PE</t>
  </si>
  <si>
    <t>TUB FONS CONIC+FALDO 50mL PP TRANSPARENT GRADUAT I TAP ROSCA, ØxL 29.5x117.5mm</t>
  </si>
  <si>
    <t>CUBETA ESTANDARD 1.5mL PER ESPECTROFOTOMETRIA (UV) DE PS OPTIC, PAS DE LLUM 10mm, DIMENSIONS: 12.55x12.65x44.55mm, CAMP ESPECTRAL: 340-800nm</t>
  </si>
  <si>
    <t>TUB FONS CONIC 15mL DE PP, GRADUAT CADA 0.5mL, TAP A ROSCA DE PE, TANCAMENT HERMETIC, ØxL: 17x120mm, AUTOCLAVABLE A 121ºC</t>
  </si>
  <si>
    <t>FLASCO RECTANGULAR DE HDPE DE 2L, GRADUAT CADA 50mL, TAP A ROSCA AMB JUNTA, DIMENSIONS: 84x125x253mm, ØBOCA 65mm, ESTERIL, ENVAS INDIVIDUAL</t>
  </si>
  <si>
    <t>FILTRE MEMBRANA DE POLICARBONAT, PORUS 0.2µm, Ø 50mm, BLANC, SENSE CUADRICULA, NO ESTERIL, SARTORIUS® (O EQUIVALENT)</t>
  </si>
  <si>
    <t>ESCOVILLO, NO ESTERIL, SUPORT FUSTA I CAP COTO, LONGITUD 150mm</t>
  </si>
  <si>
    <t>MASCARETA QUIRURGICA TIPUS IIR SEGONS NORMA UNE-EN 14683:2019+AC, EN BOSSES DE MAXIM 50 UNITATS</t>
  </si>
  <si>
    <t>PIPETA PASTEUR DE PE AMB BULB I GRADUADA FINS A 3mL, LONGITUD 150±5mm, ESTERIL, ENVAS INDIVIDUAL</t>
  </si>
  <si>
    <t>MASCARETA FFP2 NO REUTILITZABLE SEGONS EN 149:2001+A1:2009 AMB CERTIFICAT CE, EN BOSSES DE MAXIM 5 UNITATS</t>
  </si>
  <si>
    <t>CLMF00007</t>
  </si>
  <si>
    <t>CLMF00021</t>
  </si>
  <si>
    <t>CLMF00028</t>
  </si>
  <si>
    <t>CLMF00036</t>
  </si>
  <si>
    <t>CLAM00034</t>
  </si>
  <si>
    <t>CLAM00813</t>
  </si>
  <si>
    <t>Caixa de 1500u</t>
  </si>
  <si>
    <t>Caixa de 350u</t>
  </si>
  <si>
    <t>Caixa de 165u</t>
  </si>
  <si>
    <t>CLAM00793</t>
  </si>
  <si>
    <t>CLAM00789</t>
  </si>
  <si>
    <t>ESPATULA PLASTIC (DEPRESSOR LINGUAL), ESTERIL, ENVAS INDIVIDUAL, llarg x ample 16x2cm</t>
  </si>
  <si>
    <t>CLMF01330</t>
  </si>
  <si>
    <t>CLRQ01834</t>
  </si>
  <si>
    <t>CLRQ01835</t>
  </si>
  <si>
    <t>CLRQ01836</t>
  </si>
  <si>
    <t>CLRQ01837</t>
  </si>
  <si>
    <t>CLRQ00012</t>
  </si>
  <si>
    <t>PAQUET EXTRACCIO QuEChERS: 6g MgSO4, 1.5g NaAcetat (AOAC 2007.01)</t>
  </si>
  <si>
    <t>TUB CENTRIFUGA 15mL QuEChERS: 150mg PSA, 900mg MgSO4 (EN 15662)</t>
  </si>
  <si>
    <t>TUB CENTRIFUGA 15mL QuEChERS: 400mg PSA, 400mg C18EC, 1200mg MgSO4 (AOAC 2007.01)</t>
  </si>
  <si>
    <t>PAQUET EXTRACCIO QuEChERS: 4g MgSO4, 1g NaCitrat, 0.5g disodi citrat sesquihidrat (EN 15662)</t>
  </si>
  <si>
    <t>CLVI00007</t>
  </si>
  <si>
    <t>PIPETA DE PASTEUR 230 mm, VIDRE DE SODA</t>
  </si>
  <si>
    <t>CLVI00008</t>
  </si>
  <si>
    <t>TUB D'ASSAIG SENSE VORA, VIDRE BOROSILICATAT, CAPACITAT 20mL, DIMENSIONS 16x160mm</t>
  </si>
  <si>
    <t>CLVI00019</t>
  </si>
  <si>
    <t>MATRAS AFORAT CLASSE A (ISO 1042), TOPAZI, TAP PLASTIC, CAPACITAT 100mL, TOLERANCIA ±0.100mL</t>
  </si>
  <si>
    <t>CLVI00024</t>
  </si>
  <si>
    <t>CLVI00029</t>
  </si>
  <si>
    <t>MATRAS ERLENMEYER DE VIDRE BOROSILICATAT, BOCA AMPLA, CAPACITAT 250mL</t>
  </si>
  <si>
    <t>CLVI00032</t>
  </si>
  <si>
    <t>MATRAS ERLENMEYER DE VIDRE BOROSILICATAT, BOCA AMPLA, CAPACITAT 100mL</t>
  </si>
  <si>
    <t>CLVI00039</t>
  </si>
  <si>
    <t>MATRAS AFORAT CLASSE A (ISO 1042), TRANSPARENT, TAP PLASTIC, CAPACITAT 10mL, TOLERANCIA ±0.025mL</t>
  </si>
  <si>
    <t>CLVI00043</t>
  </si>
  <si>
    <t>PROVETA GRADUADA A L'ACID CLASSE A (ISO 4788), CAPACITAT 500mL, TOLERANCIA ±2.5mL</t>
  </si>
  <si>
    <t>CLVI00045</t>
  </si>
  <si>
    <t>TUB CULTIU AMB ROSCA I TAP, CAPACITAT 40mL, DIMENSIONS 20x200mm, ROSCA SVL 20, PYREX® O EQUIVALENT</t>
  </si>
  <si>
    <t>CLVI00052</t>
  </si>
  <si>
    <t>CLVI00053</t>
  </si>
  <si>
    <t>CLVI00054</t>
  </si>
  <si>
    <t>CLVI00067</t>
  </si>
  <si>
    <t>MATRAS AFORAT CLASSE A (ISO 1042), TRANSPARENT, TAP PLASTIC, CAPACITAT 5mL, TOLERANCIA ±0.025mL</t>
  </si>
  <si>
    <t>CLVI00070</t>
  </si>
  <si>
    <t>MATRAS AFORAT CLASSE A (ISO 1042), TRANSPARENT, TAP PLASTIC, CAPACITAT 200mL, TOLERANCIA ±0.150mL</t>
  </si>
  <si>
    <t>CLVI00071</t>
  </si>
  <si>
    <t>MATRAS AFORAT CLASSE A (ISO 1042), TRANSPARENT, TAP PLASTIC, CAPACITAT 250mL, TOLERANCIA ±0.150mL</t>
  </si>
  <si>
    <t>CLVI00072</t>
  </si>
  <si>
    <t>MATRAS AFORAT CLASSE A (ISO 1042), TRANSPARENT, TAP PLASTIC, CAPACITAT 500mL, TOLERANCIA ±0.250mL</t>
  </si>
  <si>
    <t>CLVI00095</t>
  </si>
  <si>
    <t>PROVETA GRADUADA A L'ACID CLASSE A (ISO 4788), CAPACITAT 100mL, TOLERANCIA ±0.5mL</t>
  </si>
  <si>
    <t>CLVI00101</t>
  </si>
  <si>
    <t>CLVI00102</t>
  </si>
  <si>
    <t>CLVI00108</t>
  </si>
  <si>
    <t>PROVETA GRADUADA A L'ACID CLASSE A (ISO 4788), CAPACITAT 1000mL, TOLERANCIA ±5mL</t>
  </si>
  <si>
    <t>CLVI00110</t>
  </si>
  <si>
    <t>PROVETA GRADUADA A L'ACID CLASSE A (ISO 4788), CAPACITAT 250mL, TOLERANCIA ±1mL</t>
  </si>
  <si>
    <t>CLVI00127</t>
  </si>
  <si>
    <t>CLVI00147</t>
  </si>
  <si>
    <t>MATRAS AFORAT CLASSE A (ISO 1042), TRANSPARENT, TAP PLASTIC, CAPACITAT 2000mL, TOLERANCIA ±0.600mL</t>
  </si>
  <si>
    <t>CLVI00151</t>
  </si>
  <si>
    <t>MATRAS AFORAT CLASSE A (ISO 1042), TRANSPARENT, TAP PLASTIC, CAPACITAT 1000mL, TOLERANCIA ±0.400mL</t>
  </si>
  <si>
    <t>CLVI00156</t>
  </si>
  <si>
    <t>CLVI00195</t>
  </si>
  <si>
    <t>PROVETA GRADUADA A L'ACID CLASSE A (ISO 4788), CAPACITAT 25mL, TOLERANCIA ±0.25mL</t>
  </si>
  <si>
    <t>CLVI00196</t>
  </si>
  <si>
    <t>PROVETA GRADUADA A L'ACID CLASSE A (ISO 4788), CAPACITAT 50mL, TOLERANCIA ±0.5mL</t>
  </si>
  <si>
    <t>CLVI00203</t>
  </si>
  <si>
    <t>CLVI00215</t>
  </si>
  <si>
    <t>EMBUT FORMA ALEMANA RAMA CURTA, VIDRE BOROSILICATAT, ØCOPA 80mm, ØEXT RAMA 10mm</t>
  </si>
  <si>
    <t>CLVI00231</t>
  </si>
  <si>
    <t>CLVI00243</t>
  </si>
  <si>
    <t>MATRAS KITASATO AMB AJUST INTERCANVIABLE, BOROSILICATAT, ESMERILAT FEMELLA 29/32, CAPACITAT 500mL</t>
  </si>
  <si>
    <t>CLVI00255</t>
  </si>
  <si>
    <t>ESAFILTRE FORMA BAIXA COMPLET, ESMERILAT, BOROSILICATAT, ØxALÇADA: 28x40mm</t>
  </si>
  <si>
    <t>CLVI00256</t>
  </si>
  <si>
    <t>PESAFILTRE FORMA BAIXA COMPLET, ESMERILAT, BOROSILICATAT, ØxALÇADA: 44x40mm</t>
  </si>
  <si>
    <t>CLVI00260</t>
  </si>
  <si>
    <t>PIPETA DE PASTEUR 150mm, VIDRE DE SODA</t>
  </si>
  <si>
    <t>CLVI00263</t>
  </si>
  <si>
    <t>PROVETA GRADUADA A L'ACID CLASSE A (ISO 4788), CAPACITAT 5mL, TOLERANCIA ±0.05mL</t>
  </si>
  <si>
    <t>CLVI00277</t>
  </si>
  <si>
    <t>PORTAOBJECTES DE VIDRE BOROSILICATAT, DIMENSIONS 26x76mm, CANTELLS POLITS, BANDA MAT 20mm</t>
  </si>
  <si>
    <t>CLVI00459</t>
  </si>
  <si>
    <t>MATRAS AFORAT CLASSE A (ISO 1042), TOPAZI, TAP PLASTIC, CAPACITAT 25mL, TOLERANCIA ±0.040mL</t>
  </si>
  <si>
    <t>CLVI00465</t>
  </si>
  <si>
    <t>MATRAS AFORAT CLASSE A (ISO 1042), TRANSPARENT, TAP PLASTIC, CAPACITAT 25mL, TOLERANCIA ±0.040mL</t>
  </si>
  <si>
    <t>CLVI00494</t>
  </si>
  <si>
    <t>TUB D'ASSAIG TOPAZI FONS CONIC BOROSILICATAT TAP ROSCA, 15x120mm, AFORAMENT A 3mL GRADUAT 0,1mL</t>
  </si>
  <si>
    <t>CLVI00496</t>
  </si>
  <si>
    <t>FLASCO CILINDRIC TOPAZI BOCA ROSCADA I TAP SVL, CAPACITAT 25mL, ROSCA SVL 20, PYREX® O EQUIVALENT</t>
  </si>
  <si>
    <t>CLVI00514</t>
  </si>
  <si>
    <t>TUB CULTIU AMB ROSCA I TAP, CAPACITAT 20mL, DIMENSIONS 20x100mm, ROSCA SVL 20, PYREX® O EQUIVALENT</t>
  </si>
  <si>
    <t>CLVI00516</t>
  </si>
  <si>
    <t>TUB CULTIU AMB ROSCA I TAP, CAPACITAT 10mL, DIMENSIONS 16x100mm, ROSCA SVL 15, PYREX® O EQUIVALENT</t>
  </si>
  <si>
    <t>CLVI00517</t>
  </si>
  <si>
    <t>TUB CULTIU AMB ROSCA I TAP, CAPACITAT 20mL, DIMENSIONS 16x160mm, ROSCA SVL 15, PYREX® O EQUIVALENT</t>
  </si>
  <si>
    <t>CLVI00518</t>
  </si>
  <si>
    <t>MATRAS ERLENMEYER DE VIDRE BOROSILICATAT, BOCA AMPLA, CAPACITAT 500mL</t>
  </si>
  <si>
    <t>CLVI00520</t>
  </si>
  <si>
    <t>TUB D'ASSAIG TOPAZI FONS CONIC BOROSILICATAT, ROSCA SVL 18, 18x120mm, AFORAMENT A 5mL GRADUAT 0,1mL</t>
  </si>
  <si>
    <t>CLVI00521</t>
  </si>
  <si>
    <t>TUB D'ASSAIG SENSE VORA, VIDRE BOROSILICATAT, CAPACITAT 30mL, DIMENSIONS 18x180mm</t>
  </si>
  <si>
    <t>CLVI00527</t>
  </si>
  <si>
    <t>CLVI00528</t>
  </si>
  <si>
    <t>MATRAS AFORAT CLASSE A (ISO 1042), TRANSPARENT, TAP PLASTIC, CAPACITAT 2mL, TOLERANCIA ±0.025mL</t>
  </si>
  <si>
    <t>CLVI00530</t>
  </si>
  <si>
    <t>EMBUT PER A PESAR SOLIDS "SABATETES", VIDRE BOROSILICATAT, CAPACITAT 6mL</t>
  </si>
  <si>
    <t>CLVI00531</t>
  </si>
  <si>
    <t>EMBUT PER A PESAR SOLIDS "SABATETES", VIDRE BOROSILICATAT, CAPACITAT 10mL</t>
  </si>
  <si>
    <t>CLVI00538</t>
  </si>
  <si>
    <t>TUB CENTRIFUGA AMB BOCA ROSCADA SVL, DIMENSIONS 44x110mm, FONS PLA, VIDRE BOROSILICATAT</t>
  </si>
  <si>
    <t>CLVI00540</t>
  </si>
  <si>
    <t>TUB D'ASSAIG FONS RODO, VIDRE BOROSILICATAT, CAPACITAT 5mL, DIMENSIONS 12x75mm</t>
  </si>
  <si>
    <t>CLVI00542</t>
  </si>
  <si>
    <t>MATRAS AFORAT CLASSE A (ISO 1042), TRANSPARENT, TAP PLASTIC, CAPACITAT 3mL, TOLERANCIA ±0.025mL</t>
  </si>
  <si>
    <t>CLVI00543</t>
  </si>
  <si>
    <t>CLVI00544</t>
  </si>
  <si>
    <t>MATRAS AFORAT CLASSE A (ISO 1042), TRANSPARENT, TAP PLASTIC, CAPACITAT 50mL, TOLERANCIA ±0.060mL</t>
  </si>
  <si>
    <t>CLVI00546</t>
  </si>
  <si>
    <t>COPA AMB PEU I PIC GRADUADA, EN VIDRE SODA, CAPACITAT 100mL</t>
  </si>
  <si>
    <t>CLVI00548</t>
  </si>
  <si>
    <t>CLVI00549</t>
  </si>
  <si>
    <t>EMBUT PER A SOLIDS, VIDRE BOROSILICATAT, DIAMETRE COPA 180mm, COLL ESMERILAT</t>
  </si>
  <si>
    <t>CLVI00550</t>
  </si>
  <si>
    <t>EMBUT DECANTACIO FORMA PERA I CLAU CONICA PTFE, COLL ESMERILAT FEMELLA 29/32, CAPACITAT 2000mL</t>
  </si>
  <si>
    <t>CLVI00551</t>
  </si>
  <si>
    <t>EMBUT PER A PESAR SOLIDS "SABATETES", VIDRE BOROSILICATAT, CAPACITAT 3mL</t>
  </si>
  <si>
    <t>CLVI00552</t>
  </si>
  <si>
    <t>EMBUT GRADUAT DE 300mL PER L'EQUIP DE FILTRACIO VIDRAFOC</t>
  </si>
  <si>
    <t>CLVI00553</t>
  </si>
  <si>
    <t>CLVI00554</t>
  </si>
  <si>
    <t>CLVI00556</t>
  </si>
  <si>
    <t>SUPORT AMB PLACA POROSA DE VIDRE DE L'EMBUT DE FILTRACIO, ESMERILAT FEMELLA 40/38</t>
  </si>
  <si>
    <t>CLVI00558</t>
  </si>
  <si>
    <t>MATRAS AFORAT CLASSE A (ISO 1042), TRANSPARENT, TAP PLASTIC, CAPACITAT 20mL, TOLERANCIA ±0.040mL</t>
  </si>
  <si>
    <t>CLVI00562</t>
  </si>
  <si>
    <t>TUB D'ASSAIG FONS RODO, VIDRE BOROSILICATAT, CAPACITAT 36mL, DIMENSIONS 20x150mm</t>
  </si>
  <si>
    <t>CLVI00566</t>
  </si>
  <si>
    <t>CLVI00571</t>
  </si>
  <si>
    <t>TUB DURHAM (CAMPANES), DIMENSIONS 6x40mm, VIDRE BOROSILICATAT</t>
  </si>
  <si>
    <t>CLVI00574</t>
  </si>
  <si>
    <t>PROVETA GRADUADA A L'ACID CLASSE A (ISO 4788), CAPACITAT 10mL, TOLERANCIA ±0.1mL</t>
  </si>
  <si>
    <t>CLVI00581</t>
  </si>
  <si>
    <t>COS DE PESAFILTRES FORMA BAIXA ESMERILAT, ØxALÇADA 70x60mm</t>
  </si>
  <si>
    <t>CLVI00582</t>
  </si>
  <si>
    <t>TUB D'ASSAIG SENSE VORA, VIDRE BOROSILICATAT, DIMENSIONS 24x200mm</t>
  </si>
  <si>
    <t>CLVI00586</t>
  </si>
  <si>
    <t>TUB CULTIU AMB ROSCA I TAP, CAPACITAT 15mL, DIMENSIONS 18x100mm, ROSCA SVL 15, PYREX® O EQUIVALENT</t>
  </si>
  <si>
    <t>CLVI00587</t>
  </si>
  <si>
    <t>EMBUT PER A PESAR SOLIDS "SABATETES", VIDRE BOROSILICATAT, CAPACITAT 50mL</t>
  </si>
  <si>
    <t>CLVI00589</t>
  </si>
  <si>
    <t>CLVI00591</t>
  </si>
  <si>
    <t>CRISTALITZADOR VIDRE BOROSILICAT SENSE PIC, CAPACITAT 300mL, Øxh: 95x55mm</t>
  </si>
  <si>
    <t>GRADETA PP PER CRIOVIALS O MICROTUBS Ø FINS 11mm, 80 POUETS, AUTOCLAVABLES I RESISTENTS A -80ºC</t>
  </si>
  <si>
    <t>VARETA RECULL IMANTS DE PTFE, RESISTENCIA QUIMICA UNIVERSAL, RANG DE TEMPERATURA: -200ºC FINS A 250ºC, ØxL: 10x250mm</t>
  </si>
  <si>
    <t>Caixa de 40u</t>
  </si>
  <si>
    <t>Caixa de 40 tubs</t>
  </si>
  <si>
    <t>Caixa de 250 tubs</t>
  </si>
  <si>
    <t>CLMF00018</t>
  </si>
  <si>
    <t>PIPETA SEROLOGICA ESTERIL DE PS CRISTALL, CAPACITAT 5mL, LLIURE DE RNAsa, DNAsa I PIROGENS, PRECISIO ±2%, ENVAS UNITARI</t>
  </si>
  <si>
    <t>PIPETA SEROLOGICA ESTERIL DE PS CRISTALL, CAPACITAT 25mL, LLIURE DE RNAsa, DNAsa I PIROGENS, PRECISIO ±2%, ENVAS UNITARI</t>
  </si>
  <si>
    <t>PIPETA SEROLOGICA ESTERIL DE PS CRISTALL, CAPACITAT 2mL, LLIURE DE RNAsa, DNAsa I PIROGENS, PRECISIO ±2%, ENVAS UNITARI</t>
  </si>
  <si>
    <t>PIPETA SEROLOGICA ESTERIL DE PS CRISTALL, CAPACITAT 1mL, LLIURE DE RNAsa, DNAsa I PIROGENS, PRECISIO ±2%, ENVAS UNITARI</t>
  </si>
  <si>
    <t>PIPETA SEROLOGICA ESTERIL DE PS CRISTALL, CAPACITAT 10mL, LLIURE DE RNAsa, DNAsa I PIROGENS, PRECISIO ±2%, ENVAS UNITARI</t>
  </si>
  <si>
    <t>Paquet de 500g</t>
  </si>
  <si>
    <t>PLACA PETRI DE PS ASEPTICA, Øxh: 90x14mm, AMB VIENTOS, EN BOSSES DE MAXIM 20 UNITATS</t>
  </si>
  <si>
    <t>PLACA PETRI DE PS ASEPTICA, Øxh: 55x14mm, AMB VIENTOS, EN BOSSES DE MAXIM 15 UNITATS</t>
  </si>
  <si>
    <t>PLACA PETRI DE PS ASEPTICA, Øxh: 140x20mm, AMB VIENTOS, EN BOSSES DE MAXIM 15 UNITATS</t>
  </si>
  <si>
    <t>PLACA PETRI DE PS ESTERIL, Øxh: 90x14mm, AMB VIENTOS, EN BOSSES DE MAXIM 20 UNITATS</t>
  </si>
  <si>
    <t>PLACA PETRI DE PS ESTERIL, Øxh: 55x14mm, AMB VIENTOS, EN BOSSES DE MAXIM 15 UNITATS</t>
  </si>
  <si>
    <t>VAS PRECIPITAT PP, GRADUACIO EN RELLEU, CAPACITAT 1000mL, ØxALÇADA: 110x149mm, AUTOCLAVABLE A 121ºC</t>
  </si>
  <si>
    <t>FILTRE MEMBRANA NO ESTERIL DE 0.2µm PER A PIPETEJADOR BRAND® ACCU-JET®PRO (O EQUIVALENT)</t>
  </si>
  <si>
    <t>FLASCO RENTADOR DE PE, TUB DE SORTIDA AMB TAP, CAPACITAT 1000mL, ØBOCA: 30mm, ØBASE: 90mm, ALÇADA: 222mm</t>
  </si>
  <si>
    <t>ESPATULA CULLERA PLANA EN ACER INOXIDABLE AISI 304, LLARGxAMPLE: 150x20mm</t>
  </si>
  <si>
    <t>SEGELL DE CRIMPAT D'ALUMINI PLATEJAT SENSE SEPTE AMB OBERTURA CENTRAL, Ø 20mm, ØOBERTURA 9.5mm</t>
  </si>
  <si>
    <t>FULLA DE BISTURI ESTERIL, ENVAS INDIVIDUAL, FULLA NUM. 24 PER A MANEC NUM. 4, NAHITA® (O EQUIVALENT)</t>
  </si>
  <si>
    <t>MANEC BISTURI NUM. 4, LONGITUD 140mm, NAHITA® (O EQUIVALENT)</t>
  </si>
  <si>
    <t>PINÇA DE DISSECCIO CORBA PUNTA FINA EN ACER INOXIDABLE AISI 304, LLARG TOTAL: 145mm</t>
  </si>
  <si>
    <t>PINÇA DE DISSECCIO RECTA PUNTA ROMA EN ACER INOXIDABLE AISI 304, LLARG TOTAL: 300mm</t>
  </si>
  <si>
    <t>PROVETA GRADUADA EN RELLEU DE PP CLASSE B (ISO 6706), CAPACITAT 1000mL, TOL. ±10mL, AUTOCLAVABLE 121ºC</t>
  </si>
  <si>
    <t>PROVETA GRADUADA EN RELLEU DE PP CLASSE B (ISO 6706), CAPACITAT 500mL, TOL. ±5mL, AUTOCLAVABLE A 121ºC</t>
  </si>
  <si>
    <t>SAFATA DE LABORATORI EN PVC D'US GENERAL, DIMENSIONS: 200x150x50mm</t>
  </si>
  <si>
    <t>SAFATA DE LABORATORI EN PVC D'US GENERAL, DIMENSIONS: 300x210x60mm</t>
  </si>
  <si>
    <t>SAFATA DE LABORATORI EN PVC D'US GENERAL, DIMENSIONS: 440x290x80mm</t>
  </si>
  <si>
    <t>SAFATA DE LABORATORI EN PVC D'US GENERAL, DIMENSIONS: 490x340x80mm</t>
  </si>
  <si>
    <t>TAP AMB ANELLA DE SUBJECCIO DE PP PER A MICROTUBS A ROSCA , JUNTA INTERIOR DE SILICONA PER AL TANCAMENT HERMETIC, ØxL: 13x8mm</t>
  </si>
  <si>
    <t>TETINA DE LATEX FORMA XUMET, PER A PIPETES PASTEUR I COMPTAGOTES</t>
  </si>
  <si>
    <t>VARETA AGITADORA MAGNETICA LLISA DE PTFE, RESISTENCIA QUIMICA UNIVERSAL, RANG DE TEMPERATURA: -200ºC FINS A 250ºC, ØxL: 6x30mm</t>
  </si>
  <si>
    <t>VAS PRECIPITAT PP, GRADUACIO EN RELLEU, CAPACITAT 100mL, ØxALÇADA: 52x72mm, AUTOCLAVABLE A 121ºC</t>
  </si>
  <si>
    <t>VAS PRECIPITAT PP, GRADUACIO EN RELLEU, CAPACITAT 2000mL, ØxALÇADA: 135x184mm, AUTOCLAVABLE A 121ºC</t>
  </si>
  <si>
    <t>VAS PRECIPITAT PP, GRADUACIO EN RELLEU, CAPACITAT 500mL, ØxALÇADA: 90x120mm, AUTOCLAVABLE A 121ºC</t>
  </si>
  <si>
    <t>VAS PRECIPITAT PP, GRADUACIO EN RELLEU, CAPACITAT 250mL, ØxALÇADA: 71x96mm, AUTOCLAVABLE A 121ºC</t>
  </si>
  <si>
    <t>TERMOMETRE DIGITAL MAX/MIN AMB SONDA D'IMMERSIO Ø 3 x 70mm, CABLE DE 80cm, RANG -50ºC A 150ºC</t>
  </si>
  <si>
    <t>TISORA RECTA DE LABORATORI D'ACER INOXIDABLE, PUNTA AGUDA-AGUDA, LONGITUD 140mm</t>
  </si>
  <si>
    <t>MICRO ESPATULA DOBLE PLANA EN ACER INOXIDABLE AISI 304, LLARGxAMPLE: 150x4mm</t>
  </si>
  <si>
    <t>MICRO ESPATULA CULLERA PLANA EN ACER INOXIDABLE AISI 304, LLARGxAMPLE: 150x4mm</t>
  </si>
  <si>
    <t>GUANTS DE PROTECCIO TERMICA (+180ºC) DE COTO VULRIZO, TALLA UNICA, LONGITUD 35cm</t>
  </si>
  <si>
    <t>GRADETA PP DESMUNTABLE, APILABLE, AUTOCLAVABLE, CAPACITAT 40 TUBS DE 25mmØ, DIMENSIONS 297x124x85mm</t>
  </si>
  <si>
    <t>GRADETA PP DESMUNTABLE, APILABLE, AUTOCLAVABLE, CAPACITAT 24 TUBS DE 30mmØ, DIMENSIONS 300x111x83mm</t>
  </si>
  <si>
    <t>ESPATULA CULLERA PLANA EN ACER INOXIDABLE AISI 304, LLARGADA 210mm, PART PLANA 40x9mm, PART CULLERA 30x18mm</t>
  </si>
  <si>
    <t>TUB CENTRIFUGA DE PP, FONS ESFERIC AMB TAP DE ROSCA, CAPACITAT 80mL, ØxL: 38x105mm, HEROLAB® (O EQUIVALENT)</t>
  </si>
  <si>
    <t>MASCARETA AUTOFILTRANT X-PLORE 1700+ MODEL FFP3-V AMB VALVULA D'EXHALACIO (O EQUIVALENT)</t>
  </si>
  <si>
    <t>ULLERES DE PROTECCIO ENFRONT DE RISCOS QUIMICS AMB MONTURA TIPUS UNIVERSAL</t>
  </si>
  <si>
    <t>TUB CENTRIFUGA DE PP DE 15mL SENSE FALDO AMB TAP A ROSCA, ESTERIL, LLIURE DE DNAsa, RNAsa I PIROGENS, EN BOSSES DE MAXIM 25 UNITATS</t>
  </si>
  <si>
    <t>FLASCO RENTADOR DE PE, TUB DE SORTIDA I TAP VERMELL A ROSCA D'UNA SOLA PEÇA, CAPACITAT 500mL, ØBOCA: 38mm, ØBASE: 90mm, ALÇADA: 165mm</t>
  </si>
  <si>
    <t>PORTA-ROTLLES DEMPEUS PER A BOBINES INDUSTRIALS DE PAPER DE 24cmx600m. DIMENSIONS PORTA-ROTLLES: 45x80x26cm</t>
  </si>
  <si>
    <t>ESCOVILLO PER A NETEJA, PERLO MARRO, LONGITUD: 270mm, Ø: 23mm</t>
  </si>
  <si>
    <t>ESCOVILLO PER A NETEJA, PERLO MARRO, LONGITUTUD: 27mm, Ø: 42mm</t>
  </si>
  <si>
    <t>CRONOMETRE AVISADOR DE DOS TEMPS AMB PILES INCLOSES</t>
  </si>
  <si>
    <t>1 parell</t>
  </si>
  <si>
    <t>0030.078.640</t>
  </si>
  <si>
    <t>0030.000.978</t>
  </si>
  <si>
    <t>0030.078.543</t>
  </si>
  <si>
    <t>PUNTA AMB FILTRE 2-100µL ep Dualfilter T.I.P.S.®, PCR CLEAN I ESTERILS, 53mm, PUNTES INCOLORES</t>
  </si>
  <si>
    <t>0030.078.578</t>
  </si>
  <si>
    <t>PUNTA AMB FILTRE 50-1000µL ep Dualfilter T.I.P.S.®, PCR CLEAN I ESTERILS, 76mm, PUNTES INCOLORES</t>
  </si>
  <si>
    <t>PUNTA 2-200µL ep T.I.P.S.® Standard, Eppendorf Quality™, 53mm, PUNTES GROGUES</t>
  </si>
  <si>
    <t>PUNTA 50-1000µL ep T.I.P.S.® Standard, Eppendorf Quality™, 71mm, PUNTES BLAVES</t>
  </si>
  <si>
    <t>PUNTA 0.1-5mL ep T.I.P.S.® Standard, Eppendorf Quality™, 120mm, PUNTES INCOLORES</t>
  </si>
  <si>
    <t>PUNTA 0.5-10mL ep T.I.P.S.® Standard, Eppendorf Quality™, 165mm, PUNTES INCOLORES</t>
  </si>
  <si>
    <t>0030.078.616</t>
  </si>
  <si>
    <t>PUNTA AMB FILTRE 0.1-5mL ep Dualfilter T.I.P.S.®, PCR CLEAN I ESTERILS, 120mm, PUNTES INCOLORES</t>
  </si>
  <si>
    <t>0030.078.551</t>
  </si>
  <si>
    <t>PUNTA AMB FILTRE 2-200µL ep Dualfilter T.I.P.S.®, PCR CLEAN I ESTERILS, 55mm, PUNTES INCOLORES</t>
  </si>
  <si>
    <t>PUNTA AMB FILTRE 0.1-10µL ep Dualfilter T.I.P.S.®, PCR CLEAN I ESTERILS, 34mm, PUNTES INCOLORES</t>
  </si>
  <si>
    <t>0030.078.829</t>
  </si>
  <si>
    <t>PUNTA AMB FILTRE 2-20µL ep Dualfilter T.I.P.S.®, Forensic DNA Grade, PUNTES INCOLORES</t>
  </si>
  <si>
    <t>PUNTA AMB FILTRE 0.5-20µL ep Dualfilter T.I.P.S.®, PCR CLEAN I ESTERILS, 46mm, PUNTES INCOLORES</t>
  </si>
  <si>
    <t xml:space="preserve">PUNTA AMB FILTRE 0.5-20µL ep Dualfilter T.I.P.S.® LoRetention, PCR CLEAN I ESTERILS, 46mm, PUNTES INCOLORES </t>
  </si>
  <si>
    <t>0030.108.035</t>
  </si>
  <si>
    <t>TUB EPPENDORF 0.5mL DNA LoBind®, PCR CLEAN, INCOLOR, EN BOSSES DE 50u</t>
  </si>
  <si>
    <t>0030.121.597</t>
  </si>
  <si>
    <t>TUB EPPENDORF 1.5mL SAFE-LOCK, BIOPUR®, INCOLOR, EMBALATGE INDIVIDUAL</t>
  </si>
  <si>
    <t>TUB EPPENDORF 2.0mL SAFE-LOCK, BIOPUR®, INCOLOR, EMBALATGE INDIVIDUAL</t>
  </si>
  <si>
    <t xml:space="preserve">TUB EPPENDORF 5.0mL AMB TAP A PRESSIO, BIOPUR®, INCOLOR, EMBALATGE INDIVIDUAL </t>
  </si>
  <si>
    <t>CUBETA 50-2000µL Uvette® 220nm-1600nm, PCR CLEAN, LLIURE DE DNAsa, RNAsa I PROTEÏNES, EMBALATGE INDIVIDUAL</t>
  </si>
  <si>
    <t>TUB EPPENDORF 5.0mL AMB TAP A ROSCA, ESTERIL, LLIURE DE PIROGENS, DNAsa, RNAsa I D'ADN HUMA I BACTERIA, INCOLOR, EN BOSSES DE 100u</t>
  </si>
  <si>
    <t>FILTRE SENSE XERINGA AMB "SLIT SEPTA" WHATMAN® MINI-UNIPREP®, MEMBRANA PVDF, PORUS 0.45µm (O EQUIVALENT)</t>
  </si>
  <si>
    <t>INSERT DE VIDRE DE POLIMER I MANDRINAT INTERIOR, 100µl  referència Agilent:5181-1270 O EQUIVALENT</t>
  </si>
  <si>
    <t>VIALS DE 2ml PER A CROMATOGRAF AGILENT, ZONA D'ESCRIPTURA referència Agilent 5182-0543 O EQUIVALENT</t>
  </si>
  <si>
    <t>VIALS DE 2ml TOPAZI PER A CROMATOGRAF AGILENT referència 5181-3376 O EQUIVALENT</t>
  </si>
  <si>
    <t>CLRQ01838</t>
  </si>
  <si>
    <t>5982-6550</t>
  </si>
  <si>
    <t>Bossa de 25u</t>
  </si>
  <si>
    <t>Bossa de 12u</t>
  </si>
  <si>
    <t>CLKI00003</t>
  </si>
  <si>
    <t>CLKI00005</t>
  </si>
  <si>
    <t>CLKI00015</t>
  </si>
  <si>
    <t>Caixa de 25u</t>
  </si>
  <si>
    <t>CLRQ00001</t>
  </si>
  <si>
    <t>500g</t>
  </si>
  <si>
    <t>CLRQ00003</t>
  </si>
  <si>
    <t>CLRQ00005</t>
  </si>
  <si>
    <t>CLRQ00008</t>
  </si>
  <si>
    <t>CLRQ00009</t>
  </si>
  <si>
    <t>CLRQ00011</t>
  </si>
  <si>
    <t>CLRQ00017</t>
  </si>
  <si>
    <t>CLRQ00019</t>
  </si>
  <si>
    <t>CLRQ00022</t>
  </si>
  <si>
    <t>250g</t>
  </si>
  <si>
    <t>CLRQ00027</t>
  </si>
  <si>
    <t>CLRQ00028</t>
  </si>
  <si>
    <t>CLRQ00032</t>
  </si>
  <si>
    <t>CLRQ00033</t>
  </si>
  <si>
    <t>CLRQ00034</t>
  </si>
  <si>
    <t>PAQ01599</t>
  </si>
  <si>
    <t>CLRQ00047</t>
  </si>
  <si>
    <t>1kg</t>
  </si>
  <si>
    <t>CLRQ00048</t>
  </si>
  <si>
    <t>CLRQ00050</t>
  </si>
  <si>
    <t>CLRQ00055</t>
  </si>
  <si>
    <t>CLRQ00065</t>
  </si>
  <si>
    <t>CLRQ00082</t>
  </si>
  <si>
    <t>PAQ01635</t>
  </si>
  <si>
    <t>CLRQ00114</t>
  </si>
  <si>
    <t>CLRQ00115</t>
  </si>
  <si>
    <t>CLRQ00120</t>
  </si>
  <si>
    <t>CLRQ00121</t>
  </si>
  <si>
    <t>CLRQ00137</t>
  </si>
  <si>
    <t>PAQ01654</t>
  </si>
  <si>
    <t>100ml</t>
  </si>
  <si>
    <t>CLRQ00150</t>
  </si>
  <si>
    <t>PAQ01668</t>
  </si>
  <si>
    <t>CLRQ00164</t>
  </si>
  <si>
    <t>PAQ01688</t>
  </si>
  <si>
    <t>PAQ01655</t>
  </si>
  <si>
    <t>CLRQ00176</t>
  </si>
  <si>
    <t>CLRQ00177</t>
  </si>
  <si>
    <t>CLRQ00183</t>
  </si>
  <si>
    <t>100g</t>
  </si>
  <si>
    <t>CLRQ00216</t>
  </si>
  <si>
    <t>CLRQ00224</t>
  </si>
  <si>
    <t>PAQ01636</t>
  </si>
  <si>
    <t>CLRQ00272</t>
  </si>
  <si>
    <t>CLRQ00280</t>
  </si>
  <si>
    <t>CLRQ00288</t>
  </si>
  <si>
    <t>CLRQ00299</t>
  </si>
  <si>
    <t>CLRQ00314</t>
  </si>
  <si>
    <t>CLRQ00364</t>
  </si>
  <si>
    <t>CLRQ00375</t>
  </si>
  <si>
    <t>CLRQ00443</t>
  </si>
  <si>
    <t>CLRQ00473</t>
  </si>
  <si>
    <t>PAQ01656</t>
  </si>
  <si>
    <t>CLRQ00554</t>
  </si>
  <si>
    <t>PAQ01690</t>
  </si>
  <si>
    <t>CLRQ00559</t>
  </si>
  <si>
    <t>25g</t>
  </si>
  <si>
    <t>CLRQ00563</t>
  </si>
  <si>
    <t>CLRQ00630</t>
  </si>
  <si>
    <t>CLRQ00637</t>
  </si>
  <si>
    <t>CLRQ00647</t>
  </si>
  <si>
    <t>CLRQ00665</t>
  </si>
  <si>
    <t>PAQ01708</t>
  </si>
  <si>
    <t>CLRQ01175</t>
  </si>
  <si>
    <t>PAQ01648</t>
  </si>
  <si>
    <t>PAQ01601</t>
  </si>
  <si>
    <t>CLRQ01210</t>
  </si>
  <si>
    <t>250ml</t>
  </si>
  <si>
    <t>CLRQ01216</t>
  </si>
  <si>
    <t>CLRQ01231</t>
  </si>
  <si>
    <t>CLRQ01237</t>
  </si>
  <si>
    <t>CLRQ01238</t>
  </si>
  <si>
    <t>CLRQ01243</t>
  </si>
  <si>
    <t>PAQ01646</t>
  </si>
  <si>
    <t>CLRQ01341</t>
  </si>
  <si>
    <t>CLRQ01347</t>
  </si>
  <si>
    <t>PAQ01681</t>
  </si>
  <si>
    <t>PAQ01632</t>
  </si>
  <si>
    <t>CLRQ01395</t>
  </si>
  <si>
    <t>CLRQ01402</t>
  </si>
  <si>
    <t>CLRQ01403</t>
  </si>
  <si>
    <t>CLRQ01423</t>
  </si>
  <si>
    <t>PAQ00388</t>
  </si>
  <si>
    <t>PAQ00387</t>
  </si>
  <si>
    <t>CLRQ01745</t>
  </si>
  <si>
    <t>1000g</t>
  </si>
  <si>
    <t>PAQ01683</t>
  </si>
  <si>
    <t>CLRQ01810</t>
  </si>
  <si>
    <t>CLRQ01893</t>
  </si>
  <si>
    <t>2ml</t>
  </si>
  <si>
    <t xml:space="preserve">SS TUBING, 0,17mm d.i. 180mm </t>
  </si>
  <si>
    <t>HYPERSIL ODS 5µm 20x4,0mm i.d. GUARD CARTRIDGE</t>
  </si>
  <si>
    <t>PTFE FRITS DE 10-25µm</t>
  </si>
  <si>
    <t>GC INLET SEAL, GOLD PLATED WITH WASHER</t>
  </si>
  <si>
    <t>MANUAL SYRINGE 100µl TIPPED PLUNGER, FIXED NEEDLE WITH BEVEL TIP</t>
  </si>
  <si>
    <t>ALS SYRINGE 10µl, FIXED NEEDLE, 23-26/42/CONE</t>
  </si>
  <si>
    <t>1.2mL</t>
  </si>
  <si>
    <t>5mL</t>
  </si>
  <si>
    <t>PAQUET EXTRACCIO QuEChERS: 6mg MgSO4, 1.5g NaCl (ORIGINAL SENSE TAMPO, 15g MOSTRA)</t>
  </si>
  <si>
    <t>COLUMN NUT FOR GCCAPILLARIES</t>
  </si>
  <si>
    <t xml:space="preserve">FERRULE 0,4mm i.d.  15% GRAPHITE /85% VESPEL, 0.1 TO 0.25mm COLUMN </t>
  </si>
  <si>
    <t>INLET LINER O-RING, NON-STICK FLUOROCARBON</t>
  </si>
  <si>
    <t>HP-5ms GC COLUMN, 30m, 0.25mm, 0.25µm, 7 INCH CAGE</t>
  </si>
  <si>
    <t>BOND ELUT PLEXA CARTRIDGE 200mg, 6ml</t>
  </si>
  <si>
    <t>INLET SEPTA 11,5mm, NON-STICK BTO</t>
  </si>
  <si>
    <t>DB-WAX GC COLUMN 30m 0.25mm 0.25µm WITH SMART KEY FOR 8890 GC SYSTEM</t>
  </si>
  <si>
    <t>INLET SEPTA, BLEED AND TEMPERATURE OPTIMIZED (BTO), NON STICK, 11mm</t>
  </si>
  <si>
    <t>INLET LINER, SPLIT, SINGLE TAPER, GLASS WOOL, DESACTIVE, LOW PRESSURE DROP</t>
  </si>
  <si>
    <t>CAPILLARY, STAINLESS STEEL,0,17mm i.d, 1.6mm od, 900 mm</t>
  </si>
  <si>
    <t>DB-624 GC COLUMN, 30m , 0.25mm d.i. 1,40µm WITH SMART KEY</t>
  </si>
  <si>
    <t>GLASS FILTER, SOLVENT, 20µm</t>
  </si>
  <si>
    <t>VIAL KIT, 40ml, PRECLEANED VIALS, CAPS, AND SEPTA FOR ARCHON PURGE AND TRAP</t>
  </si>
  <si>
    <t>CAP, SCREW, BLUE, PTFE/RED SILICONE SEPTA, CAP SIZE 12mm</t>
  </si>
  <si>
    <t>TUBING, STAINLESS STEEL 0.17mm id, 280mm, NO FITTINGS</t>
  </si>
  <si>
    <t xml:space="preserve"> VF-5ms GC COLUMN, 30m, 0.25µm, 7 INCH CAGE</t>
  </si>
  <si>
    <t>FILAMENT, RHENIUM, (RE) ALLOY 3x0,1/PK</t>
  </si>
  <si>
    <t>FLEXIBLE METAL FERRULE, ULTIMETAL PLUS, 0.4mm id, FOR 0.1 TO 0.25mm id FUSED SILICA TUBING</t>
  </si>
  <si>
    <t>INLET LINER, SPLITLESS, SINGLE TAPER, DEACTIVATED</t>
  </si>
  <si>
    <t xml:space="preserve"> GAS CLEAN  CARRIER GAS PURIFIER</t>
  </si>
  <si>
    <t>DB-35ms ULTRA INERT GC COLUMN, 30m, 0.25mm 0.25µm, 7 INCH CAGE</t>
  </si>
  <si>
    <t>FERRULE 0.5mm ID  15% GRAPHITE  85%/VESPEL, 0.32mm COLUMN</t>
  </si>
  <si>
    <t>INLET LINER, SPLITLESS, SINGLE TAPER, DEACTIVATED, 2mm</t>
  </si>
  <si>
    <t>MANUAL SYRINGE 5,0µl PLUNGER-IN-NEEDLE, REMOVABLE NEEDLE, 23/70/CONE</t>
  </si>
  <si>
    <t>MANUAL SYRINGE, 500µL FIXED NEEDLE WITH LC TIP</t>
  </si>
  <si>
    <t>NEBULIZER MICROMIST</t>
  </si>
  <si>
    <t>ICP-MS SAMPLER CONE, NICKEL-TIP WITH COPPER BASE</t>
  </si>
  <si>
    <t>7700, 7800,7850 AND 8800 WITH X-LENS ICP-MS SKIMMER CONE, NICKEL</t>
  </si>
  <si>
    <t>PERISTALTIC PUMP SAMPLE TUBING, STANDARD FOR SAMPLE UPTAKE, PVC  TYGON</t>
  </si>
  <si>
    <t>PERISTALTIC PUMP TUBING, STANDARD  FOR INTERNAL STANDARD (ISTD) UPTAKE</t>
  </si>
  <si>
    <t>BOND ELUT PLEXA PCX CARTRIDGE, 200mg, 6ml</t>
  </si>
  <si>
    <t>PURSUIT 200A PAH 4,6x100mm, 3µm, CHROMSEP COMPLETE STAINLESS STEEL CARTRIDGE SYSTEM</t>
  </si>
  <si>
    <t>1200 BAR REMOVABLE LONG FITTING</t>
  </si>
  <si>
    <t>INTERNAL NUT, CFT CAPILLARY FITTING</t>
  </si>
  <si>
    <t>PURSUIT 200A PAH, CHROMSEP GUARD CARTRIDGE 10x3,0mm, 3 µm</t>
  </si>
  <si>
    <t>DEACTIVATED FUSED SILICA, 5m, 0.18mm, 0.34mm od</t>
  </si>
  <si>
    <t xml:space="preserve">INERT FUSED SILICA 5m, 0.15mm </t>
  </si>
  <si>
    <t>PERISTALTIC PUMP TUBING</t>
  </si>
  <si>
    <t xml:space="preserve"> I-AS AUTOSAMPLER NEEDLE, STANDARD PROBE, PFA, 0.3mm id</t>
  </si>
  <si>
    <t>FILAMENT ASSEMBLY FOR AGILENT 7010 TRIPLE QUADRUPOL GC/MS</t>
  </si>
  <si>
    <t>HYDROMATRIX BULK MATERIAL</t>
  </si>
  <si>
    <t>VIAL RACK, PLASTIC, FOR 12mm CRIMP TOP MICRO VIALS</t>
  </si>
  <si>
    <t>TUBING, STAINLESS STEEL, 0.17mm id, 105mm, NO FITTINGS</t>
  </si>
  <si>
    <t>FERRULE 0.4mm id PRECONDITIONED FOR MSD INTERFACE 15% GRAPHITE/ 85% VESPEL 0.25mm COLUMN, LONG</t>
  </si>
  <si>
    <t>ROTOR SEAL, VESPEL, 400 BAR, 2 GROOVES</t>
  </si>
  <si>
    <t xml:space="preserve"> ICP-MS SAMPLE CONE, NICKEL-TIP WITH COPPER BASE</t>
  </si>
  <si>
    <t>NICKEL SKIMMER CONE</t>
  </si>
  <si>
    <t>INLET LINER, DIRECT, 1,5mm id, FOR GAS SAMPLES, HEADSPACE, PURGE &amp;TRAP</t>
  </si>
  <si>
    <t>NEBULIZER MICROMIST  7900</t>
  </si>
  <si>
    <t>CAPILLARY, STAINLESS STEEL 0.17mm id, 105mm, WITH NONSWAGED FITTINGS</t>
  </si>
  <si>
    <t>7900, 8900 WITH X-LENS ICP-MS SKIMMER CONE, NIQUEL</t>
  </si>
  <si>
    <t>GC COLUMN INSTALLATION PRE-SWAGING TOOL</t>
  </si>
  <si>
    <t>SAMPLE UPTAKE TUBE AND CONNECTOR, UNIFIT 0.25mm id x 700mm CAPILLARY</t>
  </si>
  <si>
    <t>SAMPLE BOTTLE, 250ml, 60mm od</t>
  </si>
  <si>
    <t>PERISTALTIC  PUMP TUBING, PVC SOLVAFLEX 3- BRIDGED GRAY/GRAY TABS</t>
  </si>
  <si>
    <t>CAPILLARY, STAINLESS STEEL, 0.17mm id, 1.6mm od, 500mm</t>
  </si>
  <si>
    <t>G1328-87600</t>
  </si>
  <si>
    <t>SEAT CAPILLARY, 0.5ml, 0.5mm id</t>
  </si>
  <si>
    <t>UNION ZERO DEAD VOLUME, STAINLESS STEEL WITH FITTINGS</t>
  </si>
  <si>
    <t>HP88 GC COLUMN, 100m, 0.25mm, 0.20 µm, 7 INCH CAGE</t>
  </si>
  <si>
    <t>G1312-87304</t>
  </si>
  <si>
    <t>CAPILLARY ST 0.17mm x 700 S/S PUMP TO SAMPLER FOR 2 STACK CONFIGURATION</t>
  </si>
  <si>
    <t>LC/MS CALIBRATION STANDARD, FOR ESI-TOF</t>
  </si>
  <si>
    <t>01078-87302</t>
  </si>
  <si>
    <t>CAPILLARY LOOP, 100µl</t>
  </si>
  <si>
    <t>QuEChERS EXTRACTION SALT PACKETS: 4g MgSO4, 1g NaCl</t>
  </si>
  <si>
    <t>QuEChERS DISPERSIVE 15mL, drug Resines in meat, 150 mg C18, 900 mg MgSO4.</t>
  </si>
  <si>
    <t xml:space="preserve">QuEChERS DISPERSIVE  Fruits and Vegetables with Pigments and Fats,  400 mg PSA, 400 mg GCB, 400 mg C18EC, 1200 mg MgSO4. </t>
  </si>
  <si>
    <t>CLAM00019</t>
  </si>
  <si>
    <t>PUNTA AMB FILTRE 2-100µL ep Dualfilter T.I.P.S.® LoRetention, PCR CLEAN I ESTERILS, 53mm, PUNTES INCOLORES</t>
  </si>
  <si>
    <t>0030.078.659</t>
  </si>
  <si>
    <t>COLUMN NUT FOR MS INTERFACE</t>
  </si>
  <si>
    <t>CLAM00747</t>
  </si>
  <si>
    <t>TUB CONIC EPPENDORF® 50mL, ESTERIL I LLIURE DE PIROGENS, DNAsa, RNAsa I ADN</t>
  </si>
  <si>
    <t>0030.122.178</t>
  </si>
  <si>
    <t>Nom</t>
  </si>
  <si>
    <t>PAQ01732</t>
  </si>
  <si>
    <t>PAQ00386</t>
  </si>
  <si>
    <t>PAQ00361</t>
  </si>
  <si>
    <t>CLRQ00061</t>
  </si>
  <si>
    <t>PAQ00809</t>
  </si>
  <si>
    <t>PAQ01590</t>
  </si>
  <si>
    <t>PAQ00833</t>
  </si>
  <si>
    <t>PAQ01401</t>
  </si>
  <si>
    <t>PAQ01208</t>
  </si>
  <si>
    <t>PAQ01612</t>
  </si>
  <si>
    <t>CLRQ01475</t>
  </si>
  <si>
    <t>PAQ00827</t>
  </si>
  <si>
    <t>PAQ00522</t>
  </si>
  <si>
    <t>PAQ00521</t>
  </si>
  <si>
    <t>PAQ00518</t>
  </si>
  <si>
    <t>PAQ00657</t>
  </si>
  <si>
    <t>PAQ00533</t>
  </si>
  <si>
    <t>CLRQ00645</t>
  </si>
  <si>
    <t>CLRQ01751</t>
  </si>
  <si>
    <t>PAQ01666</t>
  </si>
  <si>
    <t>PAQ01320</t>
  </si>
  <si>
    <t>PAQ01621</t>
  </si>
  <si>
    <t>PAQ01133</t>
  </si>
  <si>
    <t>PAQ01545</t>
  </si>
  <si>
    <t>PAQ01544</t>
  </si>
  <si>
    <t>PAQ00468</t>
  </si>
  <si>
    <t>PAQ01613</t>
  </si>
  <si>
    <t>PAQ01343</t>
  </si>
  <si>
    <t>PAQ01282</t>
  </si>
  <si>
    <t>PAQ00490</t>
  </si>
  <si>
    <t>PAQ00480</t>
  </si>
  <si>
    <t>PAQ00487</t>
  </si>
  <si>
    <t>PAQ00883</t>
  </si>
  <si>
    <t>PAQ00477</t>
  </si>
  <si>
    <t>PAQ00595</t>
  </si>
  <si>
    <t>PAQ00534</t>
  </si>
  <si>
    <t>PAQ00894</t>
  </si>
  <si>
    <t>PAQ01513</t>
  </si>
  <si>
    <t>PAQ00478</t>
  </si>
  <si>
    <t>CLRQ00056</t>
  </si>
  <si>
    <t>PAQ01264</t>
  </si>
  <si>
    <t>PAQ01129</t>
  </si>
  <si>
    <t>PAQ00898</t>
  </si>
  <si>
    <t>PAQ01127</t>
  </si>
  <si>
    <t>PAQ01269</t>
  </si>
  <si>
    <t>PAQ00394</t>
  </si>
  <si>
    <t>PAQ01271</t>
  </si>
  <si>
    <t>CLRQ01352</t>
  </si>
  <si>
    <t>CLRQ01741</t>
  </si>
  <si>
    <t>PAQ00535</t>
  </si>
  <si>
    <t>PAQ00328</t>
  </si>
  <si>
    <t>PAQ00910</t>
  </si>
  <si>
    <t>CLRQ01250</t>
  </si>
  <si>
    <t>PAQ01131</t>
  </si>
  <si>
    <t>PAQ01265</t>
  </si>
  <si>
    <t>PAQ01130</t>
  </si>
  <si>
    <t>PAQ00901</t>
  </si>
  <si>
    <t>PAQ00863</t>
  </si>
  <si>
    <t>PAQ01125</t>
  </si>
  <si>
    <t>PAQ01607</t>
  </si>
  <si>
    <t>PAQ01009</t>
  </si>
  <si>
    <t>CLRQ01789</t>
  </si>
  <si>
    <t>CLRQ01788</t>
  </si>
  <si>
    <t>CLRQ01721</t>
  </si>
  <si>
    <t>CLRQ01399</t>
  </si>
  <si>
    <t>PAQ00529</t>
  </si>
  <si>
    <t>PAQ00594</t>
  </si>
  <si>
    <t>PAQ00313</t>
  </si>
  <si>
    <t>PAQ01588</t>
  </si>
  <si>
    <t>PAQ00162</t>
  </si>
  <si>
    <t>PAQ00658</t>
  </si>
  <si>
    <t>PAQ01134</t>
  </si>
  <si>
    <t>PAQ01272</t>
  </si>
  <si>
    <t>PAQ01661</t>
  </si>
  <si>
    <t>PAQ01669</t>
  </si>
  <si>
    <t>PAQ01546</t>
  </si>
  <si>
    <t>PAQ00890</t>
  </si>
  <si>
    <t>PAQ01115</t>
  </si>
  <si>
    <t>PAQ01405</t>
  </si>
  <si>
    <t>PAQ00897</t>
  </si>
  <si>
    <t>CLRQ01424</t>
  </si>
  <si>
    <t>CLRQ01568</t>
  </si>
  <si>
    <t>PAQ00593</t>
  </si>
  <si>
    <t>CLRQ01405</t>
  </si>
  <si>
    <t>PAQ01415</t>
  </si>
  <si>
    <t>PAQ00523</t>
  </si>
  <si>
    <t>PAQ01121</t>
  </si>
  <si>
    <t>PAQ00603</t>
  </si>
  <si>
    <t>PAQ00473</t>
  </si>
  <si>
    <t>PAQ00474</t>
  </si>
  <si>
    <t>PAQ01407</t>
  </si>
  <si>
    <t>CLRQ01217</t>
  </si>
  <si>
    <t>PAQ01316</t>
  </si>
  <si>
    <t>CLRQ01437</t>
  </si>
  <si>
    <t>PAQ00887</t>
  </si>
  <si>
    <t>PAQ00896</t>
  </si>
  <si>
    <t>PAQ00893</t>
  </si>
  <si>
    <t>PAQ00853</t>
  </si>
  <si>
    <t>PAQ00888</t>
  </si>
  <si>
    <t>PAQ00596</t>
  </si>
  <si>
    <t>PAQ01270</t>
  </si>
  <si>
    <t>PAQ00374</t>
  </si>
  <si>
    <t>PAQ00504</t>
  </si>
  <si>
    <t>PAQ00509</t>
  </si>
  <si>
    <t>PAQ00512</t>
  </si>
  <si>
    <t>PAQ00514</t>
  </si>
  <si>
    <t>PAQ00867</t>
  </si>
  <si>
    <t>PAQ00513</t>
  </si>
  <si>
    <t>PAQ00507</t>
  </si>
  <si>
    <t>PAQ00502</t>
  </si>
  <si>
    <t>CLRQ01482</t>
  </si>
  <si>
    <t>CLRQ01359</t>
  </si>
  <si>
    <t>PAQ01010</t>
  </si>
  <si>
    <t>PAQ01132</t>
  </si>
  <si>
    <t>PAQ00881</t>
  </si>
  <si>
    <t>PAQ00882</t>
  </si>
  <si>
    <t>PAQ00326</t>
  </si>
  <si>
    <t>CLRQ01235</t>
  </si>
  <si>
    <t>PAQ00492</t>
  </si>
  <si>
    <t>CLRQ01357</t>
  </si>
  <si>
    <t>PAQ01519</t>
  </si>
  <si>
    <t>PAQ00606</t>
  </si>
  <si>
    <t>PAQ01521</t>
  </si>
  <si>
    <t>PAQ01520</t>
  </si>
  <si>
    <t>CLAM00053</t>
  </si>
  <si>
    <t>PUNTA AMB FILTRE 0.2-5mL ep Dualfilter T.I.P.S.®, PCR CLEAN I ESTERILS, 175mm, PUNTES INCOLORES</t>
  </si>
  <si>
    <t>0030.078.624</t>
  </si>
  <si>
    <t>CLAM00055</t>
  </si>
  <si>
    <t>PUNTA AMB FILTRE 50-1000µL ep Dualfilter T.I.P.S.® SealMax, PCR CLEAN I ESTERILS, 76mm, PUNTES INCOLORES</t>
  </si>
  <si>
    <t>0030.078.748</t>
  </si>
  <si>
    <t>CLAM00056</t>
  </si>
  <si>
    <t>PUNTA AMB FILTRE 50-1000µL ep Dualfilter T.I.P.S.®, Forensic DNA Grade, 76mm, PUNTES INCOLORES</t>
  </si>
  <si>
    <t>0030.078.845</t>
  </si>
  <si>
    <t>CLAM00057</t>
  </si>
  <si>
    <t>PUNTA AMB FILTRE 2-200µL ep Dualfilter T.I.P.S.® SealMax, PCR CLEAN I ESTERILS, 55mm, PUNTES INCOLORES</t>
  </si>
  <si>
    <t>0030.078.721</t>
  </si>
  <si>
    <t>CLAM00058</t>
  </si>
  <si>
    <t>PUNTA AMB FILTRE 2-200µL ep Dualfilter T.I.P.S.®, Forensic DNA Grade, 55mm, PUNTES INCOLORES</t>
  </si>
  <si>
    <t>0030.078.837</t>
  </si>
  <si>
    <t>CLAM00059</t>
  </si>
  <si>
    <t>PUNTA AMB FILTRE 2-100µL ep Dualfilter T.I.P.S.® SealMax, PCR CLEAN I ESTERILS, 53mm, PUNTES INCOLORES</t>
  </si>
  <si>
    <t>CLAM00060</t>
  </si>
  <si>
    <t>PUNTA AMB FILTRE 0.5-20µL ep Dualfilter T.I.P.S.® SealMax, PCR CLEAN I ESTERILS, 46mm, PUNTES INCOLORES</t>
  </si>
  <si>
    <t>0030.078.713</t>
  </si>
  <si>
    <t>0030.078.705</t>
  </si>
  <si>
    <t>CLAM00062</t>
  </si>
  <si>
    <t>PUNTA AMB FILTRE 2-20µL ep Dualfilter T.I.P.S.®, PCR CLEAN I ESTERILS, 53mm, PUNTES INCOLORES</t>
  </si>
  <si>
    <t>0030.078.535</t>
  </si>
  <si>
    <t>CLAM00063</t>
  </si>
  <si>
    <t>PUNTA AMB FILTRE 0.1-10µL ep Dualfilter T.I.P.S.®, PCR CLEAN I ESTERILS, 40mm, PUNTES INCOLORES</t>
  </si>
  <si>
    <t>0030.078.519</t>
  </si>
  <si>
    <t>CLAM00064</t>
  </si>
  <si>
    <t>PUNTA AMB FILTRE 0.1-10µL ep Dualfilter T.I.P.S.®, Forensic DNA Grade, 40mm, PUNTES INCOLORES</t>
  </si>
  <si>
    <t>0030.078.810</t>
  </si>
  <si>
    <t>CLMC00143</t>
  </si>
  <si>
    <t>KIT 100 Tests</t>
  </si>
  <si>
    <t>2 ml</t>
  </si>
  <si>
    <t>CLMC00152</t>
  </si>
  <si>
    <t xml:space="preserve">REACTIU DYNABEADS  ESCHERICHA COLI O157  </t>
  </si>
  <si>
    <t>CLMC00186</t>
  </si>
  <si>
    <t>50 tests</t>
  </si>
  <si>
    <t>CLMC00199</t>
  </si>
  <si>
    <t>CLMC00213</t>
  </si>
  <si>
    <t>50u</t>
  </si>
  <si>
    <t>CLMC00491</t>
  </si>
  <si>
    <t>CLMC00568</t>
  </si>
  <si>
    <t>CLMC00569</t>
  </si>
  <si>
    <t>CLMC00570</t>
  </si>
  <si>
    <t>CLMC00571</t>
  </si>
  <si>
    <t>CLMC00575</t>
  </si>
  <si>
    <t>CLMC00599</t>
  </si>
  <si>
    <t>CLMC00606</t>
  </si>
  <si>
    <t>CLMC00607</t>
  </si>
  <si>
    <t>CLMC00608</t>
  </si>
  <si>
    <t>CLMC00614</t>
  </si>
  <si>
    <t>CLMC00615</t>
  </si>
  <si>
    <t>CLMC00619</t>
  </si>
  <si>
    <t>CLMC00675</t>
  </si>
  <si>
    <t>CLMC00717</t>
  </si>
  <si>
    <t>50 test</t>
  </si>
  <si>
    <t>CLRQ01489</t>
  </si>
  <si>
    <t>CLRQ01490</t>
  </si>
  <si>
    <t xml:space="preserve">REACTIU D'AGLUTINACIÓN EN LÀTEX PER A LA IDENTIFICACIÓ DE E. COLI SEROGRUP O157, PARTÍCULES DE LÀTEX COLOR BLAU I TARJETA DE REACCIÓ BLANCA </t>
  </si>
  <si>
    <t>REACTIU D'AGLUTINACIÓ EN LÀTEX PER A LA IDENTIFICACIÓ DEL SEROGRUP 1 DE LEGIONELLA PNEUMOPHILA, PARTÍCULES DE LÀTEX COLOR BLAU I TARJETA DE REACCIÓ BLANCA</t>
  </si>
  <si>
    <t>REACTIU D'AGLUTINACIÓ EN LÀTEX PER A LA IDENTIFICACIÓ DELS SEROGRUPS 2-14 DE LEGIONELLA PNEUMOPHILA, PARTÍCULUES DE LÀTEX COLOR BLAU I TARJETA DE REACCIÓ BLANCA</t>
  </si>
  <si>
    <t>TARJETA PER A LA REACCIÓ D'AGLUTINACIÓ BLANCA</t>
  </si>
  <si>
    <t>REACTIU D'AGLUTINACIÓ EN LÀTEX PER A LA IDENTIFICACIÓ D'ESPÈCIES DE LEGIONELLA, PARTÍCULES DE LÀTEX COLOR BLAU I TARJETA DE REACCIÓ BLANCA</t>
  </si>
  <si>
    <t>REACTIU DYNABEADS EPAC/VTEC O26</t>
  </si>
  <si>
    <t>REACTIU D'AGLUTINACIÓ EN LÀTEX PER A LA IDENTIFICACIÓ DE LEGIONELLA (SEROGRUP1, SEROGRUPS 2.14 I LEGIONELLA ESPÈCIES), PARTÍCULES DE LÀTEX COLOR BLAU I TARJETA DE REACCIÓ BLANCA</t>
  </si>
  <si>
    <t>PAQ01750</t>
  </si>
  <si>
    <t>PAQ01751</t>
  </si>
  <si>
    <t>PAQ01752</t>
  </si>
  <si>
    <t>PAQ01753</t>
  </si>
  <si>
    <t>PAQ01755</t>
  </si>
  <si>
    <t>PAQ01756</t>
  </si>
  <si>
    <t>PAQ01757</t>
  </si>
  <si>
    <t>PAQ01759</t>
  </si>
  <si>
    <t>PAQ01764</t>
  </si>
  <si>
    <t>PAQ01768</t>
  </si>
  <si>
    <t>PAQ01769</t>
  </si>
  <si>
    <t>PAQ01770</t>
  </si>
  <si>
    <t>DISOLUCION DE 1,3,5-TRIMETILBENCENO 5000µg/mL EN METANOL, MATERIAL DE REFERENCIA CERTIFICAT, TraceCERT®  : referència 41103 SIGMA o equivalent</t>
  </si>
  <si>
    <t>DISOLUCION DE ETILBENCENO-D10 2000µg/mL EN METANOL, MATERIAL DE REFERENCIA CERTIFICADO, TraceCERT®  : referència 4-8942  SIGMA o equivalent</t>
  </si>
  <si>
    <t>2-METIL-1-PROPANOL, ESTANDAR ANALITICO, SUPELCO® : referència 82059-5mL-F  SIGMA o equivalent</t>
  </si>
  <si>
    <t>3'-HIDROXISTANOZOLOL-D3, MATERIAL DE REFERENCIA CERTIFICADO, Cerilliant® : referència S-070-5MG  SIGMA o equivalent</t>
  </si>
  <si>
    <t>5-HIDROXIFLUNIXIN ≥ 99.0%, ESTANDAR ANALITICO, VETRANAL®  : referència 32463-10MG  SIGMA o equivalent</t>
  </si>
  <si>
    <t>ABAMECTINA ≥ 90.0%, ESTANDAR ANALITICO, PESTANAL® : referència 31732-100MG  SIGMA o equivalent</t>
  </si>
  <si>
    <t>ACIDO all-cis-4,7,10,13,16,19-DOCOHEXAENOICO METIL ESTER, ESTANDAR ANALITICO, SUPELCO® : referència 05832-100MG  SIGMA o equivalent</t>
  </si>
  <si>
    <t xml:space="preserve"> AMOZ ≥ 98.0%, ESTANDAR ANALITICO, VETRANAL® : referència 33349-50MG-R  SIGMA o equivalent</t>
  </si>
  <si>
    <t xml:space="preserve"> AOZ ≥ 98.0%, ESTANDAR ANALITICO, VETRANAL® : referència 33347-50MG-R  SIGMA o equivalent</t>
  </si>
  <si>
    <t>AOZ-D4 ≥ 98.0%, ESTANDAR ANALITICO, VETRANAL® : referència33880-10MG-R SIGMA o equivalent</t>
  </si>
  <si>
    <t>AURAMINA ≥ 97.0%, ESTANDAR ANALITICO, SUPELCO® : referència 51362-25MG  SIGMA o equivalent</t>
  </si>
  <si>
    <t>BECLOMETASONA ≥ 99%, SIGMA-ALDRICH®: referència B0385-100MG  SIGMA o equivalent</t>
  </si>
  <si>
    <t>CARAZOLOL ≥ 98.5%, ESTANDAR ANALITICO, SUPELCO® : referència 53787-10MG SIGMA o equivalent</t>
  </si>
  <si>
    <t>CARNIDAZOL ≥ 99.0%, ESTANDAR ANALITICO, VETRANAL® : referència 32671-10MG  SIGMA o equivalent</t>
  </si>
  <si>
    <t>CEFALEXINA ≥ 98.0%, ESTANDAR ANALITICO, VETRANAL®  : referència 33989  SIGMA o equivalent</t>
  </si>
  <si>
    <t>CEFAPIRINA SODICA ≥ 98.0%, ESTANDAR ANALITICO, SUPELCO®  : referència 43989  SIGMA o equivalent</t>
  </si>
  <si>
    <t>CLORANFENICOL ≥ 98.0%, ESTANDAR ANALITICO, VETRANAL® : referència 31667-250MG SIGMA o equivalent</t>
  </si>
  <si>
    <t>CLORURO DE CLOROMECUAT-1,1,2,2-D4 ≥ 98.0%, ESTANDAR ANALITICO, PESTANAL® : referència 00291-5MG SIGMA o equivalent</t>
  </si>
  <si>
    <t>CLORHIDRATO DE CLORPROMAZINA ≥ 98.0%, ESTANDAR ANALITICO, VETRANAL® : referència 31679-250MG SIGMA o equivalent</t>
  </si>
  <si>
    <t>CIMBUTEROL ≥ 99.0%, ESTANDAR ANALITICO, VETRANAL®  : referència 32576-10MG  SIGMA o equivalent</t>
  </si>
  <si>
    <t>CLORHIDRATO DE CLENBUTEROL ≥ 95%, SIGMA-ALDRICH®  : referència C5423-10MG SIGMA o equivalent</t>
  </si>
  <si>
    <t>CLORHIDRATO DE CLENBUTEROL-D9 ≥ 98.0%, ESTANDAR ANALITICO, SUPELCO® : referència 54969-10MG  SIGMA o equivalent</t>
  </si>
  <si>
    <t>SAL SODICA MONOHIDRATADA DE CLOXACILINA ≥ 90.0%, SIGMA-ALDRICH® : referència C9393-1GR  SIGMA o equivalent</t>
  </si>
  <si>
    <t>DANOFLOXACINA ≥ 98.0%, ESTANDAR ANALITICO, VETRANAL®: referència 33700-100MG-R  SIGMA o equivalent</t>
  </si>
  <si>
    <t>DEXAMETASONA ≥ 98%, SIGMA-ALDRICH® : referència D1756-100MG  SIGMA o equivalent</t>
  </si>
  <si>
    <t>DICLAZURIL ≥ 98.0%, ESTANDAR ANALITICO, VETRANAL® : referència 34057  SIGMA o equivalent</t>
  </si>
  <si>
    <t>DIMETRIDAZOL-D3 ≥ 99.0%, ESTANDAR ANALITICO, SUPELCO®  : referència 34196-10MG  SIGMA o equivalent</t>
  </si>
  <si>
    <t>DIMETRIDAZOL ≥ 98.0%, ESTANDAR ANALITICO, VETRANAL® : referència 31707-250MG  SIGMA o equivalent</t>
  </si>
  <si>
    <t>DNC-D8 : referència 34214-10MG  SIGMA o equivalent</t>
  </si>
  <si>
    <t>DORACMETINA ≥ 95.0%, ESTANDAR ANALITICO, VETRANAL®  : referència 33993-100MG SIGMA o equivalent</t>
  </si>
  <si>
    <t>BENZOATO DE EMAMECTINA ≥ 85.0%, ESTANDAR ANALITICO, PESTANAL® : referència 31733-250MG  SIGMA o equivalent</t>
  </si>
  <si>
    <t>DISOLUCION "EPA8270/Appendix IX Nitrosamines Mix" 2000µg/mL EN METANOL, MATERIAL DE REFERENCIA CERTIFICADO, SUPELCO®  : referència 502138-1ML  SIGMA o equivalent</t>
  </si>
  <si>
    <t>EPRINOMECTINA ≥ 95% (Suma de B1A + B1B), ESTANDAR ANALITICO, PESTANAL® : referència 32526-100MG SIGMA o equivalent</t>
  </si>
  <si>
    <t>FLUMETASONA ≥ 97.5%, SIGMA-ALDRICH® : referència  F9507-500MG  SIGMA o equivalent</t>
  </si>
  <si>
    <t xml:space="preserve"> DISOLUCION DE FLUOROBENCENO 2000µg/mL EN METANOL, MATERIAL DE REFERENCIA CERTIFICADO, TraceCERT® : referència CRM48943 SIGMA o equivalent</t>
  </si>
  <si>
    <t>IPRONIDAZOL-D3 ≥ 99.0%, ESTANDAR ANALITICO, VETRANAL®  : referència 34216-10MG  SIGMA o equivalent</t>
  </si>
  <si>
    <t>IPRONIDAZOL ≥ 99.0%, ESTANDAR ANALITICO, VETRANAL® : referència 32173-10MG  SIGMA o equivalent</t>
  </si>
  <si>
    <t>HIDROXI-IPRONIDAZOL ≥ 99.0%, ESTANDAR ANALITICO, VETRANAL®: referència 34004-10MG  SIGMA o equivalent</t>
  </si>
  <si>
    <t>IVERMECTINA ≥ 90%, SIGMA-ALDRICH® : referència I8898-250MG SIGMA o equivalent</t>
  </si>
  <si>
    <t>JOSAMICINA ≥ 90%, SIGMA-ALDRICH®  : referència 59983-50MG  SIGMA o equivalent</t>
  </si>
  <si>
    <t>LEUCOCRISTAL VIOLETA-D6 ≥ 99.0%, ESTANDAR ANALITICO, SUPELCO®: referència 32834-10MG  SIGMA o equivalent</t>
  </si>
  <si>
    <t>CLORHIDRATO DE LINCOMICINA MONOHIDRATO ≥ 95.0%, ESTANDAR ANALITICO, VETRANAL®  : referència 31727-250MG  SIGMA o equivalent</t>
  </si>
  <si>
    <t>MADURAMICINA AMONICA ≥ 98.0%, ESTANDAR ANALITICO, VETRANAL®  : referència 34069-100MG  SIGMA o equivalent</t>
  </si>
  <si>
    <t>MARBOFLOXACINA ≥ 98.0%, ESTANDAR ANALITICO, VETRANAL® : referència 34039-100MG-R SIGMA o equivalent</t>
  </si>
  <si>
    <t>MEPIQUAT CLORURO ≥ 97.0%, ESTANDAR ANALITICO, PESTANAL® : referència 36151-100MG SIGMA o equivalent</t>
  </si>
  <si>
    <t>CLORURO DE MEPIQUAT-D16 ≥ 97.0%, ESTANDAR ANALITICO, PESTANAL® : referència 52485-5MG  SIGMA o equivalent</t>
  </si>
  <si>
    <t>METALAXILO ≥ 95.0%, ESTANDAR ANALITICO, PESTANAL®  : referència 32012-100MG  SIGMA o equivalent</t>
  </si>
  <si>
    <t>METANIL YELLOW ≥ 98.0%, ESTANDAR ANALITICO, SUPELCO®  : referència 44426-100MG SIGMA o equivalent</t>
  </si>
  <si>
    <t>HIDROXI-METRONIDAZOL ≥ 99.0%, ESTANDAR ANALITICO, VETRANAL®: referència 34007-10MG  SIGMA o equivalent</t>
  </si>
  <si>
    <t xml:space="preserve"> MOXIDECTINA ≥ 95.0%, ESTANDAR ANALITICO, VETRANAL® : referència 3374625MG SIGMA o equivalent</t>
  </si>
  <si>
    <t>NAFCILINA SODICA ≥ 95.0%, ESTANDAR ANALITICO, VETRANAL® : referència 32071-100MG  SIGMA o equivalent</t>
  </si>
  <si>
    <t>NARASINA ≥ 98%, SIGMA-ALDRICH®: referència N1271-25MG SIGMA o equivalent</t>
  </si>
  <si>
    <t>TRISULFATO DE NEOMICINA HIDRATADO ≥ 70%, ESTANDAR ANALITICO, VETRANAL®: referència 33492-100MG-R  SIGMA o equivalent</t>
  </si>
  <si>
    <t>ACIDO NIFLUMICO-13C6 ≥ 98.0%, ESTANDAR ANALITICO, VETRANAL®: referència 32482-10MG SIGMA o equivalent</t>
  </si>
  <si>
    <t>NORFLOXACINA-D5 ≥ 99.0%, ESTANDAR ANALITICO, VETRANAL®  : referència 34058-10MG-R SIGMA o equivalent</t>
  </si>
  <si>
    <t>OXIFENBUTAZONA ≥ 98%, SIGMA-ALDRICH®: referència SML0540-10MG SIGMA o equivalent</t>
  </si>
  <si>
    <t>CLORHIDRATO DE OXITETRACICLINA ≥ 90.0%, ESTANDAR ANALITICO, VETRANAL®  : referència 46598-250MG SIGMA o equivalent</t>
  </si>
  <si>
    <t>SULFATO DE PARONOMICINA ≥ 98%, SIGMA-ALDRICH® : referència P9297-1G SIGMA o equivalent</t>
  </si>
  <si>
    <t>PATULINA ≥ 98%, SIGMA-ALDRICH® : referència P1639-5MG  SIGMA o equivalent</t>
  </si>
  <si>
    <t>SAL POTASICA DE PENICILINA G ≥ 98.0%, ESTANDAR ANALITICO, VETRANAL® : referència 46609-250MG SIGMA o equivalent</t>
  </si>
  <si>
    <t>SAL POTASICA DE PENICILINA V ≥ 98.0%, ESTANDAR ANALITICO, VETRANAL®: referència 46616-250MG  SIGMA o equivalent</t>
  </si>
  <si>
    <t>FENILBUTAZONA-13C12 ≥ 99.0%, ESTANDAR ANALITICO, VETRANAL® : referència 32493-10MG SIGMA o equivalent</t>
  </si>
  <si>
    <t>CLORHIDRATO DE ROBENIDINA ≥ 98.0%, ESTANDAR ANALITICO, VETRANAL® : referència 33979-100MG-R SIGMA o equivalent</t>
  </si>
  <si>
    <t>RONIDAZOL ≥ 95%, ESTANDAR ANALITICO, SUPELCO® : referència R7635-5G  SIGMA o equivalent</t>
  </si>
  <si>
    <t>RONIDAZOL-D3 ≥ 99.0%, ESTANDAR ANALITICO, VETRANAL® : referència 34217-10MG  SIGMA o equivalent</t>
  </si>
  <si>
    <t>VIOLETA CRISTAL ≥ 90.0%, ESTANDAR ANALITICO, VETRANAL® : referència 46364-250MG SIGMA o equivalent</t>
  </si>
  <si>
    <t>HIDRATO DE SAL MONOSODICA DE SALINOMICINA ≥ 85.0%, ESTANDAR ANALITICO, VETRANAL® : referència 46729-100MG-R SIGMA o equivalent</t>
  </si>
  <si>
    <t>HIDRATO DE CLORHIDRATO DE SARAFLOXACINA ≥ 95.0%, ESTANDAR ANALITICO, VETRANAL®: referència 33497-100MG-R SIGMA o equivalent</t>
  </si>
  <si>
    <t>SELAMECTINA ≥ 98.0%, VETRANAL® : referència 32476-10MG  SIGMA o equivalent</t>
  </si>
  <si>
    <t>DISOLUCION DE ESTIRENO 5000µg/mL EN METANOL, MATERIAL DE REFERENCIA CERTIFICADO, TraceCERT®: referència CRM40257 SIGMA o equivalent</t>
  </si>
  <si>
    <t>SULFADIAZINA ≥ 98.0%, ESTANDAR ANALITICO, VETRANAL®: referència 35033-100MG  SIGMA o equivalent</t>
  </si>
  <si>
    <t>SULFADOXINA, MATERIAL DE REFERENCIA CERTIFICADO, TraceCERT®: referència 74627-100MG SIGMA o equivalent</t>
  </si>
  <si>
    <t>SULFAMERACINA ≥ 98.0%, ESTANDAR ANALITICO, VETRANAL® : referència 46826-250MG SIGMA o equivalent</t>
  </si>
  <si>
    <t>SULFAMETIZOL ≥ 98.0%, ESTANDAR ANALITICO, VETRANAL®: referència 46842-250MG-R SIGMA o equivalent</t>
  </si>
  <si>
    <t>SULFAMETOXAZOL ≥ 98.0%, ESTANDAR ANALITICO, VETRANAL®: referència 31737-250MG  SIGMA o equivalent</t>
  </si>
  <si>
    <t>SULFAPIRIDINA ≥ 98.0%, ESTANDAR ANALITICO, VETRANAL®  : referència 31738-250MG  SIGMA o equivalent</t>
  </si>
  <si>
    <t>SULFATIAZOL ≥ 98.0%, ESTANDAR ANALITICO, VETRANAL® : referència 46902-250MG  SIGMA o equivalent</t>
  </si>
  <si>
    <t>SULFISOXAZOL ≥ 98.0%, ESTANDAR ANALITICO, VETRANAL® : referència 31739-250MG  SIGMA o equivalent</t>
  </si>
  <si>
    <t>DISOLUCION DE TETRACLOROETILENO 5000µg/mL EN METANOL, MATERIAL DE REFERENCIA CERTIFICADO, TraceCERT®: referència 40083  SIGMA o equivalent</t>
  </si>
  <si>
    <t>TILMICOSINA, MEZCLA DE ISOMEROS ≥ 90.0%, ESTANDAR ANALITICO, VETRANAL®: referència 33864-100MG  SIGMA o equivalent</t>
  </si>
  <si>
    <t>TINIDAZOL ≥ 99.0%, ESTANDAR ANALITICO, VETRANAL®: referència 32553-10MG SIGMA o equivalent</t>
  </si>
  <si>
    <t>TOLTRAZURIL ≥ 98.0%, ESTANDAR ANALITICO, VETRANAL®: referència 34000-100MG-R  SIGMA o equivalent</t>
  </si>
  <si>
    <t>TOLTRAZURIL SULFONA ≥ 99.0%, ESTANDAR ANALITICO, VETRANAL®  : referència 33816-10MG  SIGMA o equivalent</t>
  </si>
  <si>
    <t>TOLTRAZURIL SULFOXIDO ≥ 99.0%, ESTANDAR ANALITICO, VETRANAL®: referència 33815-10MG SIGMA o equivalent</t>
  </si>
  <si>
    <t>DISOLUCION DE TRICLOROETILENO 5000µg/mL EN METANOL, MATERIAL DE REFERENCIA CERTIFICADO, TraceCERT®: referència 40085  SIGMA o equivalent</t>
  </si>
  <si>
    <t>DISOLUCION "EPA 501/601 Trihalomethanes Calibration Mix" 2000µg/mL EN METANOL, MATERIAL DE REFERENCIA CERTIFICADO, TraceCERT®: referència CRM48140  SIGMA o equivalent</t>
  </si>
  <si>
    <t>CLORHIDRATO DE TULOBUTEROL ≥ 99.0%, ESTANDAR ANALITICO, VETRANAL® : referència 53541-10MG SIGMA o equivalent</t>
  </si>
  <si>
    <t>ZEARALANONA ≥ 98.0%, SIGMA-ALDRICH®: referència Z0167 – 5MG  SIGMA o equivalent</t>
  </si>
  <si>
    <t>DISOLUCION DE ZEARALENONA (ZON) 50µg/mL EN ACETONITRILO, MATERIAL DE REFERENCIA CERTIFICADO, TraceCERT®: referència CRM46916  SIGMA o equivalent</t>
  </si>
  <si>
    <t>α-ZEARALENOL ≥ 98.0%, SIGMA-ALDRICH® : referència Z0166 – 5MG  SIGMA o equivalent</t>
  </si>
  <si>
    <t>β-ZEARALENOL ≥ 98.0%, SIGMA-ALDRICH® : referència Z2000 – 5MG SIGMA o equivalent</t>
  </si>
  <si>
    <t>INTERMEDINA ≥98.0%, SUSTANCIA DE REFERENCIA, phyproof® : referència PHL82424-10MG SIGMA o equivalent</t>
  </si>
  <si>
    <t>LICOPSAMINA ≥95.0%, SUSTANCIA DE REFERENCIA, phyproof®: referència PHL89726-10MG SIGMA o equivalent</t>
  </si>
  <si>
    <t>N-OXIDO DE INTERMEDINA ≥95.0%, SUSTANCIA DE REFERENCIA, phyproof® : referència PHL83446-5MG SIGMA o equivalent</t>
  </si>
  <si>
    <t>N-OXIDO DE LICOPSAMINA ≥90.0%, SUSTANCIA DE REFERENCIA, phyproof®: referència PHL83447-5MG SIGMA o equivalent</t>
  </si>
  <si>
    <t>SENECIVERNINA ≥95.0%, SUSTANCIA DE REFERENCIA, phyproof®:referència PHL83436-5MG SIGMA o equivalent</t>
  </si>
  <si>
    <t>N-OXIDO DE SENECIONINA ≥95.0%, SUSTANCIA DE REFERENCIA, phyproof®:referència PHL82631-5MG SIGMA o equivalent</t>
  </si>
  <si>
    <t>N-OXIDO DE SENECIVERNINA ≥98.0%, SUSTANCIA DE REFERENCIA, phyproof®:referència PHL83437-5MG SIGMA o equivalent</t>
  </si>
  <si>
    <t>N-OXIDO DE SENECIFILINA ≥98.0%, SUSTANCIA DE REFERENCIA, phyproof®: referència PHL82632-5MG SIGMA o equivalent</t>
  </si>
  <si>
    <t>LASIOCARPINA ≥95.0%, SUSTANCIA DE REFERENCIA, phyproof®:referència PHL80412-10MG SIGMA o equivalent</t>
  </si>
  <si>
    <t>EUROPINA ≥98.0%, SUSTANCIA DE REFERENCIA, phyproof®:referència PHL83237-10MG SIGMA  o equivalent</t>
  </si>
  <si>
    <t>N-OXIDO DE EUROPINA ≥98.0%, SUSTANCIA DE REFERENCIA, phyproof®: referència PHL83238-10MG SIGMA o equivalent</t>
  </si>
  <si>
    <t>HELIOTRINA ≥85.0%, SUSTANCIA DE REFERENCIA, phyproof®:referència PHL80403-10MG SIGMA o equivalent</t>
  </si>
  <si>
    <t>N-OXIDO DE HELIOTRINA ≥95.0%, SUSTANCIA DE REFERENCIA, phyproof®: referència PHL83236-10MG SIGMA o equivalent</t>
  </si>
  <si>
    <t>CLRQ01337</t>
  </si>
  <si>
    <t>CLRQ01336</t>
  </si>
  <si>
    <t>CLRQ01907</t>
  </si>
  <si>
    <t>CLRQ01908</t>
  </si>
  <si>
    <t>CLRQ01909</t>
  </si>
  <si>
    <t>CLORUR D'AMONI ≥ 99.0% PER A ANALISI</t>
  </si>
  <si>
    <t>12125-02-9</t>
  </si>
  <si>
    <t>ETANOL ABSOLUT ≥ 99.5% PER A ANALISI</t>
  </si>
  <si>
    <t>64-17-5</t>
  </si>
  <si>
    <t>56-81-5</t>
  </si>
  <si>
    <t>SULFAT DE MAGNESI ANHIDRE ≥ 98.0% PER A ANALISI</t>
  </si>
  <si>
    <t>7487-88-9</t>
  </si>
  <si>
    <t>ACETONA ≥ 99.5% PER A ANALISI</t>
  </si>
  <si>
    <t>67-64-1</t>
  </si>
  <si>
    <t>ACETONITRIL ≥ 99.9% PER A HPLC, GRAU GRADIENT</t>
  </si>
  <si>
    <t>75-05-8</t>
  </si>
  <si>
    <t>OLI DE PARAFINA PUR</t>
  </si>
  <si>
    <t>8012-95-1</t>
  </si>
  <si>
    <t>ETER DIETILIC ≥ 99.5% PER A ANALISI (ESTABILITZAT AMB BHT)</t>
  </si>
  <si>
    <t>60-29-7</t>
  </si>
  <si>
    <t>ACETONA ≥ 99.8% PER A HPLC</t>
  </si>
  <si>
    <t>ACID SULFURIC 95-97% PER A ANALISI</t>
  </si>
  <si>
    <t>7664-93-9</t>
  </si>
  <si>
    <t>DISSOLUCIO CERTIFICADA D'ACID SULFURIC 0.25mol/L (0.5N)</t>
  </si>
  <si>
    <t xml:space="preserve">ETANOL 96% (v/v) PUR </t>
  </si>
  <si>
    <t>1310-58-3</t>
  </si>
  <si>
    <t>14459-95-1</t>
  </si>
  <si>
    <t>76-03-9</t>
  </si>
  <si>
    <t>HIDROXID DE SODI EN LLENTIES ≥ 98.0% PER A ANALISI</t>
  </si>
  <si>
    <t>1310-73-2</t>
  </si>
  <si>
    <t>SORRA DE MAR PER A ANALISI</t>
  </si>
  <si>
    <t>14808-60-7</t>
  </si>
  <si>
    <t>127-09-3</t>
  </si>
  <si>
    <t>METANOL ≥ 99.9% PER A HPLC</t>
  </si>
  <si>
    <t>67-56-1</t>
  </si>
  <si>
    <t>7647-01-0</t>
  </si>
  <si>
    <t>n-HEXA ≥ 95.0% PER A ANALISI DE PESTICIDES</t>
  </si>
  <si>
    <t>110-54-3</t>
  </si>
  <si>
    <t>SULFAT DE POTASSI ≥ 99.0% PER A ANALISI</t>
  </si>
  <si>
    <t>7778-80-5</t>
  </si>
  <si>
    <t>ACID CLORHIDRIC ≥ 32% PER A ANALISI</t>
  </si>
  <si>
    <t>7758-11-4</t>
  </si>
  <si>
    <t>IODUR DE POTASSI ≥ 99.5% PER A ANALISI</t>
  </si>
  <si>
    <t>7681-11-0</t>
  </si>
  <si>
    <t>DISSOLUCIO CERTIFICADA D'ACID CLORHIDRIC 0.1mol/L (0.1N)</t>
  </si>
  <si>
    <t>ACID NITRIC ≥ 65% PER A ANALISI</t>
  </si>
  <si>
    <t>7697-37-2</t>
  </si>
  <si>
    <t>1-BUTANOL ≥ 99.5% PER A ANALISI</t>
  </si>
  <si>
    <t>71-36-3</t>
  </si>
  <si>
    <t>DIHIDROGENFOSFAT DE POTASSI ≥ 99.5% PER A ANALISI</t>
  </si>
  <si>
    <t>7778-77-0</t>
  </si>
  <si>
    <t>SULFANILAMIDA ≥ 99.0% PER A ANALISI</t>
  </si>
  <si>
    <t>63-74-1</t>
  </si>
  <si>
    <t>ETER DE PETROLI PER A ANALISI, BAIX PUNT D'EBULLICIO bp ≥ 90% 40-60ºC (≥ 90%)</t>
  </si>
  <si>
    <t>101316-46-5</t>
  </si>
  <si>
    <t>TOLUE ≥ 99.7% PER A ANALISI</t>
  </si>
  <si>
    <t>108-88-3</t>
  </si>
  <si>
    <t>ACID ACETIC GLACIAL ≥ 99.8% PER A ANALISI</t>
  </si>
  <si>
    <t>64-19-7</t>
  </si>
  <si>
    <t>ACID BORIC ≥ 99.8% PER A ANALISI</t>
  </si>
  <si>
    <t>10043-35-3</t>
  </si>
  <si>
    <t>ACID FORMIC ≥ 85.0% PER A ANALISI</t>
  </si>
  <si>
    <t>64-18-6</t>
  </si>
  <si>
    <t>7664-38-2</t>
  </si>
  <si>
    <t>ACETAT D'AMONI ≥ 98% PER A ANALISI</t>
  </si>
  <si>
    <t>631-61-8</t>
  </si>
  <si>
    <t>CLRQ00348</t>
  </si>
  <si>
    <t>BOROHIDRUR DE SODI ≥ 96.0% PER A ANALISI</t>
  </si>
  <si>
    <t>16940-66-2</t>
  </si>
  <si>
    <t>SULFAT DE COURE (II) PENTAHIDRATAT ≥ 99% PER A ANALISI</t>
  </si>
  <si>
    <t>7758-99-8</t>
  </si>
  <si>
    <t>2-PROPANOL (ISOPROPANOL) ≥ 99.8% PER A ANALISI</t>
  </si>
  <si>
    <t>67-63-0</t>
  </si>
  <si>
    <t>DICLORMETA ≥ 99.8% PER A HPLC (ESTABILITZAT AMB AMILE)</t>
  </si>
  <si>
    <t>75-09-2</t>
  </si>
  <si>
    <t>CLORUR DE FERRO (III) HEXAHIDRATAT ≥ 97% PUR</t>
  </si>
  <si>
    <t>10025-77-1</t>
  </si>
  <si>
    <t>ACETAT D'ETIL ≥ 99.9% PER A ANALISI DE PESTICIDES</t>
  </si>
  <si>
    <t>141-78-6</t>
  </si>
  <si>
    <t xml:space="preserve">NITRAT DE PLATA ≥ 99.8% PER A ANALISI </t>
  </si>
  <si>
    <t>7761-88-8</t>
  </si>
  <si>
    <t>METANOL ≥ 99.9% PER A HPLC, GRAU GRADIENT</t>
  </si>
  <si>
    <t>ETER METIL TERT-BUTILIC (MTBE) ≥ 99.8% PER A CG</t>
  </si>
  <si>
    <t>1634-04-4</t>
  </si>
  <si>
    <t>CLORUR DE POTASSI ≥ 99.5% PER A ANALISI</t>
  </si>
  <si>
    <t>7447-40-7</t>
  </si>
  <si>
    <t>SAL DISODICA DE L'ACID ETILENDIAMINOTETRAACETIC (EDTA) DIHIDRAT ≥ 99.0% PER A ANALISI</t>
  </si>
  <si>
    <t>6381-92-6</t>
  </si>
  <si>
    <t xml:space="preserve"> SILICA GEL, PORUS 60Å, 63-200µm (70-230mesh)</t>
  </si>
  <si>
    <t>112926-00-8</t>
  </si>
  <si>
    <t>CLOROFORM (TRICLORMETA) ≥ 99.8% PER A ANALISI DE PESTICIDES</t>
  </si>
  <si>
    <t>67-66-3</t>
  </si>
  <si>
    <t>ETANOL ≥ 99.8% PER A BIOLOGIA MOLECULAR</t>
  </si>
  <si>
    <t>ACID SULFURIC 90-91% SEGONS GERBER PER A ANALISI</t>
  </si>
  <si>
    <t>HIDROXID D'AMONI (AMONIAC) ≥ 28.0% (en NH3) PER A ANALISI</t>
  </si>
  <si>
    <t>1336-21-6</t>
  </si>
  <si>
    <t>DISSOLUCIO CERTIFICADA DE PERMANGANAT DE POTASSI 0.02mol/L (0.1N)</t>
  </si>
  <si>
    <t>7722-64-7</t>
  </si>
  <si>
    <t>TIRES INDICADORES DEL pH (NO DESTENYEIXEN), RANG pH 2.0-9.0, GRADUACIO 0.5pH</t>
  </si>
  <si>
    <t>-</t>
  </si>
  <si>
    <t>POLIETILENGLICOL 20000 PER A SINTESI</t>
  </si>
  <si>
    <t>25322-68-3</t>
  </si>
  <si>
    <t>CLORUR D' ESTANY (II) DIHIDRAT ≥ 98.0% PER A ANALISI</t>
  </si>
  <si>
    <t>10025-69-1</t>
  </si>
  <si>
    <t>DIHIDROGENFOSFAT D'AMONI ≥ 99.99%</t>
  </si>
  <si>
    <t>7722-76-1</t>
  </si>
  <si>
    <t>HIDROXID DE SODI 49-51% EN SOLUCIO AQUOSA</t>
  </si>
  <si>
    <t>DISODI TETRABORAT DECAHIDRAT "BORAX" ≥ 99.5% PER A ANALISI</t>
  </si>
  <si>
    <t>1303-96-4</t>
  </si>
  <si>
    <t>TOLUE ≥ 99.9% PER A HPLC</t>
  </si>
  <si>
    <t>CLORHIDRAT DE L-CISTEINA MONOHIDRAT ≥ 98.5%</t>
  </si>
  <si>
    <t>7048-04-6</t>
  </si>
  <si>
    <t>6153-56-6</t>
  </si>
  <si>
    <t>ACID OXALIC DIHIDRAT ≥ 99.5% PER A ANALISI</t>
  </si>
  <si>
    <t>1-OCTANOL ≥ 99% PER A SINTESI, ACS</t>
  </si>
  <si>
    <t>111-87-5</t>
  </si>
  <si>
    <t>SULFAT DE SODI ANHIDRE ≥ 99.0% PER A ANALISI</t>
  </si>
  <si>
    <t>7757-82-6</t>
  </si>
  <si>
    <t>CARBONAT DE SODI ANHIDRE ≥ 99.0% PER A ANALISI</t>
  </si>
  <si>
    <t>497-19-8</t>
  </si>
  <si>
    <t>CLORUR DE SODI ≥ 99.0% PER A ANALISI</t>
  </si>
  <si>
    <t>7647-14-5</t>
  </si>
  <si>
    <t>PEROXID D'HIDROGEN 30% (p/v) (100 vol.) PER A  ANALISI</t>
  </si>
  <si>
    <t>7722-84-1</t>
  </si>
  <si>
    <t>TIOSULFAT DE SODI PENTAHIDRAT ≥ 99.5% PER A ANALISI</t>
  </si>
  <si>
    <t>10102-17-7</t>
  </si>
  <si>
    <t>DISSOLUCIO CERTIFICADA DE TITANI 1000mg/L EN HNO3 ≥ 1% PER A ICP</t>
  </si>
  <si>
    <t>DISSOLUCIO CERTIFICADA DE BOR 1000mg/L EN H2O PER A ICP</t>
  </si>
  <si>
    <t>DISSOLUCIO CERTIFICADA DE MERCURI 1000mg/L EN HNO3 ≥ 1% PER A ICP</t>
  </si>
  <si>
    <t>PAQ01665</t>
  </si>
  <si>
    <t>DISSOLUCIO CERTIFICADA DE SODI 1000mg/L EN HNO3 ≥ 1% PER A ICP</t>
  </si>
  <si>
    <t>DISSOLUCIO CERTIFICADA DE CALCI 1000mg/L EN HNO3 ≥ 1% PER A ICP</t>
  </si>
  <si>
    <t>DISSOLUCIO CERTIFICADA DE POTASSI 1000mg/L EN HNO3 ≥ 1% PER A ICP</t>
  </si>
  <si>
    <t>DISSOLUCIO CERTIFICADA DE CADMI 1000mg/L EN HNO3 ≥ 1% PER A ICP</t>
  </si>
  <si>
    <t>DISSOLUCIO CERTIFICADA DE SELENI 1000mg/L EN HNO3 ≥ 1% PER A ICP</t>
  </si>
  <si>
    <t>HIDROGEN CARBONAT DE SODI ≥ 99.0% PER A ANALISI</t>
  </si>
  <si>
    <t>144-55-8</t>
  </si>
  <si>
    <t>DISSOLUCIO CERTIFICADA D'ARSENIC (V) 1000mg/L EN H2O PER A ICP</t>
  </si>
  <si>
    <t>CAS</t>
  </si>
  <si>
    <t>540-69-2</t>
  </si>
  <si>
    <t>144-62-7</t>
  </si>
  <si>
    <t>50ml</t>
  </si>
  <si>
    <r>
      <t xml:space="preserve">HIDROXID DE POTASSI EN LLENTIES </t>
    </r>
    <r>
      <rPr>
        <sz val="9"/>
        <rFont val="Calibri"/>
        <family val="2"/>
      </rPr>
      <t xml:space="preserve">≥ </t>
    </r>
    <r>
      <rPr>
        <sz val="9"/>
        <rFont val="Arial"/>
        <family val="2"/>
      </rPr>
      <t>85% PER A ANALISI</t>
    </r>
  </si>
  <si>
    <r>
      <t xml:space="preserve">HEXACIANOFERRAT(II) DE POTASSI TRIHIDRAT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</si>
  <si>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r>
      <t xml:space="preserve">ACID TRICLORACETIC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99.5% PER A ANALISI</t>
    </r>
  </si>
  <si>
    <r>
      <t xml:space="preserve"> ACETAT DE SODI ANHIDRE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</si>
  <si>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t>ÀCID CLORHÍDRIC FUMANT 37% PER A ANALISI</t>
  </si>
  <si>
    <t xml:space="preserve"> DIPOTASSI HIDROGEN FOSFAT ANHIDRE ≥ 99.0% PER A ANALISI</t>
  </si>
  <si>
    <t>ACID ORTOFOSFORIC ≥ 85% PER A ANALISI</t>
  </si>
  <si>
    <t>5000g</t>
  </si>
  <si>
    <t>DISSOLUCIO CERTIFICADA D' ESTANY 1000mg/L EN HCl 10% PER A ICP</t>
  </si>
  <si>
    <t>GLICERINA (GLICEROL) ≈ 85% PER A ANALISI</t>
  </si>
  <si>
    <t>2.5l</t>
  </si>
  <si>
    <t>1000ml</t>
  </si>
  <si>
    <t>500ml</t>
  </si>
  <si>
    <t>1l</t>
  </si>
  <si>
    <t>GRADETA PP AMB TAPA, DIMENSIONS AMB TAPA 133x133x37mm, APTA PER 100 CRIOVIALS DE MAXIM Ø10x34mm, BLAVA O PER TUBS DE 0,5ml</t>
  </si>
  <si>
    <t>GRADETA PP AMB TAPA, DIMENSIONS AMB TAPA 133x133x37mm, APTA PER 100 CRIOVIALS DE MAXIM Ø10x34mm, TARONJA O NATURAL</t>
  </si>
  <si>
    <t>CLAM00827</t>
  </si>
  <si>
    <t>GRADETA PP AMB TAPA, DIMENSIONS AMB TAPA 133x133x53mm, APTA PER 81 MICROTUBS DE MAXIM  Ø12.5x50mm COLOR NATURAL O PER TUBS DE 1,5ml</t>
  </si>
  <si>
    <t>NANSA DIGRALSKY DE PS (BASE: 40mm, ALÇADA: 149mm), ESTERIL, ENVAS DE 5 UNITATS COM A MÀXIM</t>
  </si>
  <si>
    <t>CRIOVIAL 4mL ROSCA EXTERNA DE PP AUTOCLAVABLE AMB FALDO, RESISTENT A -190ºC, ØxL: 12.5x76mm COLOR NATURAL</t>
  </si>
  <si>
    <t>OXALATO VERDE DE MALAQUITA ≥ 95.0%, ESTANDAR ANALITICO, VETRANAL®  : referència 46396-250MG  SIGMA o equivalent</t>
  </si>
  <si>
    <t>SAL SODICA DE NIGERICINA ≥ 98%, SIGMA-ALDRICH®  : referència N7143-10MG  SIGMA o equivalent</t>
  </si>
  <si>
    <t>3-MCPD-D5 ≥ 95.0%, ESTANDAR ANALITICO, SUPELCO®  : referència 32401  SIGMA o equivalent</t>
  </si>
  <si>
    <t>CLOPIDOL ≥ 98.0%, ESTANDAR ANALITICO, VETRANAL®: referència 33988-100MG-R  SIGMA o equivalent</t>
  </si>
  <si>
    <t>PAQ01589</t>
  </si>
  <si>
    <t>PAQ00391</t>
  </si>
  <si>
    <t>FURANO ≥98.0%, ESTANDAR ANALITICO, SUPELCO®: referència 43861-1ML  SIGMA o equivalent</t>
  </si>
  <si>
    <t>PIPERACILINA SODICA ≥ 95.0%, ESTANDAR ANALITICO, SUPELCO® : referència 93129-100MG SIGMA o equivalent</t>
  </si>
  <si>
    <t>DICLOFENACO SODICO ≥ 98.5%, ESTANDAR ANALITICO, SUPELCO®: referència 93484-100MG  SIGMA o equivalent</t>
  </si>
  <si>
    <t>NOVALURON ≥ 98.0%, ESTANDAR ANALITICO, PESTANAL® : referència 32419-25MG  SIGMA o equivalent</t>
  </si>
  <si>
    <t>56-86-0</t>
  </si>
  <si>
    <t>520-45-6</t>
  </si>
  <si>
    <t>ARAQUIDONATO DE METILO ≥ 99%, SIGMA-ALDRICH®: referència A9298-50MG SIGMA o equivalent</t>
  </si>
  <si>
    <t>ARSENOBETAINA ≥ 95.0% PURA PER A ANALISI, SIGMA-ALDRICH® : referència 11093-50MG SIGMA o equivalent</t>
  </si>
  <si>
    <t>CIS-11-EICOSENOATO DE METILO ≥ 98%, SIGMA-ALDRICH®  : referència E6885-25MG  SIGMA o equivalent</t>
  </si>
  <si>
    <t>DIBROMURO DE DICUAT MONOHIDRATO ≥ 95.0 %, ESTANDARD ANALITIC, PESTANAL®  : referència 45422-250MG-R SIGMA o equivalent</t>
  </si>
  <si>
    <t>FURANO-D4 ≥ 99% (AMB 0.025% (p/p) DE BHT COM ESTABILITZADOR), SIGMA-ALDRICH®  : referència 338753-1G  SIGMA o equivalent</t>
  </si>
  <si>
    <t>DISSOLUCIO D'HIGROMICINA B (≥ 60%) 45-60mg/mL EN AIGUA, SIGMA-ALDRICH® : referència H0654-250MG SIGMA o equivalent</t>
  </si>
  <si>
    <t>IBUPROFENO 97.0-103.0%, D'ACORD AMB ESPECIFICACIONS USP, SIGMA-ALDRICH®  : referència I7905-1G  SIGMA o equivalent</t>
  </si>
  <si>
    <t xml:space="preserve"> BUTIRATO DE METILO ≥ 98.5%, SIGMA-ALDRICH®: referència 246093-100ML SIGMA o equivalent</t>
  </si>
  <si>
    <t>LINOLENATO DE METILO ≥ 99%, SIGMA-ALDRICH®: referència L2626-100MG  SIGMA o equivalent</t>
  </si>
  <si>
    <t>VALERATO DE METILO ≥ 98.5%, SIGMA-ALDRICH®: referència 148997-100ML SIGMA o equivalent</t>
  </si>
  <si>
    <t>TIOACETAMIDA ≥ 99.0%, SIGMA-ALDRICH®: referència 163678-25G  SIGMA o equivalent</t>
  </si>
  <si>
    <t>2,5l</t>
  </si>
  <si>
    <t>1071-83-6</t>
  </si>
  <si>
    <t>1g</t>
  </si>
  <si>
    <t>1066-51-9</t>
  </si>
  <si>
    <t>ACID L-GLUTAMIC ≥ 99%</t>
  </si>
  <si>
    <t>ACID DEHIDROACETIC ≥ 98.0%</t>
  </si>
  <si>
    <t>DISSOLUCIO DE CLORAT 1000mg/L EN H2O PER IC</t>
  </si>
  <si>
    <t>CONCENTRAT (20x) DE CARBONAT DE SODI (72mM EN AIGUA)</t>
  </si>
  <si>
    <t>N-(FOSFONOMETIL)GLICINA "GLIFOSAT" ≥ 96%</t>
  </si>
  <si>
    <t>ACID AMINOMETIL FOSFONIC "AMPA" ≥ 99%</t>
  </si>
  <si>
    <t>TUB DE PP 0.2mL PER PCR, TUB I TAP UNITS, TAP PLA, LLIURE DE DNAsa, RNAsa I INHIBIDORS DE PCR, COLOR NATURAL</t>
  </si>
  <si>
    <t xml:space="preserve">Lot 3: Reactius de química general </t>
  </si>
  <si>
    <t>FastStart™ Taq DNA Polymerase (5U/µL), ROCHE® : referència 12032937001  ROCHE o equivalent</t>
  </si>
  <si>
    <t>AIGUA GRAU PCR, SIGMA-ALDRICH®: referència W1754-5VL SIGMA o equivalent</t>
  </si>
  <si>
    <t>SUPLEMENTO DE TICARCILINA, EN VIALES (cada vial para 1000mL de medio), Millipore®: referència 17778-5VL  SIGMA o equivalent</t>
  </si>
  <si>
    <t>OXIDO DE MAGNESIO ≥99% (trace metals basis), PARTICULA -325 mesh : referència 342793-250G  SIGMA o equivalent</t>
  </si>
  <si>
    <t>PROTEINASA K ≥30 unidades/mg proteina, EN POLVO LIOFILITZADO, BioUltra, PARA BIOLOGIA MOLECULAR, SIGMA-ALDRICH® : referència P2308-100MG SIGMA o equivalent</t>
  </si>
  <si>
    <t>CLORHIDRATO DE ACRIFLAVINA, SIGMA-ALDRICH®: referència A8251-10G  SIGMA o equivalent</t>
  </si>
  <si>
    <t>TETRAHIDROFURANO ANHIDRO (THF)  ≥99.9% (LIBRE DE INHIBIDORES), SIGMA-ALDRICH®: referència 401757-1L  SIGMA o equivalent</t>
  </si>
  <si>
    <t>CARBONATO DE MAGNESIO, MATERIAL DE REFERENCIA CERTIFICADO, SUPELCO® : referència PHR1328-5G  SIGMA o equivalent</t>
  </si>
  <si>
    <t>FastStart™ Taq DNA Polymerase (5U/µL), ROCHE®: referència 12032929001  ROCHE o equivalent</t>
  </si>
  <si>
    <t>ALBUMINA ≥98% DE SERUM BOVINO, FRACCION DE CHOQUE TERMICO, pH 7, SIGMA-ALDRICH®: referència A9647-10G  SIGMA o equivalent</t>
  </si>
  <si>
    <t>SOLUCION DE LISOZIMA 10mg/mL (procedente de clara de huevo de gallina), SIGMA-ALDRICH® : referència L3790-10X1ML  SIGMA o equivalent</t>
  </si>
  <si>
    <t>LISOSTAFINA ≥500 unitats/mg proteïna, EN POLVO LIOFILITZADO, SIGMA-ALDRICH® : referència L7386-1 MG  SIGMA o equivalent</t>
  </si>
  <si>
    <t>DISOLUCION DE PBDE 138 50µg/mL EN ISOOCTANO, ESTANDAR ANALITICO, SUPELCO®: referència 34122-1ML  SIGMA o equivalent</t>
  </si>
  <si>
    <t>DISOLUCION DE PBDE 183 50µg/mL EN NONANO: referència 33686-1ML  SIGMA o equivalent</t>
  </si>
  <si>
    <t>PAQ00880</t>
  </si>
  <si>
    <t>PAQ01767</t>
  </si>
  <si>
    <t>PAQ00889</t>
  </si>
  <si>
    <t>PAQ01602</t>
  </si>
  <si>
    <t>DISOLUCION DE SODIO 1000mg/L EN H2O PARA IC, TraceCERT®: referència 43492-100ML o equivalent</t>
  </si>
  <si>
    <t>SEPTA SILICONE, TAN PTFE/WHITE SILICONE DE 20mm</t>
  </si>
  <si>
    <t>Lot 1: Reactius basats en la reacció antigen per a la identificació de microorganismes</t>
  </si>
  <si>
    <t>DISOLUCION DE FUMONISINA B1 50µg/mL EN 50/50 ACETONITRILO/AGUA, Biopure™ o equivalent Ref.: 10000330</t>
  </si>
  <si>
    <t>DISOLUCION DE TOXINA T-2 100µg/mL EN ACETONITRILO, Biopure™ o equivalent Ref.: 10003663</t>
  </si>
  <si>
    <t>DISOLUCION DE FUMONISINA B2 50µg/mL EN 50/50 ACETONITRILO/AGUA, Biopure™ o equivalent Ref.: 10000331</t>
  </si>
  <si>
    <t>DISOLUCION DE TOXINA HT-2 100µg/mL EN ACETONITRILO, Biopure™ o equivalent Ref.: 10003664</t>
  </si>
  <si>
    <t>DISOLUCION "MIX 10 (13C FUSARIUM TOXINS)" EN ACETONITRILO (10µg/mL U-[13C15]DON y U-[13C22]HT2, 1µg/mL U-[13C24]T2, 3µg/mL U-[13C18]ZON), Biopure™ o equivalent Ref.: 10002835</t>
  </si>
  <si>
    <t>DISOLUCION "MIX 12 (13C FUMONISINS)" EN ACETONITRILO/AGUA (5µg/mL U-[13C34]-FUM B1 y U-[13C34]-FUM B2), Biopure™ o equivalent Ref.: 10002833</t>
  </si>
  <si>
    <t>DISOLUCION "MIX 11 (C13 AFLATOXINS)" EN ACETONITRILO (0.5µg/mL U-[13C17]-Aflatoxin B1, B2, G1 i G2), Biopure™ o equivalent Ref.: 10002834</t>
  </si>
  <si>
    <t>DISOLUCION DE U-[13C20]-Ocratoxina A 10µg/mL EN ACETONITRILO, Biopure™ o equivalent Ref.: 10002812</t>
  </si>
  <si>
    <t>SOLUCIO TAMPO pH = 3, CERTIFICADA A 25ºC, Certipur® o equivalent</t>
  </si>
  <si>
    <t>ACID ACETIC ≥99.8% PER A LC-MS, LiChropur™ o equivalent</t>
  </si>
  <si>
    <t>FORMIAT AMONIC ≥99.0% PER A LC-MS, LiChropur™ o equivalent</t>
  </si>
  <si>
    <t>ACID OXALIC 99.999% (BASE DE TRACES DE METALLS), GRAU PURIFICAT, PER A LC, SIGMA-ALDRICH® o equivalent</t>
  </si>
  <si>
    <t>DISSOLUCIO MULTIELEMENTS "solution 4" 17 ELEMENTS MULTICONCENTRACIO EN HNO3 10% PER  ICP, TraceCERT® o equivalent</t>
  </si>
  <si>
    <t>DISSOLUCIO CERTIFICADA MULTIELEMENTS "solution IV" 23 ELEMENTS 1000mg/L EN HNO3 DILUÏT PER A ICP, Certipur® o equivalent</t>
  </si>
  <si>
    <t>PAQ01600</t>
  </si>
  <si>
    <t>PAQ01773</t>
  </si>
  <si>
    <t>DISSOLUCIO DE FOSFAT 1000mg/L EN H2O PARA IC,  Na2HPO4</t>
  </si>
  <si>
    <t>DISSOLUCIO DE FOSFAT 1000mg/L EN H2O PARA IC,  KH2PO4</t>
  </si>
  <si>
    <t>TAPS VIALS DE 11mm referència Agilent 5181-1210 O EQUIVALENT</t>
  </si>
  <si>
    <t>METANOL ≥ 99.9% HIPERGRAU PER A LC-MS, LiChrosolv® ref. 1.06035.2500 o equivalent</t>
  </si>
  <si>
    <t>ACETONITRIL ≥ 99.9% HIPERGRAU PER A LC-MS, LiChrosolv® ref. 1.00029.2500 o equivalent</t>
  </si>
  <si>
    <t>5x1ml</t>
  </si>
  <si>
    <t>CLRQ01488</t>
  </si>
  <si>
    <t>SAL SODICA MONOHIDRATADA DE DICLOXACILINA ≥ 95.0%, SIGMA-ALDRICH® : referència D9016-1G  SIGMA o equivalent</t>
  </si>
  <si>
    <t>PAQ00378</t>
  </si>
  <si>
    <t>DISOLUCION DE PBDE 28 50µg/mL EN NONANO, Dr. Ehrenstorfer™</t>
  </si>
  <si>
    <t>PAQ00381</t>
  </si>
  <si>
    <t>DISOLUCION DE PBDE 100 50µg/mL EN NONANO, Dr. Ehrenstorfer™</t>
  </si>
  <si>
    <t>PAQ00382</t>
  </si>
  <si>
    <t>DISOLUCION DE PBDE 153 50µg/mL EN NONANO, Dr. Ehrenstorfer™</t>
  </si>
  <si>
    <t>PAQ01807</t>
  </si>
  <si>
    <t>CLMF00016</t>
  </si>
  <si>
    <t>CLMF00022</t>
  </si>
  <si>
    <t>CLMF01077</t>
  </si>
  <si>
    <t>CLMF01084</t>
  </si>
  <si>
    <t>CLMF01093</t>
  </si>
  <si>
    <t>SAFATA DE LABORATORI EN PVC D'US GENERAL, DIMENSIONS:  540x390x80mm</t>
  </si>
  <si>
    <t>ESCOVILLO PER A NETEJA, PERLO BLANC, LONGITUD: 270mm, Ø: 15mm</t>
  </si>
  <si>
    <t>ESCOVILLO PER A NETEJA, PERLO BLANC, LONGITUD: 340mm, Ø: 55mm</t>
  </si>
  <si>
    <t>PANTALLA  FACIAL PROTECTORA  ARNÈS</t>
  </si>
  <si>
    <t>GRADETA PP DESMUNTABLE, APILABLE, AUTOCLAVABLE, CAPACITAT 60 TUBS DE 16mmØ, COLOR BLAU</t>
  </si>
  <si>
    <t>CLAM00649</t>
  </si>
  <si>
    <t>100-pack sterile 97-well Quanti-Tray/2000 trays (safata de 97 pouets)</t>
  </si>
  <si>
    <t>98-21675-00</t>
  </si>
  <si>
    <t>CLAM00650</t>
  </si>
  <si>
    <t>200-pack 120ML VESSEL W/100ml line, shrink band &amp; Antifoam NO sodium thio</t>
  </si>
  <si>
    <t>98-06161-00</t>
  </si>
  <si>
    <t>CLAM00655</t>
  </si>
  <si>
    <t>100-pack sterile 51-well Quanti-Trays ordered with DST test (safata de 51 pouets)</t>
  </si>
  <si>
    <t>98-21378-00</t>
  </si>
  <si>
    <t>CLAM00731</t>
  </si>
  <si>
    <t>COLILERT/COLILERT-18 comparator predispensed ina a Quanti-Tray (Comparador 97 pouets)</t>
  </si>
  <si>
    <t>98-09227-00</t>
  </si>
  <si>
    <t>CLAM00732</t>
  </si>
  <si>
    <t>COLILERT/COLILERT-18 comparator predispensed ina a Quanti-Tray (Comparador 51 pouets)</t>
  </si>
  <si>
    <t>98-09226-00</t>
  </si>
  <si>
    <t>CLMC00564</t>
  </si>
  <si>
    <t>REACTIU Enterolert-E PER A 100mL DE MOSTRA EN CAIXA DE 20 UNITATS</t>
  </si>
  <si>
    <t>98-09529-00</t>
  </si>
  <si>
    <t>Caixa de 20u</t>
  </si>
  <si>
    <t>CLMC00742</t>
  </si>
  <si>
    <t>REACTIU Colilert-18 PER A 100mL DE MOSTRA EN CAIXA DE 100 UNITATS</t>
  </si>
  <si>
    <t>98-27164-00</t>
  </si>
  <si>
    <t>CLMC00743</t>
  </si>
  <si>
    <t>REACTIU Colilert-18 PER A 100mL DE MOSTRA EN CAIXA DE 200 UNITATS</t>
  </si>
  <si>
    <t>98-08877-00</t>
  </si>
  <si>
    <t>CLMC00744</t>
  </si>
  <si>
    <t>REACTIU Enterolert-E PER A 100mL DE MOSTRA EN CAIXA DE 200 UNITATS</t>
  </si>
  <si>
    <t>98-09530-00</t>
  </si>
  <si>
    <t>CLMC00758</t>
  </si>
  <si>
    <t>ENTEROLERT-DW 20 unitats</t>
  </si>
  <si>
    <t>98-18072-00</t>
  </si>
  <si>
    <t>CLMC00761</t>
  </si>
  <si>
    <t>PSEUDALERT DE 20 UNITATS</t>
  </si>
  <si>
    <t>98-18076-00</t>
  </si>
  <si>
    <t>CLMC00763</t>
  </si>
  <si>
    <t>ENTEROLERT-DW 200 unitats</t>
  </si>
  <si>
    <t>WENTDW-200</t>
  </si>
  <si>
    <t>CLRQ00452</t>
  </si>
  <si>
    <t>HIPOCLORIT DE SODI EN SOLUCIO AQUOSA AL 10% (p/v) GRAU TECNIC</t>
  </si>
  <si>
    <t>CLRQ01240</t>
  </si>
  <si>
    <t>CLRQ01491</t>
  </si>
  <si>
    <t>CLRQ01846</t>
  </si>
  <si>
    <t>CLRQ01913</t>
  </si>
  <si>
    <t>ACETONITRIL PER UHPLC sigma-aldrich® Ref,900667 o equivalent</t>
  </si>
  <si>
    <t>CLRQ01914</t>
  </si>
  <si>
    <t>METANOL PER UHPLC  sigma-aldrich® Ref. 900688 o equivalent</t>
  </si>
  <si>
    <t>HP-PLOT Q GC COLUMN, 15m, 0.32mm, 0.20 µm, 7 INCH CAGE</t>
  </si>
  <si>
    <t>CLMF01108</t>
  </si>
  <si>
    <t>CLMF01029</t>
  </si>
  <si>
    <t>G3188-27502</t>
  </si>
  <si>
    <t>FLEXIBLE METAL FERRULE, ULTIMETAL PLUS, 0.5mm id, FOR 0.32mm id FUSED SILICA TUBING</t>
  </si>
  <si>
    <t>10u</t>
  </si>
  <si>
    <t>5188-8820</t>
  </si>
  <si>
    <t>TRAP VOCARB 3000, U-SHAPE</t>
  </si>
  <si>
    <t>5005-0020</t>
  </si>
  <si>
    <t>5005-0021</t>
  </si>
  <si>
    <t>5005-0022</t>
  </si>
  <si>
    <t>CLRQ01930</t>
  </si>
  <si>
    <t>CLRQ01923</t>
  </si>
  <si>
    <t>CLMC00140</t>
  </si>
  <si>
    <t>CLMC00622</t>
  </si>
  <si>
    <t>CLMC00621</t>
  </si>
  <si>
    <t>CLMC00514</t>
  </si>
  <si>
    <t>CLMC00594</t>
  </si>
  <si>
    <t>CLMC00593</t>
  </si>
  <si>
    <t>CLMC00512</t>
  </si>
  <si>
    <t>CLMC00227</t>
  </si>
  <si>
    <t>CLMC00725</t>
  </si>
  <si>
    <t>CLMC00196</t>
  </si>
  <si>
    <t>CLMC00195</t>
  </si>
  <si>
    <t>CLMC00597</t>
  </si>
  <si>
    <t>CLMC00625</t>
  </si>
  <si>
    <t>CLMC00567</t>
  </si>
  <si>
    <t>CLMC00014</t>
  </si>
  <si>
    <t>CLMC00604</t>
  </si>
  <si>
    <t>CLMC00566</t>
  </si>
  <si>
    <t>CLMC00603</t>
  </si>
  <si>
    <t>CLMC00616</t>
  </si>
  <si>
    <t>CLVI00002</t>
  </si>
  <si>
    <t>CLVI00016</t>
  </si>
  <si>
    <t>CLVI00069</t>
  </si>
  <si>
    <t>CLVI00541</t>
  </si>
  <si>
    <t>CLVI00577</t>
  </si>
  <si>
    <t>CLVI00578</t>
  </si>
  <si>
    <t>CLVI00590</t>
  </si>
  <si>
    <t>CLVI00596</t>
  </si>
  <si>
    <t>Preu total</t>
  </si>
  <si>
    <t>BOBINA INDUSTRIAL CEL·LULOSA TISSU PASTA DOBLE CAPA, AMPLADAxLLARGADA 24cm</t>
  </si>
  <si>
    <t>CLAM00723</t>
  </si>
  <si>
    <t>GUANTS NITRIL SENSE POLS, TALLA M (MITJANA) NATURFLEX® (O EQUIVALENT)</t>
  </si>
  <si>
    <t>GUANTS NITRIL SENSE POLS, TALLA L (GRAN) NATURFLEX® (O EQUIVALENT)</t>
  </si>
  <si>
    <t>GUANTS NITRIL SENSE POLS, TALLA S (PETITA) NATURFLEX® (O EQUIVALENT)</t>
  </si>
  <si>
    <t>GUANTS NITRIL SENSE POLS, TALLA XL (EXTRA GRAN) NATURFLEX® (O EQUIVALENT)</t>
  </si>
  <si>
    <t>GUANTS NITRIL SENSE POLS, TALLA XS (EXTRA PETITA) NATURFLEX® (O EQUIVALENT)</t>
  </si>
  <si>
    <t>CLAM00844</t>
  </si>
  <si>
    <t>FLASCO CILINDRIC BOCA ROSCADA ISO 4796-1 I TAP BLAU, CAPACITAT 1000mL, ROSCA ISO  GL45, AUTOCLAVABLE A 121ºC QUALITAT DURAN® O EQUIVALENT</t>
  </si>
  <si>
    <t>FLASCO CILINDRIC BOCA ROSCADA ISO 4796-1 I TAP BLAU, CAPACITAT 500mL, ROSCA ISO GL45, AUTOCLAVABLE A 121ºC QUALITAT DURAN® O EQUIVALENT</t>
  </si>
  <si>
    <t>FLASCO CILINDRIC BOCA ROSCADA ISO 4796-1 I TAP BLAU, CAPACITAT 250mL, ROSCA ISO GL45, AUTOCLAVABLE A 121ºC QUALITAT DURAN® O EQUIVALENT</t>
  </si>
  <si>
    <t>FLASCO CILINDRIC BOCA ROSCADA ISO 4796-1 I TAP BLAU, CAPACITAT 100mL, ROSCA ISO GL45, AUTOCLAVABLE A 121ºC QUALITAT DURAN® O EQUIVALENT</t>
  </si>
  <si>
    <t>FLASCO CILINDRIC BOCA ROSCADA ISO 4796-1 I TAP BLAU, CAPACITAT 5000mL, ROSCA ISO GL45, AUTOCLAVABLE A 121ºC QUALITAT DURAN® O EQUIVALENT</t>
  </si>
  <si>
    <t>FLASCO CILINDRIC BOCA ROSCADA ISO 4796-1 I TAP BLAU, CAPACITAT 2000mL, ROSCA ISO GL45, AUTOCLAVABLE A 121ºC QUALITAT DURAN® O EQUIVALENT</t>
  </si>
  <si>
    <t>FLASCO QUADRAT BOCA ROSCADA ISO 4796-1 I TAP BLAU, CAPACITAT 1000mL, ROSCA ISO GL45, AUTOCLAVABLE A 121ºC QUALITAT DURAN® O EQUIVALENT</t>
  </si>
  <si>
    <t>FLASCO CILINDRIC TOPAZI BOCA ROSCADA ISO 4796-1 I TAP BLAU, CAPACITAT 5000mL, ROSCA ISO GL45, AUTOCLAVABLE QUALITAT DURAN® O EQUIVALENT</t>
  </si>
  <si>
    <t>FLASCO CILINDRIC TOPAZI BOCA ROSCADA ISO 4796-1 I TAP BLAU, CAPACITAT 100mL, ROSCA ISO GL45, AUTOCLAVABLE QUALITAT DURAN® O EQUIVALENT</t>
  </si>
  <si>
    <t>MATRAS AFORAT CLASSE A (ISO 1042), TOPAZI, TAP PLASTIC, CAPACITAT 5mL, TOLERANCIA ±0.025mL</t>
  </si>
  <si>
    <t>TUB CILINDRIC AMB ROSCA SVL FONS RODO, VIDRE BOROSILICAT, CAPACITAT 200mL, DIMENSIONS 45x220mm (TUB SERUM)</t>
  </si>
  <si>
    <t>MATRAS AFORAT CLASSE A (ISO 1042), TRANSPARENT, TAP PLASTIC, CAPACITAT 100mL, TOLERANCIA ±0.100mL</t>
  </si>
  <si>
    <t>TUB D'ASSAIG TOPAZI FONS CONIC BOROSILICATAT, BOCA ROSCADA I TAP, 123x17mm ØEXT., AFORAMENT A 8mL</t>
  </si>
  <si>
    <t>MATRAS FONS PLA COLL NORMAL, CAPACITAT 1000mL, PYREX® O EQUIVALENT</t>
  </si>
  <si>
    <t>MATRAS FONS PLA COLL NORMAL, CAPACITAT 2000mL, PYREX® O EQUIVALENT</t>
  </si>
  <si>
    <t>PROVETA GRADUADA A L'ÀCID CLASSE A, 2000 mL</t>
  </si>
  <si>
    <t>XERINGA de 10 ml VIDRE RESERVORI (SENSE EMBOL) PER A EQUIP DE FILTRACIO AL BUIT WATERS</t>
  </si>
  <si>
    <t>CLAM00835</t>
  </si>
  <si>
    <t>0030.089.405</t>
  </si>
  <si>
    <t>VAS PRECIPITAT GRADUAT DE VIDRE BOROSILICATAT (ISO 718), FORMA BAIXA AMB PIC, CAPACITAT 600mL</t>
  </si>
  <si>
    <t>VAS PRECIPITAT GRADUAT DE VIDRE BOROSILICATAT (ISO 718), FORMA BAIXA AMB PIC, CAPACITAT 250mL</t>
  </si>
  <si>
    <t>VAS PRECIPITAT GRADUAT DE VIDRE BOROSILICATAT (ISO 718), FORMA BAIXA AMB PIC, CAPACITAT 1000mL</t>
  </si>
  <si>
    <t>VAS PRECIPITAT GRADUAT DE VIDRE BOROSILICATAT (ISO 718), FORMA BAIXA AMB PIC, CAPACITAT 2000mL</t>
  </si>
  <si>
    <t>VAS PRECIPITAT GRADUAT DE VIDRE BOROSILICATAT (ISO 718), FORMA BAIXA AMB PIC, CAPACITAT 100mL</t>
  </si>
  <si>
    <t>VAS PRECIPITAT GRADUAT DE VIDRE BOROSILICATAT (ISO 718), FORMA BAIXA AMB PIC, CAPACITAT 25mL</t>
  </si>
  <si>
    <t>VAS PRECIPITAT GRADUAT DE VIDRE BOROSILICATAT (ISO 718), FORMA BAIXA AMB PIC, CAPACITAT 50mL</t>
  </si>
  <si>
    <t>VAS PRECIPITAT GRADUAT DE VIDRE BOROSILICATAT (ISO 718), FORMA BAIXA AMB PIC, CAPACITAT 3000mL</t>
  </si>
  <si>
    <t>Les caixes de presentació dels codis:</t>
  </si>
  <si>
    <t>poden ser entre 50 unitats i 250 unitats</t>
  </si>
  <si>
    <t>ANTISERUM SALMONELLA O:13,22,23, REACTIU D'AGLUTINACIO EN PORTAOBJECTE</t>
  </si>
  <si>
    <t>ANTISERUM SALMONELLA O:14, REACTIU D'AGLUTINACIO EN PORTAOBJECTE</t>
  </si>
  <si>
    <t>ANTISERUM SALMONELLA O:15, REACTIU D'AGLUTINACIO EN PORTAOBJECTE</t>
  </si>
  <si>
    <t>ANTISERUM SALMONELLA O:3,10,15, REACTIU D'AGLUTINACIO EN PORTAOBJECTE</t>
  </si>
  <si>
    <t>ANTISERUM SALMONELLA O:5, REATIU D'AGLUTINACIO EN PORTAOBJECTE</t>
  </si>
  <si>
    <t>ANTISERUM SALMONELLA O:6,7,8, REACTIU D'AGLUTINACIO EN PORTAOBJECTE</t>
  </si>
  <si>
    <t>ANTISERUM SALMONELLA O:8, REACTIU D'AGLUTINACIO EN PORTAOBJECTE</t>
  </si>
  <si>
    <t>ANTISERUM SALMONELLA O:9, REACTIU D'AGLUTINACIO EN PORTAOBJECTE</t>
  </si>
  <si>
    <t>ANTISERUM SALMONELLA Vi, REACTIU D'AGLUTINACIO EN PORTAOBJECTE</t>
  </si>
  <si>
    <t>ANTISERUM SALMONELLA H:2, REACTIU D'AGLUTINACIO EN PORTAOBJECTE</t>
  </si>
  <si>
    <t>CLMC00197</t>
  </si>
  <si>
    <t>ANTISERUM SALMONELLA H:5, REACTIU D'AGLUTINACIO EN PORTAOBJECTE</t>
  </si>
  <si>
    <t>ANTISERUM SALMONELLA H:6, REACTIU D'AGLUTINACIO EN PORTAOBJECTE</t>
  </si>
  <si>
    <t>ANTISERUM SALMONELLA H:7, REACTIU D'AGLUTINACIO EN PORTAOBJECTE</t>
  </si>
  <si>
    <t>ANTISERUM SALMONELLA H:a, REACTIU D'AGLUTINACIO EN PORTAOBJECTE</t>
  </si>
  <si>
    <t>ANTISERUM SALMONELLA H:b, REACTIU D'AGLUTINACIO EN PORTAOBJECTE</t>
  </si>
  <si>
    <t>ANTISERUM SALMONELLA H:c, REACTIU D'AGLUTINACIO EN PORTAOBJECTE</t>
  </si>
  <si>
    <t>ANTISERUM SALMONELLA H:d, REACTIU D'AGLUTINACIO EN PORTAOBJECTE</t>
  </si>
  <si>
    <t>ANTISERUM SALMONELLA H:E, REACTIU D'AGLUTINACIO EN PORTAOBJECTE</t>
  </si>
  <si>
    <t>ANTISERUM SALMONELLA H:eh, REACTIU D'AGLUTINACIO EN PORTAOBJECTE</t>
  </si>
  <si>
    <t>ANTISERUM SALMONELLA H:k, REACTIU D'AGLUTINACIO EN PORTAOBJECTE</t>
  </si>
  <si>
    <t>ANTISERUM SALMONELLA H:L REACTIU D'AGLUTINACIO EN PORTAOBJECTE</t>
  </si>
  <si>
    <t>ANTISERUM SALMONELLA H:m, REACTIU D'AGLUTINACIO EN PORTAOBJECTE</t>
  </si>
  <si>
    <t>ANTISERUM SALMONELLA H:r, REACTIU D'AGLUTINACIO EN PORTAOBJECTE</t>
  </si>
  <si>
    <t>ANTISERUM SALMONELLA H:t, REACTIU D'AGLUTINACIO EN PORTAOBJECTE</t>
  </si>
  <si>
    <t>ANTISERUM SALMONELLA H:y, REACTIU D'AGLUTINACIO EN PORTAOBJECTE</t>
  </si>
  <si>
    <t>ANTISERUM SALMONELLA H:z, REACTIU D'AGLUTINACIO EN PORTAOBJECTE</t>
  </si>
  <si>
    <t>ANTISERUM SALMONELLA H:z15, REACTIU D'AGLUTINACIO EN PORTAOBJECTE</t>
  </si>
  <si>
    <t>ANTISERUM SALMONELLA H:z29, REACTIU D'AGLUTINACIO EN PORTAOBJECTES</t>
  </si>
  <si>
    <t>Caixa de 2000u</t>
  </si>
  <si>
    <t>ESCOBILLO FLOCAT EN TUB POLIPROPILE I FONS RODO, AMB ETIQUETA PRECINTE, ESTÈRIL, TUB DE Ø13x165mm</t>
  </si>
  <si>
    <t>1L</t>
  </si>
  <si>
    <t>7681-52-9</t>
  </si>
  <si>
    <t>CLRQ00046</t>
  </si>
  <si>
    <t>CLRQ01239</t>
  </si>
  <si>
    <t>250mL</t>
  </si>
  <si>
    <t>TIRES INDICADORES DEL pH (NO DESTENYEIXEN), RANG pH 1 - 10, GRADUACIO 1 UNITAT DE pH</t>
  </si>
  <si>
    <t>CLRQ01917</t>
  </si>
  <si>
    <t>CLRQ01924</t>
  </si>
  <si>
    <t>CLRQ01910</t>
  </si>
  <si>
    <t>CLRQ01912</t>
  </si>
  <si>
    <t>CLRQ01900</t>
  </si>
  <si>
    <t>CLRQ01887</t>
  </si>
  <si>
    <t>CLRQ01790</t>
  </si>
  <si>
    <t>CLRQ01743</t>
  </si>
  <si>
    <t>CLRQ01525</t>
  </si>
  <si>
    <t>CLRQ01432</t>
  </si>
  <si>
    <t>CLRQ01394</t>
  </si>
  <si>
    <t>CLRQ01386</t>
  </si>
  <si>
    <t>CLRQ01327</t>
  </si>
  <si>
    <t>CLRQ01236</t>
  </si>
  <si>
    <t>SULFAT D'AMONI ≥99.5% PER A ANALISI</t>
  </si>
  <si>
    <t>7783-20-2</t>
  </si>
  <si>
    <t>ACID BROMHIDRIC AL 48%, GRAU ACS</t>
  </si>
  <si>
    <t>10035-10-6</t>
  </si>
  <si>
    <t>75-59-2</t>
  </si>
  <si>
    <t>7647-15-6</t>
  </si>
  <si>
    <t>60ml</t>
  </si>
  <si>
    <t>SOLUCIO DE TRIFLORUR DE BOR-METANOL (BF-M) AL 14%</t>
  </si>
  <si>
    <t>373-57-9</t>
  </si>
  <si>
    <t>100mL</t>
  </si>
  <si>
    <t>369-07-3</t>
  </si>
  <si>
    <t>500mg</t>
  </si>
  <si>
    <t>PERSULFAT D'AMONI ≥ 98.0%, REACTIU ACS.</t>
  </si>
  <si>
    <t>7727-54-0</t>
  </si>
  <si>
    <t>2,5kg</t>
  </si>
  <si>
    <t>BICARBONAT D'AMONI ≥ 99.5%</t>
  </si>
  <si>
    <t>1066-33-7</t>
  </si>
  <si>
    <t>ACETAT DE ZINC DIHIDRAT ≥ 99.5% PER A ANALISI</t>
  </si>
  <si>
    <t>5970-45-6</t>
  </si>
  <si>
    <t>12125-01-8</t>
  </si>
  <si>
    <t>Caixa de 150u</t>
  </si>
  <si>
    <t>CLRQ00062</t>
  </si>
  <si>
    <t>9012-36-6</t>
  </si>
  <si>
    <t>3811_04-9</t>
  </si>
  <si>
    <t>PAQ00020</t>
  </si>
  <si>
    <t>DISOLUCION DE HEPTACLORO EPOXIDO TRANS 100µg/mL EN METANOL, Dr. Ehrenstorfer™</t>
  </si>
  <si>
    <t>XA14102000ME</t>
  </si>
  <si>
    <t>PAQ00032</t>
  </si>
  <si>
    <t>DISOLUCION DE CLORDANO-OXI 100µg/mL EN CICLOHEXANO, Dr. Ehrenstorfer™</t>
  </si>
  <si>
    <t>XA11203000CY</t>
  </si>
  <si>
    <t>PAQ00033</t>
  </si>
  <si>
    <t>DISOLUCION DE CLORDANO-ALFA 100µg/mL EN CICLOHEXANO, Dr. Ehrenstorfer™</t>
  </si>
  <si>
    <t>PAQ00034</t>
  </si>
  <si>
    <t>DISOLUCION DE CLORDANO-GAMMA 100µg/mL EN CICLOHEXANO, Dr. Ehrenstorfer™</t>
  </si>
  <si>
    <t>XA11202000CY</t>
  </si>
  <si>
    <t>PAQ00054</t>
  </si>
  <si>
    <t>ETION ≥ 95.0%, Dr. Ehrenstorfer™</t>
  </si>
  <si>
    <t>CA13270000</t>
  </si>
  <si>
    <t>PAQ00061</t>
  </si>
  <si>
    <t>PIRAZOFOS ≥ 95.0%, Dr. Ehrenstorfer™</t>
  </si>
  <si>
    <t>C166100</t>
  </si>
  <si>
    <t>PAQ00075</t>
  </si>
  <si>
    <t>DISOLUCION DE FOSMET 100µg/mL EN CICLOHEXANO, Dr. Ehrenstorfer™</t>
  </si>
  <si>
    <t>XA16120000CY</t>
  </si>
  <si>
    <t>PAQ00080</t>
  </si>
  <si>
    <t>PIRIMIFOS METILO ≥ 95.0%, Dr. Ehrenstorfer™</t>
  </si>
  <si>
    <t>C-16270000</t>
  </si>
  <si>
    <t>PAQ00115</t>
  </si>
  <si>
    <t>DISOLUCION DE FIPRONIL DESULFINIL 10µg/mL EN ACETONITRILO, Dr. Ehrenstorfer™</t>
  </si>
  <si>
    <t>L13645300AL</t>
  </si>
  <si>
    <t>PAQ00117</t>
  </si>
  <si>
    <t>PAQ00138</t>
  </si>
  <si>
    <t>DISOLUCION DE NONACLORO TRANS 100µg/mL EN CICLOHEXANO, Dr. Ehrenstorfer™</t>
  </si>
  <si>
    <t>XA15620200CY</t>
  </si>
  <si>
    <t>PAQ00140</t>
  </si>
  <si>
    <t>PAQ00176</t>
  </si>
  <si>
    <t>PROFENOFOS ≥ 95.0%, Dr. Ehrenstorfer™</t>
  </si>
  <si>
    <t>C16330000</t>
  </si>
  <si>
    <t>PAQ00193</t>
  </si>
  <si>
    <t>TEBUCONAZOL ≥ 95.0%, Dr. Ehrenstorfer™</t>
  </si>
  <si>
    <t>C17178700</t>
  </si>
  <si>
    <t>PAQ00194</t>
  </si>
  <si>
    <t>TETRACLORVINFOS ≥ 95.0%, Dr. Ehrenstorfer™</t>
  </si>
  <si>
    <t>C-173900</t>
  </si>
  <si>
    <t>PAQ00197</t>
  </si>
  <si>
    <t>ETOPROFOS ≥ 95.0%, Dr. Ehrenstorfer™</t>
  </si>
  <si>
    <t>C-133000</t>
  </si>
  <si>
    <t>PAQ00205</t>
  </si>
  <si>
    <t>DISOLUCION DE NONACLORO-CIS 10µg/mL EN CICLOHEXANO, Dr. Ehrenstorfer™</t>
  </si>
  <si>
    <t>L15620100CY</t>
  </si>
  <si>
    <t>PAQ00247</t>
  </si>
  <si>
    <t>TIODICARB ≥ 95.0%, Dr. Ehrenstorfer™</t>
  </si>
  <si>
    <t>C17490000</t>
  </si>
  <si>
    <t>PAQ00248</t>
  </si>
  <si>
    <t>DISOLUCION DE SIMAZINA D10 100µg/mL EN ACETONA, Dr. Ehrenstorfer™</t>
  </si>
  <si>
    <t>XA16950100AC</t>
  </si>
  <si>
    <t>PAQ00252</t>
  </si>
  <si>
    <t>DISOLUCION DE CARBARIL D7 100µg/mL EN CICLOHEXANO, Dr. Ehrenstorfer™</t>
  </si>
  <si>
    <t>XA10980100AC</t>
  </si>
  <si>
    <t>PAQ00260</t>
  </si>
  <si>
    <t>DISOLUCION DE HEXACLOROBENCENO 13C6 100µg/mL EN ACETONA, Dr. Ehrenstorfer™</t>
  </si>
  <si>
    <t>XA14160100AC</t>
  </si>
  <si>
    <t>PAQ00269</t>
  </si>
  <si>
    <t>DISOLUCION DE HEPTACLORO EPOXIDO CIS 100µg/mL EN METANOL, Dr. Ehrenstorfer™</t>
  </si>
  <si>
    <t>XA14101000ME</t>
  </si>
  <si>
    <t>PAQ00277</t>
  </si>
  <si>
    <t>DISOLUCION "PCB-Mix 3" 10µg/mL EN ISOOCTANO, Dr. Ehrenstorfer™</t>
  </si>
  <si>
    <t>L20030300IO</t>
  </si>
  <si>
    <t>PAQ00287</t>
  </si>
  <si>
    <t>DISOLUCION DE 3-HIDROXI-CARBOFURANO 100µg/mL EN ACETATO DE ETILO, Dr. Ehrenstorfer™</t>
  </si>
  <si>
    <t>XA11011000EA</t>
  </si>
  <si>
    <t>PAQ00290</t>
  </si>
  <si>
    <t>FENTION-SULFONA ≥ 95.0%, Dr. Ehrenstorfer™</t>
  </si>
  <si>
    <t>C13586000</t>
  </si>
  <si>
    <t>PAQ00316</t>
  </si>
  <si>
    <t>DISOLUCION DE α-HCH 13C6 100µg/mL EN CICLOHEXANO, Dr. Ehrenstorfer™</t>
  </si>
  <si>
    <t>XA14071300CY</t>
  </si>
  <si>
    <t>PAQ00323</t>
  </si>
  <si>
    <t>DISOLUCION "EPA 624 Purgeable Calibration Mix 9" 2000-4000µg/mL EN METANOL, Dr. Ehrenstorfer™</t>
  </si>
  <si>
    <t>PAQ00341</t>
  </si>
  <si>
    <t>DISOLUCION "Aromatic Hydrocarbons Mix 11" 2000µg/mL EN METANOL, Dr. Ehrenstorfer™</t>
  </si>
  <si>
    <t>PAQ00364</t>
  </si>
  <si>
    <t>DISOLUCION DE BENZO[A]PIRENO D12 100µg/mL EN CICLOHEXANO, Dr. Ehrenstorfer™</t>
  </si>
  <si>
    <t>XA20635100CY</t>
  </si>
  <si>
    <t>A15898028NO-50</t>
  </si>
  <si>
    <t>PAQ00481</t>
  </si>
  <si>
    <t>HIDROBROMURO DE FENOTEROL ≥ 99.0%, Dr. Ehrenstorfer™</t>
  </si>
  <si>
    <t>C13497000</t>
  </si>
  <si>
    <t>PAQ00539</t>
  </si>
  <si>
    <t>β-ZEARALANOL ≥ 99.0%, Dr. Ehrenstorfer™</t>
  </si>
  <si>
    <t>C17947330</t>
  </si>
  <si>
    <t>PAQ00545</t>
  </si>
  <si>
    <t>C16974000</t>
  </si>
  <si>
    <t>PAQ00659</t>
  </si>
  <si>
    <t>C17597000</t>
  </si>
  <si>
    <t>PAQ00713</t>
  </si>
  <si>
    <t>DISOLUCION "PAH-Mix 13" 10-100µg/mL EN ACETONITRILO, Dr. Ehrenstorfer™</t>
  </si>
  <si>
    <t>L20950013AL</t>
  </si>
  <si>
    <t>PAQ00714</t>
  </si>
  <si>
    <t>DISOLUCION DE CICLOPENTA[C,D]PIRENO 10µg/mL EN ACETONITRILO, Dr. Ehrenstorfer™</t>
  </si>
  <si>
    <t>LA20680000AL</t>
  </si>
  <si>
    <t>PAQ00860</t>
  </si>
  <si>
    <t>ROXITROMICINA ≥ 95.0%, Dr. Ehrenstorfer™</t>
  </si>
  <si>
    <t>C16860000</t>
  </si>
  <si>
    <t>PAQ00886</t>
  </si>
  <si>
    <t>DISOLUCION DE LASALOCID A DE SODIO 100µg/mL EN ACETONITRILO, Dr. Ehrenstorfer™</t>
  </si>
  <si>
    <t>XA14593000AL</t>
  </si>
  <si>
    <t>PAQ00904</t>
  </si>
  <si>
    <t>CLENHEXEROL ≥ 99.0%, Dr. Ehrenstorfer™</t>
  </si>
  <si>
    <t>C11668580</t>
  </si>
  <si>
    <t>PAQ00907</t>
  </si>
  <si>
    <t>HEMISULFATO DE METAPROTERENOL ≥ 99.0%, Dr. Ehrenstorfer™</t>
  </si>
  <si>
    <t>C14947500</t>
  </si>
  <si>
    <t>PAQ01111</t>
  </si>
  <si>
    <t>CLORHIDRATO DE 4-EPICLOROTETRACICLINA ≥ 80%, Dr. Ehrenstorfer™</t>
  </si>
  <si>
    <t>C13175500</t>
  </si>
  <si>
    <t>PAQ01112</t>
  </si>
  <si>
    <t>4-EPIOXITETRACICLINA ≥ 80%, Dr. Ehrenstorfer™</t>
  </si>
  <si>
    <t>C13179000</t>
  </si>
  <si>
    <t>PAQ01113</t>
  </si>
  <si>
    <t>CLORHIDRATO DE 4-EPITETRACICLINA ≥ 80%, Dr. Ehrenstorfer™</t>
  </si>
  <si>
    <t>C13179500</t>
  </si>
  <si>
    <t>PAQ01214</t>
  </si>
  <si>
    <t>C16560000</t>
  </si>
  <si>
    <t>PAQ01226</t>
  </si>
  <si>
    <t>BENFURACARB ≥ 95.0%, Dr. Ehrenstorfer™</t>
  </si>
  <si>
    <t>CA10475000</t>
  </si>
  <si>
    <t>PAQ01300</t>
  </si>
  <si>
    <t>DINICONAZOL ≥ 95.0%, Dr. Ehrenstorfer™</t>
  </si>
  <si>
    <t>C12777000</t>
  </si>
  <si>
    <t>PAQ01338</t>
  </si>
  <si>
    <t>DIURON-D6 ≥ 98.0%, Dr. Ehrenstorfer™</t>
  </si>
  <si>
    <t>C13020100</t>
  </si>
  <si>
    <t>PAQ01772</t>
  </si>
  <si>
    <t>XA10205100WA</t>
  </si>
  <si>
    <t>PAQ01806</t>
  </si>
  <si>
    <t>C14942000</t>
  </si>
  <si>
    <t>PAQ00069</t>
  </si>
  <si>
    <t>PAQ00102</t>
  </si>
  <si>
    <t>CUMAFOS ≥ 95.0%, Dr. Ehrenstorfer™</t>
  </si>
  <si>
    <t>PAQ00116</t>
  </si>
  <si>
    <t>PAQ00152</t>
  </si>
  <si>
    <t>PAQ00155</t>
  </si>
  <si>
    <t>MIREX ≥ 95.0%, Dr. Ehrenstorfer™</t>
  </si>
  <si>
    <t>PAQ00178</t>
  </si>
  <si>
    <t>PAQ00208</t>
  </si>
  <si>
    <t>NICOTINA ≥ 95.0%, Dr. Ehrenstorfer™</t>
  </si>
  <si>
    <t>PAQ00235</t>
  </si>
  <si>
    <t>DISOLUCION DE FORMOTION 100µg/mL EN ACETONITRILO, Dr. Ehrenstorfer™</t>
  </si>
  <si>
    <t>PAQ00236</t>
  </si>
  <si>
    <t>DISOLUCION DE GLIFOSATO 100µg/mL EN AGUA, Dr. Ehrenstorfer™</t>
  </si>
  <si>
    <t>PAQ00240</t>
  </si>
  <si>
    <t>PAQ00246</t>
  </si>
  <si>
    <t>PAQ00259</t>
  </si>
  <si>
    <t>PAQ00280</t>
  </si>
  <si>
    <t>FENAZAQUIN ≥ 95.0%, Dr. Ehrenstorfer™</t>
  </si>
  <si>
    <t>PAQ00281</t>
  </si>
  <si>
    <t>ISOFENFOS-METILO ≥ 90.0%, Dr. Ehrenstorfer™</t>
  </si>
  <si>
    <t>PAQ00377</t>
  </si>
  <si>
    <t>DISOLUCION DE PBDE 209 50µg/mL EN NONANO, Dr. Ehrenstorfer™</t>
  </si>
  <si>
    <t>PAQ00384</t>
  </si>
  <si>
    <t>DISOLUCION DE PBDE 183 50µg/mL EN NONANO, Dr. Ehrenstorfer™</t>
  </si>
  <si>
    <t>PAQ00872</t>
  </si>
  <si>
    <t>DISOLUCION DE NICOTINA 10µg/mL EN METANOL, Dr. Ehrenstorfer™</t>
  </si>
  <si>
    <t>PAQ00940</t>
  </si>
  <si>
    <t>DISOLUCION DE 3-METILFURANO 100µg/mL EN METANOL, Dr. Ehrenstorfer™</t>
  </si>
  <si>
    <t>PAQ01105</t>
  </si>
  <si>
    <t>BISFENOL A ≥ 98.0%, Dr. Ehrenstorfer™</t>
  </si>
  <si>
    <t>PAQ01116</t>
  </si>
  <si>
    <t>SULFATO DE GENTEMACINA ≥ 90.0%, Dr. Ehrenstorfer™</t>
  </si>
  <si>
    <t>PAQ01118</t>
  </si>
  <si>
    <t>SULFATO DE ESTREPTOMICINA ≥ 90.0%, Dr. Ehrenstorfer™</t>
  </si>
  <si>
    <t>PAQ01124</t>
  </si>
  <si>
    <t>LEUCOCRISTAL VIOLETA ≥ 98.0%, Dr. Ehrenstorfer™</t>
  </si>
  <si>
    <t>PAQ01136</t>
  </si>
  <si>
    <t>ORNIDAZOL ≥ 99.0%, Dr. Ehrenstorfer™</t>
  </si>
  <si>
    <t>PAQ01200</t>
  </si>
  <si>
    <t>PAQ01225</t>
  </si>
  <si>
    <t>PAQ01227</t>
  </si>
  <si>
    <t>PAQ01302</t>
  </si>
  <si>
    <t>DMSA ≥ 95.0%, Dr. Ehrenstorfer™</t>
  </si>
  <si>
    <t>PAQ01326</t>
  </si>
  <si>
    <t>FENPROPIDIN ≥ 95.0%, Dr. Ehrenstorfer™</t>
  </si>
  <si>
    <t>PAQ01557</t>
  </si>
  <si>
    <t>PAQ01574</t>
  </si>
  <si>
    <t>ETOXAZOL ≥ 95.0%, Dr. Ehrenstorfer™</t>
  </si>
  <si>
    <t>PAQ01796</t>
  </si>
  <si>
    <t>PAQ01809</t>
  </si>
  <si>
    <t>PAQ01831</t>
  </si>
  <si>
    <t>TADALAFIL ≥ 95.0%, Dr. Ehrenstorfer™</t>
  </si>
  <si>
    <t xml:space="preserve">DISOLUCION DE ACIDO AMINOMETIL FOSFONICO (AMPA) 13C15N 100µg/mL EN AGUA, Dr. Ehrenstorfer™ </t>
  </si>
  <si>
    <t>1mL</t>
  </si>
  <si>
    <t>250mg</t>
  </si>
  <si>
    <t>100mg</t>
  </si>
  <si>
    <t>10mL</t>
  </si>
  <si>
    <t>50mg</t>
  </si>
  <si>
    <t>10mg</t>
  </si>
  <si>
    <t>5mg</t>
  </si>
  <si>
    <t>25mg</t>
  </si>
  <si>
    <t>5g</t>
  </si>
  <si>
    <t>HIDRATO DE SAL MONOSODICA DE SALINOMICINA ≥ 85.0%, ESTANDAR ANALITICO Dr. Ehrenstorfer™</t>
  </si>
  <si>
    <t>RONIDAZOL ≥ 95%, ESTANDAR ANALITICO Dr. Ehrenstorfer™</t>
  </si>
  <si>
    <t>TOLUIDINA ≥ 98.0%, ESTANDAR ANALITICO, Dr. Ehrenstorfer™</t>
  </si>
  <si>
    <t>L15520000ME</t>
  </si>
  <si>
    <t>XA11201000CY</t>
  </si>
  <si>
    <t>C15890000</t>
  </si>
  <si>
    <t>C11730000</t>
  </si>
  <si>
    <t>C17270400</t>
  </si>
  <si>
    <t>C17270500</t>
  </si>
  <si>
    <t>C13570000</t>
  </si>
  <si>
    <t>C10584000</t>
  </si>
  <si>
    <t>C15270000</t>
  </si>
  <si>
    <t>C13520000</t>
  </si>
  <si>
    <t>CA15520000</t>
  </si>
  <si>
    <t>XA13920000AL</t>
  </si>
  <si>
    <t>XA14050000WA</t>
  </si>
  <si>
    <t>CA12145000</t>
  </si>
  <si>
    <t>C16973000</t>
  </si>
  <si>
    <t>C16662500</t>
  </si>
  <si>
    <t>C13441000</t>
  </si>
  <si>
    <t>C14421000</t>
  </si>
  <si>
    <t>YA06240900ME</t>
  </si>
  <si>
    <t>YA04000100ME</t>
  </si>
  <si>
    <t>A15898209NO-50</t>
  </si>
  <si>
    <t>A15898100NO-50</t>
  </si>
  <si>
    <t>A15898153NO-50</t>
  </si>
  <si>
    <t>A15898183NO-50</t>
  </si>
  <si>
    <t>C16904500</t>
  </si>
  <si>
    <t>C16815500</t>
  </si>
  <si>
    <t>XA15086070ME</t>
  </si>
  <si>
    <t>C10655500</t>
  </si>
  <si>
    <t>C1400020046</t>
  </si>
  <si>
    <t>C16974900</t>
  </si>
  <si>
    <t>C14629400</t>
  </si>
  <si>
    <t>C15746000</t>
  </si>
  <si>
    <t>C17453000</t>
  </si>
  <si>
    <t>C13670200</t>
  </si>
  <si>
    <t>C17395000</t>
  </si>
  <si>
    <t>C13030000</t>
  </si>
  <si>
    <t>C13537000</t>
  </si>
  <si>
    <t>C16240000</t>
  </si>
  <si>
    <t>C13368000</t>
  </si>
  <si>
    <t>C17133000</t>
  </si>
  <si>
    <t>C17906000</t>
  </si>
  <si>
    <t>C11002100</t>
  </si>
  <si>
    <t>C10340512</t>
  </si>
  <si>
    <t>ALTRES PATRONS NO PREVISTOS EN L'ANNEX</t>
  </si>
  <si>
    <t>ANTISERUM SALMONELLA O:11, REACTIU D'AGLUTINACIO EN PORTAOBJECTE</t>
  </si>
  <si>
    <t>Preu  màxim sense IVA per 1mL</t>
  </si>
  <si>
    <t>DISOLUCION DE ISOMEROS DE ESTER METILICO DE ACIDO LINOLENICO 10mg/mL EN DICLORMETANO, TraceCERT® : referència CRM47792 SIGMA o equivalent</t>
  </si>
  <si>
    <t>ANTISERUM SALMONELLA H: G  REACTIU D'AGLUTINACIO EN PORTAOBJECTE</t>
  </si>
  <si>
    <t>CLMC00605</t>
  </si>
  <si>
    <t>CLMC00631</t>
  </si>
  <si>
    <t>ANTISERUM SALMONELLA A-S, REACTIU D'AGLUTINACIO EN PORTAOBJECTE</t>
  </si>
  <si>
    <t>Total consum per preu unitari</t>
  </si>
  <si>
    <t>Preu ofertat preu unitari</t>
  </si>
  <si>
    <t>Marca</t>
  </si>
  <si>
    <t>Envàs</t>
  </si>
  <si>
    <t>Preu ofertat</t>
  </si>
  <si>
    <t>1u (envàs entre 10 i 100 unitats)</t>
  </si>
  <si>
    <t>1u (envàs entre 100 i 500 unitats)</t>
  </si>
  <si>
    <t>1u (envàs entre 100 i 500u)</t>
  </si>
  <si>
    <t>1u (envàs entre 500 i 2000 unitats)</t>
  </si>
  <si>
    <t>1u (envàs entre 500 i 1200 unitats)</t>
  </si>
  <si>
    <t>1u (envàs entre 5 i 25 unitats)</t>
  </si>
  <si>
    <t>Consum estimat 1mL</t>
  </si>
  <si>
    <t>Envàs (de 1mL a 3mL)</t>
  </si>
  <si>
    <t>PARATION-METILO  ≥ 95.0%, Dr. Ehrenstorfer™</t>
  </si>
  <si>
    <t>TERBUFOS-SULFONA ≥ 95.0%, Dr. Ehrenstorfer™</t>
  </si>
  <si>
    <t>TERBUFOS-SULFOXIDO 95.0%, Dr. Ehrenstorfer™</t>
  </si>
  <si>
    <t>FENSULFOTION ≥ 95.0%, Dr. Ehrenstorfer™</t>
  </si>
  <si>
    <t>BIFENTRINA ≥ 95.0%, Dr. Ehrenstorfer™</t>
  </si>
  <si>
    <t xml:space="preserve">FENOXICARB ≥ 95.0%, Dr. Ehrenstorfer™ </t>
  </si>
  <si>
    <t>DEMETON-S-METIL SULFOXIDO  ≥ 95.0%, Dr. Ehrenstorfer™</t>
  </si>
  <si>
    <t>ESPIROXAMINA ≥ 95.0%, Dr. Ehrenstorfer™</t>
  </si>
  <si>
    <t>PIRIPROXYFEN ≥ 95.0%, Dr. Ehrenstorfer™</t>
  </si>
  <si>
    <t>ESTANOZOLOL ≥ 98.0%, Dr. Ehrenstorfer™</t>
  </si>
  <si>
    <t>TIAMETOXAM ≥ 95.0%, Dr. Ehrenstorfer™</t>
  </si>
  <si>
    <t>FLUAZIFOP-P-BUTILO ≥ 95.0%, Dr. Ehrenstorfer™</t>
  </si>
  <si>
    <t>TETRACONAZOL ≥ 95.0%, Dr. Ehrenstorfer™</t>
  </si>
  <si>
    <t>BUTOXIDO DE PIPERONILO  ≥ 95.0%, Dr. Ehrenstorfer™</t>
  </si>
  <si>
    <t>DESMETIL CARBODENAFILO ≥ 95.0%, Dr. Ehrenstorfer™</t>
  </si>
  <si>
    <t>AZAPERONA D4  ≥ 95.0%, Dr. Ehrenstorfer™</t>
  </si>
  <si>
    <t xml:space="preserve">PROTIOFOS ≥ 94.0% Dr. Ehrenstorfer™ </t>
  </si>
  <si>
    <t>METAMIZOL SODIO ≥ 95.0%, Dr. Ehrenstorfer™</t>
  </si>
  <si>
    <t xml:space="preserve">VEDAPROFEN ≥ 99.0% , Dr. Ehrenstorfer™ </t>
  </si>
  <si>
    <t>GRADETA PP DESMUNTABLE, APILABLE, AUTOCLAVABLE, CAPACITAT 60 TUBS DE 16mmØ, DIMENSIONS 247x104x70mm COLOR VERMELL</t>
  </si>
  <si>
    <t>CLRQ01312</t>
  </si>
  <si>
    <t>10119091S-433UI</t>
  </si>
  <si>
    <t>HP-5MS ULTRA INE, 30m, 0,25mm, 0,25u</t>
  </si>
  <si>
    <t>Lot 18: Sistema de filtració amb vial incorporat</t>
  </si>
  <si>
    <t>Lot 19:  Fungible per als equips Agilent</t>
  </si>
  <si>
    <t>Lot 14: Material fungible dún sol ús</t>
  </si>
  <si>
    <t>Lot 13: Vials i accessoris de cromatografia</t>
  </si>
  <si>
    <t>75-15-0</t>
  </si>
  <si>
    <t>3X4,8m</t>
  </si>
  <si>
    <t>50g</t>
  </si>
  <si>
    <t>SUPLEMENT DE CLORAT DE POTASSI, D'ACORD ISO 10273 (1 vial/1L de medi)</t>
  </si>
  <si>
    <t>10 vials de 30mL</t>
  </si>
  <si>
    <t>AGAROSA PER A BIOLOGIA MOLECULAR TIPUS I – gel strength ≥1.200g/cm^2^ – Low EEO ≤0.13</t>
  </si>
  <si>
    <t xml:space="preserve">Preu  màxim sense IVA </t>
  </si>
  <si>
    <t>DISULFUR DE CARBONI BAIX EN BENZE ≥ 99.9%</t>
  </si>
  <si>
    <t>PASTILLES DE SOLUCIO SALINA TAMPONADA AMB FOSFAT (PBS) (1 pastilla / 200mL), pes de cada pastilla 1814-2005mg</t>
  </si>
  <si>
    <t>CLORAMFENICOL &gt;98% (HPLC) PER MICROBIOLOGIA</t>
  </si>
  <si>
    <t>DISOLUCIO AQUOSA D'HIDROXID DE TETRAMETILAMONI AL 25% (p/p) EN AIGUA</t>
  </si>
  <si>
    <t>POLIETILENGLICOL (PEG) BIOULTRA, PER A BIOLOGIA MOLECULAR</t>
  </si>
  <si>
    <t>BROMUR DE SODI ANHIDRE ≥99%, REACTIU ACS REDI DRI® O EQUIVALENT</t>
  </si>
  <si>
    <t>PATRO DENSITAT 1.0677 g/mL (20°C) CERTIFICAT UKAS ISO/IEC17025 I ISO 17034</t>
  </si>
  <si>
    <t>PATRO DENSITAT 0.7788 g/mL (20°C) CERTIFICAT UKAS ISO/IEC17025 I ISO 17034</t>
  </si>
  <si>
    <t>2-NITROFENIL-β-D-GALACTOPIRANOSID ≥98% PER A BIOLOGIA MOLECULAR, (ENZIMATIC)</t>
  </si>
  <si>
    <t>FLUORUR D'AMONI  ≥ 98.0% ACS REACTIU</t>
  </si>
  <si>
    <t>DETERGENT LIQUID "EXTRAN® MA 01 Alcalino" (RENTAT MANUAL) O EQUIVALENT</t>
  </si>
  <si>
    <t>SOLUCIO TAMPO pH = 6, CERTIFICADA A 25ºC, CERTIPUR® O EQUIVALENT</t>
  </si>
  <si>
    <t>540-84-1</t>
  </si>
  <si>
    <t>1309-48-4</t>
  </si>
  <si>
    <t>137-16-6</t>
  </si>
  <si>
    <t>1 metre (presentació màxima de 750m)</t>
  </si>
  <si>
    <t>1u (envàs entre 500 i 2500 unitats)</t>
  </si>
  <si>
    <t>SOLUCIO TAMPO Tris-EDTA pH = 8 PER A BIOLOGIA MOLECULAR</t>
  </si>
  <si>
    <t>TUBS MICROCENTRÍFUGA, CAPACITAT DE 1,8mL, ESTÈRILS, INCOLORS AUTOCLAVABLES A 121ºC AMB TAP I JUNTA TÒRICA ACOBLADA A LA PART SUPERIOR DEL TAP, EN BOSSES DE 50u</t>
  </si>
  <si>
    <t>SOLUCIO AQUOSA DE ß-GLUCORONIDASA TIPUS HP-2 DE ≥ 100.000unitats/mL</t>
  </si>
  <si>
    <t>ANTISERUM SALMONELLA O:4, REACTIU D'AGLUTINACIO EN PORTAOBJECTE</t>
  </si>
  <si>
    <t>ANTISERUM SALMONELLA O:2, REACTIU D'AGLUTINACIO EN PORTAOBJECTE</t>
  </si>
  <si>
    <t>CLMC00765</t>
  </si>
  <si>
    <t>CLMC00766</t>
  </si>
  <si>
    <t>CLMC00563</t>
  </si>
  <si>
    <t>Lot 4: Patrons exclusius tècniques cromatogràfiques i reactius</t>
  </si>
  <si>
    <t>6x1L</t>
  </si>
  <si>
    <t xml:space="preserve">AQUACLEAN ® O EQUIVALENT-ADDITIU MICROBIOLOGIC PER A BANYS PER A US EN LABORATORIS DE RECERCA- 5ml/ 1L d'aigua - 4 setmanes de durabilitat  </t>
  </si>
  <si>
    <t>OXID DE MAGNESI ≥99% (trace metal basis), PARTICULA -325mesh</t>
  </si>
  <si>
    <t>2,2,4-TRIMETILPENTA (ISOOCTA) ≥ 99.5%, HPLC Plus, PER A HPLC, CG I ANALISI DE RESIDUS</t>
  </si>
  <si>
    <t xml:space="preserve">ACID NITRIC 17mM I ACID DIPICOLINIC 17mM en aigua, ELUENT CONCENTRAT (10x) PER A CROMATOGRAFIA IONICA PER ÚS EN COLUMNA METROSEP C6 </t>
  </si>
  <si>
    <t>SOLUCIÓ SAL SODICA DE N-LAUROILSARCOSINA 30% SOLUCIÓ AQUOSA, ≥97% (HPLC)</t>
  </si>
  <si>
    <t>ANTISERUM SALMONELLA H:i, REACTIU D'AGLUTINACIO EN PORTAOBJECTE</t>
  </si>
  <si>
    <t>ANTISERUM SALMONELLA H:w, REACTIU D'AGLUTINACIO EN PORTAOBJECTE</t>
  </si>
  <si>
    <t>ANTISERUM SALMONELLA H:z10 REACTIU D'AGLUTINACIO EN PORTAOBJECTE</t>
  </si>
  <si>
    <t>TRIS HIDROCLORUR EN SOLUCIO pH 8,0, 1 M, 1 litre, per a biologia molecular (estèril i sense: DNases, RNases, NICKases i proteases)</t>
  </si>
  <si>
    <t>ETER DIETILIC PER A CROMATOGRAFIA DE GASOS SUPRASOLV® O EQUIVALENT</t>
  </si>
  <si>
    <t xml:space="preserve">REACTIU Colilert-18 PER A 100mL DE MOSTRA </t>
  </si>
  <si>
    <t>98-08876-00</t>
  </si>
  <si>
    <t>Lot 8: Solucions desinfectants</t>
  </si>
  <si>
    <t>Lot 16:  Material de vidre volumètric</t>
  </si>
  <si>
    <t>REACTIU DYNABEADS® O EQUIVALENT  EPEC/VTEC O111</t>
  </si>
  <si>
    <t>REACTIU DYNABEADS® O EQUIVALENT EPEC/VTEC O145</t>
  </si>
  <si>
    <t>REACTIU DYNABEADS® O EQUIVALENT EPEC/VTEC O103</t>
  </si>
  <si>
    <t>COLUMNES D'IMMUNOAFINITAT PER AFLATOXINES B1, B2, G1 i G2 (format 1mL) AFLAPREP® o equivalent</t>
  </si>
  <si>
    <t>COLUMNES D'IMMUNOAFINITAT PER OCRATOXINA A (format 3mL) OCHRAPREP® o equivalent</t>
  </si>
  <si>
    <t>COLUMNES D'IMMUNOAFINITAT PER AFLATOXINA M1 (format 1mL) AFLAPREP® M o equivalent</t>
  </si>
  <si>
    <t>PIPETES AUTOMÀTIQUES MONOCANAL DE VOLUM VARIABLE. VOLUMS NOMINALS DES DE 10 µL A 10 mL. MARQUES: EPPENDORF, FINNPIPETTE, LABSYSTEMS, THERMO LABSYSTEMS, THERMO SCIENTIFC.</t>
  </si>
  <si>
    <t>PIPETES AUTOMÀTIQUES MULTICANAL DE VOLUM VARIABLE 10-100 µL, 25-200 µL, 30-300 µL, 50-1200 µL I 100-1200 µL. MARQUES: EPPENDORF, SARTORIUS, BIO-HIT, RAININ, CAPP.</t>
  </si>
  <si>
    <t>PIPETES AUTOMÀTIQUES MULTIPETTE E3 DE RANG 1 µL-50 mL. CADA PIPETA ES CALIBRARÀ EN 3 RANGS DE VOLUM DE MANERA QUE SUPOSARÀ UN TOTAL DE 15 CALIBRATGES. MARCA: EPPENDORF.</t>
  </si>
  <si>
    <t>nº de calibracions</t>
  </si>
  <si>
    <t>preu unitari màxim</t>
  </si>
  <si>
    <t>CONJUNT DE 30 MASSES PATRÓ DE CLASSE F1 I RANG DE PES 1 mg a 2 kg. MARCA: METTLER TOLEDO.</t>
  </si>
  <si>
    <t>Tipologia</t>
  </si>
  <si>
    <t>Lot 5: Reactius d'extracció en fase sòlida dispersiva</t>
  </si>
  <si>
    <t>Lot 2: Patrons de micotoxines</t>
  </si>
  <si>
    <t>PUNTA Combitip® advanced 5.0mL , Eppendorf Quality™, PUNTES INCOLORES, EN BOSSES DE 25u</t>
  </si>
  <si>
    <t>PUNTA Combitip® advanced 0.5mL , Eppendorf Quality™, PUNTES INCOLORES, EN BOSSES DE 25u</t>
  </si>
  <si>
    <t>PUNTA Combitip® advanced 0.1mL, Eppendorf Quality™, PUNTES INCOLORES</t>
  </si>
  <si>
    <t>Lot 12: Puntes Eppendorf per a micropipetes i tubs</t>
  </si>
  <si>
    <t>Lot 17: Material fungible durader</t>
  </si>
  <si>
    <t>Lot 20: Calibracions de micropipetes i masses</t>
  </si>
  <si>
    <t>Lot 7: Antisèrums</t>
  </si>
  <si>
    <t>Lot 6: Productes i reactius per anàlisi de micotoxines</t>
  </si>
  <si>
    <t>Lot 15: Material de vidre específic</t>
  </si>
  <si>
    <t>Lot 11: Productes IDEXX</t>
  </si>
  <si>
    <t>Lot 10: Patrons Dr. Ehrenstorfer®</t>
  </si>
  <si>
    <t>Lot 9: Reactius per a suspensions inicials</t>
  </si>
  <si>
    <r>
      <t>DILUENT PER A  RECUPERACIÓ MÀXIMA; 9mL</t>
    </r>
    <r>
      <rPr>
        <u/>
        <sz val="9"/>
        <color theme="1"/>
        <rFont val="Arial"/>
        <family val="2"/>
      </rPr>
      <t>+</t>
    </r>
    <r>
      <rPr>
        <sz val="9"/>
        <color theme="1"/>
        <rFont val="Arial"/>
        <family val="2"/>
      </rPr>
      <t xml:space="preserve">0,18mL;pH 7,0 </t>
    </r>
    <r>
      <rPr>
        <u/>
        <sz val="9"/>
        <color theme="1"/>
        <rFont val="Arial"/>
        <family val="2"/>
      </rPr>
      <t>+</t>
    </r>
    <r>
      <rPr>
        <sz val="9"/>
        <color theme="1"/>
        <rFont val="Arial"/>
        <family val="2"/>
      </rPr>
      <t xml:space="preserve"> 0,2;8,5g/L CLORUR SODIC 8,5g+1g  PEPTONA</t>
    </r>
  </si>
  <si>
    <t>50 tubs de 9 mL</t>
  </si>
  <si>
    <t>SOLUCIO TAMPO D'ACID PER LEGIONELLA 0.2M KCl/HCl; pH=2.2; ESTERIL: CONFORME ISO 11731 I ISO 15233. FLASCO PET TRANSPARENT, AMB GADACIONS DE 50 mL I TAP DE ROSCA HDPE</t>
  </si>
  <si>
    <t>Els envasos poden ser de 1,2 o 3mL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</si>
</sst>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[$€-1]"/>
    <numFmt numFmtId="165" formatCode="#,##0.00\ &quot;€&quot;"/>
    <numFmt numFmtId="166" formatCode="#,##0\ &quot;€&quot;"/>
  </numFmts>
  <fonts count="2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9"/>
      <color rgb="FF222222"/>
      <name val="Arial"/>
      <family val="2"/>
    </font>
    <font>
      <sz val="9"/>
      <color rgb="FF222222"/>
      <name val="Verdana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rgb="FF222222"/>
      <name val="Verdana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u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417">
    <xf numFmtId="0" fontId="0" fillId="0" borderId="0" xfId="0"/>
    <xf numFmtId="0" fontId="1" fillId="0" borderId="1" xfId="0" applyFont="1" applyBorder="1"/>
    <xf numFmtId="49" fontId="0" fillId="0" borderId="0" xfId="0" applyNumberFormat="1"/>
    <xf numFmtId="0" fontId="0" fillId="0" borderId="0" xfId="0" applyAlignment="1">
      <alignment horizontal="right" vertical="center"/>
    </xf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165" fontId="3" fillId="0" borderId="4" xfId="0" applyNumberFormat="1" applyFont="1" applyBorder="1"/>
    <xf numFmtId="165" fontId="4" fillId="0" borderId="0" xfId="0" applyNumberFormat="1" applyFont="1"/>
    <xf numFmtId="0" fontId="3" fillId="0" borderId="5" xfId="0" applyFont="1" applyBorder="1"/>
    <xf numFmtId="0" fontId="3" fillId="0" borderId="0" xfId="0" applyFont="1"/>
    <xf numFmtId="165" fontId="3" fillId="0" borderId="6" xfId="0" applyNumberFormat="1" applyFont="1" applyBorder="1"/>
    <xf numFmtId="0" fontId="3" fillId="0" borderId="7" xfId="0" applyFont="1" applyBorder="1"/>
    <xf numFmtId="165" fontId="3" fillId="0" borderId="9" xfId="0" applyNumberFormat="1" applyFont="1" applyBorder="1"/>
    <xf numFmtId="0" fontId="4" fillId="0" borderId="1" xfId="0" applyFont="1" applyBorder="1" applyAlignment="1">
      <alignment horizontal="center" vertical="center"/>
    </xf>
    <xf numFmtId="166" fontId="4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3" borderId="1" xfId="0" applyFont="1" applyFill="1" applyBorder="1"/>
    <xf numFmtId="0" fontId="1" fillId="3" borderId="0" xfId="0" applyFont="1" applyFill="1"/>
    <xf numFmtId="164" fontId="4" fillId="2" borderId="1" xfId="0" applyNumberFormat="1" applyFont="1" applyFill="1" applyBorder="1" applyAlignment="1">
      <alignment horizontal="center" vertical="center"/>
    </xf>
    <xf numFmtId="49" fontId="8" fillId="0" borderId="0" xfId="0" applyNumberFormat="1" applyFont="1"/>
    <xf numFmtId="0" fontId="7" fillId="0" borderId="0" xfId="0" applyFont="1"/>
    <xf numFmtId="0" fontId="4" fillId="0" borderId="1" xfId="0" applyFont="1" applyBorder="1" applyAlignment="1">
      <alignment wrapText="1"/>
    </xf>
    <xf numFmtId="165" fontId="4" fillId="0" borderId="1" xfId="0" applyNumberFormat="1" applyFont="1" applyBorder="1" applyAlignment="1">
      <alignment wrapText="1"/>
    </xf>
    <xf numFmtId="0" fontId="7" fillId="0" borderId="3" xfId="0" applyFont="1" applyBorder="1"/>
    <xf numFmtId="0" fontId="7" fillId="0" borderId="8" xfId="0" applyFont="1" applyBorder="1"/>
    <xf numFmtId="2" fontId="4" fillId="0" borderId="0" xfId="0" applyNumberFormat="1" applyFont="1"/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8" xfId="0" applyFont="1" applyBorder="1"/>
    <xf numFmtId="0" fontId="9" fillId="0" borderId="0" xfId="0" applyFont="1"/>
    <xf numFmtId="165" fontId="9" fillId="0" borderId="0" xfId="0" applyNumberFormat="1" applyFont="1"/>
    <xf numFmtId="0" fontId="13" fillId="0" borderId="3" xfId="0" applyFont="1" applyBorder="1"/>
    <xf numFmtId="0" fontId="13" fillId="0" borderId="0" xfId="0" applyFont="1"/>
    <xf numFmtId="0" fontId="13" fillId="0" borderId="8" xfId="0" applyFont="1" applyBorder="1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3" borderId="0" xfId="0" applyFont="1" applyFill="1"/>
    <xf numFmtId="0" fontId="4" fillId="0" borderId="0" xfId="0" applyFont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center"/>
    </xf>
    <xf numFmtId="0" fontId="4" fillId="3" borderId="1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165" fontId="17" fillId="0" borderId="4" xfId="0" applyNumberFormat="1" applyFont="1" applyBorder="1"/>
    <xf numFmtId="165" fontId="17" fillId="0" borderId="6" xfId="0" applyNumberFormat="1" applyFont="1" applyBorder="1"/>
    <xf numFmtId="165" fontId="17" fillId="0" borderId="9" xfId="0" applyNumberFormat="1" applyFont="1" applyBorder="1"/>
    <xf numFmtId="165" fontId="7" fillId="0" borderId="4" xfId="0" applyNumberFormat="1" applyFont="1" applyBorder="1" applyAlignment="1">
      <alignment horizontal="center" wrapText="1"/>
    </xf>
    <xf numFmtId="165" fontId="7" fillId="0" borderId="6" xfId="0" applyNumberFormat="1" applyFont="1" applyBorder="1" applyAlignment="1">
      <alignment horizontal="center" wrapText="1"/>
    </xf>
    <xf numFmtId="165" fontId="7" fillId="0" borderId="9" xfId="0" applyNumberFormat="1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4" fillId="6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65" fontId="5" fillId="0" borderId="1" xfId="1" applyNumberFormat="1" applyFont="1" applyFill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/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2" fontId="5" fillId="0" borderId="0" xfId="0" applyNumberFormat="1" applyFont="1"/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165" fontId="6" fillId="0" borderId="1" xfId="0" applyNumberFormat="1" applyFont="1" applyBorder="1" applyAlignment="1">
      <alignment horizontal="right"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165" fontId="7" fillId="0" borderId="4" xfId="0" applyNumberFormat="1" applyFont="1" applyBorder="1"/>
    <xf numFmtId="165" fontId="7" fillId="0" borderId="6" xfId="0" applyNumberFormat="1" applyFont="1" applyBorder="1"/>
    <xf numFmtId="165" fontId="7" fillId="0" borderId="9" xfId="0" applyNumberFormat="1" applyFont="1" applyBorder="1"/>
    <xf numFmtId="0" fontId="4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3" borderId="11" xfId="0" applyFont="1" applyFill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165" fontId="4" fillId="0" borderId="19" xfId="0" applyNumberFormat="1" applyFont="1" applyBorder="1" applyAlignment="1">
      <alignment horizontal="right" vertical="top"/>
    </xf>
    <xf numFmtId="165" fontId="4" fillId="0" borderId="11" xfId="0" applyNumberFormat="1" applyFont="1" applyBorder="1" applyAlignment="1">
      <alignment horizontal="right" vertical="top"/>
    </xf>
    <xf numFmtId="165" fontId="4" fillId="0" borderId="20" xfId="0" applyNumberFormat="1" applyFont="1" applyBorder="1" applyAlignment="1">
      <alignment horizontal="right" vertical="top"/>
    </xf>
    <xf numFmtId="0" fontId="4" fillId="3" borderId="11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 wrapText="1"/>
    </xf>
    <xf numFmtId="0" fontId="4" fillId="3" borderId="15" xfId="0" applyFont="1" applyFill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165" fontId="4" fillId="0" borderId="15" xfId="0" applyNumberFormat="1" applyFont="1" applyBorder="1" applyAlignment="1">
      <alignment horizontal="right" vertical="top"/>
    </xf>
    <xf numFmtId="0" fontId="4" fillId="0" borderId="16" xfId="0" applyFont="1" applyBorder="1"/>
    <xf numFmtId="0" fontId="4" fillId="0" borderId="17" xfId="0" applyFont="1" applyBorder="1" applyAlignment="1">
      <alignment wrapText="1"/>
    </xf>
    <xf numFmtId="0" fontId="4" fillId="3" borderId="17" xfId="0" applyFont="1" applyFill="1" applyBorder="1"/>
    <xf numFmtId="0" fontId="4" fillId="0" borderId="17" xfId="0" applyFont="1" applyBorder="1"/>
    <xf numFmtId="0" fontId="4" fillId="0" borderId="17" xfId="0" applyFont="1" applyBorder="1" applyAlignment="1">
      <alignment horizontal="center"/>
    </xf>
    <xf numFmtId="165" fontId="4" fillId="0" borderId="18" xfId="0" applyNumberFormat="1" applyFont="1" applyBorder="1"/>
    <xf numFmtId="0" fontId="4" fillId="0" borderId="3" xfId="0" applyFont="1" applyBorder="1"/>
    <xf numFmtId="0" fontId="4" fillId="0" borderId="8" xfId="0" applyFont="1" applyBorder="1"/>
    <xf numFmtId="165" fontId="5" fillId="3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165" fontId="7" fillId="0" borderId="4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165" fontId="7" fillId="0" borderId="9" xfId="0" applyNumberFormat="1" applyFont="1" applyBorder="1" applyAlignment="1">
      <alignment horizontal="right"/>
    </xf>
    <xf numFmtId="164" fontId="4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/>
    </xf>
    <xf numFmtId="164" fontId="15" fillId="0" borderId="0" xfId="0" applyNumberFormat="1" applyFont="1"/>
    <xf numFmtId="164" fontId="4" fillId="0" borderId="16" xfId="0" applyNumberFormat="1" applyFont="1" applyBorder="1" applyAlignment="1" applyProtection="1">
      <alignment horizontal="right" vertical="center"/>
      <protection locked="0"/>
    </xf>
    <xf numFmtId="9" fontId="4" fillId="0" borderId="0" xfId="0" applyNumberFormat="1" applyFont="1" applyAlignment="1">
      <alignment vertical="top"/>
    </xf>
    <xf numFmtId="165" fontId="3" fillId="0" borderId="4" xfId="0" applyNumberFormat="1" applyFont="1" applyBorder="1" applyAlignment="1">
      <alignment horizontal="right" vertical="center"/>
    </xf>
    <xf numFmtId="165" fontId="3" fillId="0" borderId="6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165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164" fontId="15" fillId="0" borderId="3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165" fontId="3" fillId="0" borderId="4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4" fontId="7" fillId="0" borderId="4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9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" fillId="0" borderId="16" xfId="0" applyFont="1" applyBorder="1"/>
    <xf numFmtId="0" fontId="1" fillId="4" borderId="16" xfId="0" applyFont="1" applyFill="1" applyBorder="1"/>
    <xf numFmtId="0" fontId="1" fillId="3" borderId="16" xfId="0" applyFont="1" applyFill="1" applyBorder="1"/>
    <xf numFmtId="164" fontId="3" fillId="0" borderId="3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5" fillId="3" borderId="12" xfId="0" applyFont="1" applyFill="1" applyBorder="1" applyAlignment="1">
      <alignment vertical="center"/>
    </xf>
    <xf numFmtId="164" fontId="4" fillId="3" borderId="16" xfId="0" applyNumberFormat="1" applyFont="1" applyFill="1" applyBorder="1" applyAlignment="1" applyProtection="1">
      <alignment horizontal="right" vertical="center"/>
      <protection locked="0"/>
    </xf>
    <xf numFmtId="164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 wrapText="1"/>
    </xf>
    <xf numFmtId="165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right" vertical="top"/>
    </xf>
    <xf numFmtId="0" fontId="19" fillId="0" borderId="2" xfId="0" applyFont="1" applyBorder="1"/>
    <xf numFmtId="0" fontId="19" fillId="0" borderId="3" xfId="0" applyFont="1" applyBorder="1"/>
    <xf numFmtId="165" fontId="19" fillId="0" borderId="4" xfId="0" applyNumberFormat="1" applyFont="1" applyBorder="1"/>
    <xf numFmtId="0" fontId="19" fillId="0" borderId="5" xfId="0" applyFont="1" applyBorder="1"/>
    <xf numFmtId="0" fontId="19" fillId="0" borderId="0" xfId="0" applyFont="1"/>
    <xf numFmtId="165" fontId="19" fillId="0" borderId="6" xfId="0" applyNumberFormat="1" applyFont="1" applyBorder="1"/>
    <xf numFmtId="0" fontId="19" fillId="0" borderId="7" xfId="0" applyFont="1" applyBorder="1"/>
    <xf numFmtId="0" fontId="19" fillId="0" borderId="8" xfId="0" applyFont="1" applyBorder="1"/>
    <xf numFmtId="165" fontId="19" fillId="0" borderId="9" xfId="0" applyNumberFormat="1" applyFont="1" applyBorder="1"/>
    <xf numFmtId="0" fontId="21" fillId="0" borderId="0" xfId="0" applyFont="1"/>
    <xf numFmtId="0" fontId="6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0" fontId="6" fillId="6" borderId="1" xfId="0" applyFont="1" applyFill="1" applyBorder="1" applyAlignment="1">
      <alignment horizontal="left" vertical="center"/>
    </xf>
    <xf numFmtId="8" fontId="6" fillId="0" borderId="1" xfId="0" applyNumberFormat="1" applyFont="1" applyBorder="1"/>
    <xf numFmtId="0" fontId="6" fillId="6" borderId="1" xfId="0" applyFont="1" applyFill="1" applyBorder="1" applyAlignment="1">
      <alignment horizontal="center" vertical="center"/>
    </xf>
    <xf numFmtId="8" fontId="6" fillId="6" borderId="1" xfId="0" applyNumberFormat="1" applyFont="1" applyFill="1" applyBorder="1"/>
    <xf numFmtId="0" fontId="6" fillId="6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7" fillId="0" borderId="2" xfId="0" applyFont="1" applyBorder="1" applyAlignment="1">
      <alignment horizontal="left"/>
    </xf>
    <xf numFmtId="0" fontId="17" fillId="0" borderId="0" xfId="0" applyFont="1"/>
    <xf numFmtId="0" fontId="17" fillId="0" borderId="3" xfId="0" applyFont="1" applyBorder="1"/>
    <xf numFmtId="8" fontId="17" fillId="0" borderId="4" xfId="0" applyNumberFormat="1" applyFont="1" applyBorder="1"/>
    <xf numFmtId="0" fontId="17" fillId="0" borderId="5" xfId="0" applyFont="1" applyBorder="1" applyAlignment="1">
      <alignment horizontal="left"/>
    </xf>
    <xf numFmtId="8" fontId="17" fillId="0" borderId="6" xfId="0" applyNumberFormat="1" applyFont="1" applyBorder="1"/>
    <xf numFmtId="0" fontId="17" fillId="0" borderId="7" xfId="0" applyFont="1" applyBorder="1" applyAlignment="1">
      <alignment horizontal="left"/>
    </xf>
    <xf numFmtId="0" fontId="17" fillId="0" borderId="8" xfId="0" applyFont="1" applyBorder="1"/>
    <xf numFmtId="8" fontId="17" fillId="0" borderId="9" xfId="0" applyNumberFormat="1" applyFont="1" applyBorder="1"/>
    <xf numFmtId="0" fontId="3" fillId="0" borderId="10" xfId="0" applyFont="1" applyBorder="1"/>
    <xf numFmtId="0" fontId="8" fillId="0" borderId="10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5" fontId="5" fillId="0" borderId="0" xfId="0" applyNumberFormat="1" applyFont="1"/>
    <xf numFmtId="0" fontId="7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/>
    </xf>
    <xf numFmtId="0" fontId="7" fillId="0" borderId="0" xfId="0" applyFont="1" applyAlignment="1">
      <alignment vertical="center"/>
    </xf>
    <xf numFmtId="49" fontId="6" fillId="7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vertical="center"/>
    </xf>
    <xf numFmtId="49" fontId="6" fillId="7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3" fillId="0" borderId="2" xfId="0" applyFont="1" applyBorder="1" applyAlignment="1" applyProtection="1">
      <alignment wrapText="1"/>
      <protection locked="0"/>
    </xf>
    <xf numFmtId="0" fontId="8" fillId="0" borderId="4" xfId="0" applyFont="1" applyBorder="1" applyProtection="1">
      <protection locked="0"/>
    </xf>
    <xf numFmtId="0" fontId="8" fillId="0" borderId="0" xfId="0" applyFont="1" applyProtection="1"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8" fillId="0" borderId="6" xfId="0" applyFont="1" applyBorder="1" applyProtection="1"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8" fillId="0" borderId="9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0" xfId="0" applyFont="1" applyProtection="1">
      <protection locked="0"/>
    </xf>
    <xf numFmtId="0" fontId="3" fillId="0" borderId="2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18" fillId="0" borderId="1" xfId="0" applyFont="1" applyBorder="1" applyProtection="1">
      <protection locked="0"/>
    </xf>
    <xf numFmtId="0" fontId="15" fillId="0" borderId="1" xfId="0" applyFont="1" applyBorder="1" applyProtection="1">
      <protection locked="0"/>
    </xf>
    <xf numFmtId="0" fontId="20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15" fillId="0" borderId="4" xfId="0" applyFont="1" applyBorder="1" applyProtection="1"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15" fillId="0" borderId="6" xfId="0" applyFont="1" applyBorder="1" applyProtection="1"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15" fillId="0" borderId="9" xfId="0" applyFont="1" applyBorder="1" applyProtection="1">
      <protection locked="0"/>
    </xf>
    <xf numFmtId="0" fontId="4" fillId="0" borderId="1" xfId="0" applyFont="1" applyBorder="1" applyProtection="1">
      <protection locked="0"/>
    </xf>
    <xf numFmtId="2" fontId="4" fillId="0" borderId="1" xfId="0" applyNumberFormat="1" applyFont="1" applyBorder="1" applyProtection="1">
      <protection locked="0"/>
    </xf>
    <xf numFmtId="0" fontId="4" fillId="0" borderId="0" xfId="0" applyFont="1" applyProtection="1">
      <protection locked="0"/>
    </xf>
    <xf numFmtId="2" fontId="4" fillId="0" borderId="4" xfId="0" applyNumberFormat="1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21" fillId="0" borderId="1" xfId="0" applyFont="1" applyBorder="1" applyProtection="1">
      <protection locked="0"/>
    </xf>
    <xf numFmtId="0" fontId="21" fillId="7" borderId="1" xfId="0" applyFont="1" applyFill="1" applyBorder="1" applyProtection="1">
      <protection locked="0"/>
    </xf>
    <xf numFmtId="0" fontId="21" fillId="3" borderId="1" xfId="0" applyFont="1" applyFill="1" applyBorder="1" applyProtection="1">
      <protection locked="0"/>
    </xf>
    <xf numFmtId="0" fontId="21" fillId="0" borderId="0" xfId="0" applyFont="1" applyProtection="1">
      <protection locked="0"/>
    </xf>
    <xf numFmtId="0" fontId="17" fillId="0" borderId="2" xfId="0" applyFont="1" applyBorder="1" applyAlignment="1" applyProtection="1">
      <alignment horizontal="left"/>
      <protection locked="0"/>
    </xf>
    <xf numFmtId="0" fontId="21" fillId="0" borderId="4" xfId="0" applyFont="1" applyBorder="1" applyProtection="1">
      <protection locked="0"/>
    </xf>
    <xf numFmtId="0" fontId="17" fillId="0" borderId="5" xfId="0" applyFont="1" applyBorder="1" applyAlignment="1" applyProtection="1">
      <alignment horizontal="left"/>
      <protection locked="0"/>
    </xf>
    <xf numFmtId="0" fontId="21" fillId="0" borderId="6" xfId="0" applyFont="1" applyBorder="1" applyProtection="1">
      <protection locked="0"/>
    </xf>
    <xf numFmtId="0" fontId="17" fillId="0" borderId="7" xfId="0" applyFont="1" applyBorder="1" applyAlignment="1" applyProtection="1">
      <alignment horizontal="left"/>
      <protection locked="0"/>
    </xf>
    <xf numFmtId="0" fontId="21" fillId="0" borderId="9" xfId="0" applyFont="1" applyBorder="1" applyProtection="1">
      <protection locked="0"/>
    </xf>
    <xf numFmtId="0" fontId="8" fillId="0" borderId="1" xfId="0" applyFont="1" applyBorder="1" applyProtection="1">
      <protection locked="0"/>
    </xf>
    <xf numFmtId="0" fontId="19" fillId="0" borderId="2" xfId="0" applyFont="1" applyBorder="1" applyProtection="1">
      <protection locked="0"/>
    </xf>
    <xf numFmtId="0" fontId="19" fillId="0" borderId="5" xfId="0" applyFont="1" applyBorder="1" applyProtection="1">
      <protection locked="0"/>
    </xf>
    <xf numFmtId="0" fontId="19" fillId="0" borderId="7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Protection="1">
      <protection locked="0"/>
    </xf>
    <xf numFmtId="2" fontId="5" fillId="0" borderId="1" xfId="0" applyNumberFormat="1" applyFont="1" applyBorder="1" applyProtection="1">
      <protection locked="0"/>
    </xf>
    <xf numFmtId="2" fontId="5" fillId="0" borderId="0" xfId="0" applyNumberFormat="1" applyFont="1" applyProtection="1"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1" fillId="3" borderId="1" xfId="0" applyFont="1" applyFill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0" xfId="0" applyFont="1"/>
    <xf numFmtId="0" fontId="3" fillId="0" borderId="7" xfId="0" applyFont="1" applyBorder="1"/>
    <xf numFmtId="0" fontId="3" fillId="0" borderId="8" xfId="0" applyFont="1" applyBorder="1"/>
    <xf numFmtId="0" fontId="3" fillId="0" borderId="2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0" xfId="0" applyFont="1"/>
    <xf numFmtId="0" fontId="7" fillId="0" borderId="8" xfId="0" applyFont="1" applyBorder="1"/>
    <xf numFmtId="0" fontId="7" fillId="0" borderId="2" xfId="0" applyFont="1" applyBorder="1" applyProtection="1">
      <protection locked="0"/>
    </xf>
    <xf numFmtId="0" fontId="7" fillId="0" borderId="4" xfId="0" applyFont="1" applyBorder="1" applyProtection="1">
      <protection locked="0"/>
    </xf>
    <xf numFmtId="0" fontId="7" fillId="0" borderId="5" xfId="0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9" xfId="0" applyFont="1" applyBorder="1" applyProtection="1">
      <protection locked="0"/>
    </xf>
    <xf numFmtId="0" fontId="8" fillId="0" borderId="3" xfId="0" applyFont="1" applyBorder="1"/>
    <xf numFmtId="0" fontId="8" fillId="0" borderId="0" xfId="0" applyFont="1"/>
    <xf numFmtId="0" fontId="8" fillId="0" borderId="8" xfId="0" applyFont="1" applyBorder="1"/>
    <xf numFmtId="0" fontId="8" fillId="0" borderId="4" xfId="0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8" fillId="0" borderId="9" xfId="0" applyFont="1" applyBorder="1" applyProtection="1">
      <protection locked="0"/>
    </xf>
    <xf numFmtId="165" fontId="3" fillId="0" borderId="7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5" fontId="3" fillId="0" borderId="2" xfId="0" applyNumberFormat="1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5" fontId="3" fillId="0" borderId="5" xfId="0" applyNumberFormat="1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left" vertical="center"/>
      <protection locked="0"/>
    </xf>
    <xf numFmtId="0" fontId="10" fillId="0" borderId="9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</cellXfs>
  <cellStyles count="2">
    <cellStyle name="Moneda" xfId="1" builtinId="4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203201</xdr:colOff>
      <xdr:row>0</xdr:row>
      <xdr:rowOff>0</xdr:rowOff>
    </xdr:from>
    <xdr:to>
      <xdr:col>6</xdr:col>
      <xdr:colOff>1</xdr:colOff>
      <xdr:row>5</xdr:row>
      <xdr:rowOff>1424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1" y="0"/>
          <a:ext cx="939165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9525</xdr:rowOff>
    </xdr:from>
    <xdr:to>
      <xdr:col>6</xdr:col>
      <xdr:colOff>9526</xdr:colOff>
      <xdr:row>7</xdr:row>
      <xdr:rowOff>17299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9525"/>
          <a:ext cx="842010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19051</xdr:colOff>
      <xdr:row>7</xdr:row>
      <xdr:rowOff>19050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4742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7</xdr:row>
      <xdr:rowOff>63500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30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7</xdr:row>
      <xdr:rowOff>7774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2010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12701</xdr:colOff>
      <xdr:row>7</xdr:row>
      <xdr:rowOff>9524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7912100" cy="107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758824</xdr:colOff>
      <xdr:row>4</xdr:row>
      <xdr:rowOff>158750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499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5</xdr:row>
      <xdr:rowOff>50800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296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31750</xdr:colOff>
      <xdr:row>6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121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31750</xdr:colOff>
      <xdr:row>5</xdr:row>
      <xdr:rowOff>82550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7122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82550</xdr:colOff>
      <xdr:row>0</xdr:row>
      <xdr:rowOff>0</xdr:rowOff>
    </xdr:from>
    <xdr:to>
      <xdr:col>7</xdr:col>
      <xdr:colOff>25400</xdr:colOff>
      <xdr:row>5</xdr:row>
      <xdr:rowOff>120650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" y="0"/>
          <a:ext cx="107315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9524</xdr:rowOff>
    </xdr:from>
    <xdr:to>
      <xdr:col>7</xdr:col>
      <xdr:colOff>9525</xdr:colOff>
      <xdr:row>6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4"/>
          <a:ext cx="8477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5</xdr:row>
      <xdr:rowOff>34636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89800" cy="9553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6350</xdr:colOff>
      <xdr:row>6</xdr:row>
      <xdr:rowOff>25399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7264399" cy="901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6</xdr:col>
      <xdr:colOff>0</xdr:colOff>
      <xdr:row>5</xdr:row>
      <xdr:rowOff>95251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88265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6351</xdr:colOff>
      <xdr:row>2</xdr:row>
      <xdr:rowOff>241300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8832850" cy="100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57150</xdr:colOff>
      <xdr:row>6</xdr:row>
      <xdr:rowOff>152399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77250" cy="1066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9525</xdr:colOff>
      <xdr:row>6</xdr:row>
      <xdr:rowOff>152399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77250" cy="1066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</xdr:colOff>
      <xdr:row>0</xdr:row>
      <xdr:rowOff>0</xdr:rowOff>
    </xdr:from>
    <xdr:to>
      <xdr:col>9</xdr:col>
      <xdr:colOff>50800</xdr:colOff>
      <xdr:row>3</xdr:row>
      <xdr:rowOff>215611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9175750" cy="977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3</xdr:col>
      <xdr:colOff>781050</xdr:colOff>
      <xdr:row>4</xdr:row>
      <xdr:rowOff>165099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8699500" cy="901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gmaaldrich.com/ES/en/search/75-05-8?focus=products&amp;page=1&amp;perpage=30&amp;sort=relevance&amp;term=75-05-8&amp;type=cas_number" TargetMode="External"/><Relationship Id="rId1" Type="http://schemas.openxmlformats.org/officeDocument/2006/relationships/hyperlink" Target="https://www.sigmaaldrich.com/ES/en/search/67-56-1?focus=products&amp;page=1&amp;perpage=30&amp;sort=relevance&amp;term=67-56-1&amp;type=cas_number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opLeftCell="A2" workbookViewId="0">
      <selection activeCell="E10" sqref="E10"/>
    </sheetView>
  </sheetViews>
  <sheetFormatPr defaultColWidth="10.85546875" defaultRowHeight="17.100000000000001" customHeight="1" x14ac:dyDescent="0.2"/>
  <cols>
    <col min="1" max="1" width="10.85546875" style="47"/>
    <col min="2" max="2" width="73.85546875" style="47" customWidth="1"/>
    <col min="3" max="3" width="13.7109375" style="101" customWidth="1"/>
    <col min="4" max="4" width="15.140625" style="101" customWidth="1"/>
    <col min="5" max="5" width="13.140625" style="101" customWidth="1"/>
    <col min="6" max="6" width="10.85546875" style="101"/>
    <col min="7" max="7" width="18.85546875" style="47" customWidth="1"/>
    <col min="8" max="16384" width="10.85546875" style="47"/>
  </cols>
  <sheetData>
    <row r="1" spans="1:10" ht="17.100000000000001" customHeight="1" x14ac:dyDescent="0.2">
      <c r="A1" s="6"/>
      <c r="B1" s="6"/>
      <c r="C1" s="29"/>
      <c r="D1" s="29"/>
      <c r="E1" s="29"/>
    </row>
    <row r="2" spans="1:10" ht="17.100000000000001" customHeight="1" x14ac:dyDescent="0.2">
      <c r="A2" s="6"/>
      <c r="B2" s="6"/>
      <c r="C2" s="29"/>
      <c r="D2" s="29"/>
      <c r="E2" s="29"/>
    </row>
    <row r="3" spans="1:10" ht="17.100000000000001" customHeight="1" x14ac:dyDescent="0.2">
      <c r="A3" s="6"/>
      <c r="B3" s="6"/>
      <c r="C3" s="29"/>
      <c r="D3" s="29"/>
      <c r="E3" s="29"/>
    </row>
    <row r="4" spans="1:10" ht="17.100000000000001" customHeight="1" x14ac:dyDescent="0.2">
      <c r="A4" s="6"/>
      <c r="B4" s="6"/>
      <c r="C4" s="29"/>
      <c r="D4" s="29"/>
      <c r="E4" s="29"/>
    </row>
    <row r="5" spans="1:10" ht="17.100000000000001" customHeight="1" x14ac:dyDescent="0.2">
      <c r="A5" s="6"/>
      <c r="B5" s="6"/>
      <c r="C5" s="29"/>
      <c r="D5" s="29"/>
      <c r="E5" s="29"/>
    </row>
    <row r="6" spans="1:10" ht="11.1" customHeight="1" x14ac:dyDescent="0.2">
      <c r="A6" s="6"/>
      <c r="B6" s="6"/>
      <c r="C6" s="29"/>
      <c r="D6" s="29"/>
      <c r="E6" s="29"/>
    </row>
    <row r="7" spans="1:10" ht="12.95" customHeight="1" x14ac:dyDescent="0.2">
      <c r="A7" s="16" t="s">
        <v>1312</v>
      </c>
      <c r="B7" s="6"/>
      <c r="C7" s="29"/>
      <c r="D7" s="29"/>
      <c r="E7" s="29"/>
    </row>
    <row r="8" spans="1:10" ht="12.95" customHeight="1" x14ac:dyDescent="0.2">
      <c r="A8" s="6"/>
      <c r="B8" s="6"/>
      <c r="C8" s="29"/>
      <c r="D8" s="29"/>
      <c r="E8" s="29"/>
    </row>
    <row r="9" spans="1:10" ht="39" customHeight="1" x14ac:dyDescent="0.2">
      <c r="A9" s="114" t="s">
        <v>0</v>
      </c>
      <c r="B9" s="114" t="s">
        <v>1</v>
      </c>
      <c r="C9" s="114" t="s">
        <v>2</v>
      </c>
      <c r="D9" s="32" t="s">
        <v>3</v>
      </c>
      <c r="E9" s="11" t="s">
        <v>4</v>
      </c>
      <c r="F9" s="10" t="s">
        <v>5</v>
      </c>
      <c r="G9" s="10" t="s">
        <v>1807</v>
      </c>
      <c r="H9" s="32" t="s">
        <v>1803</v>
      </c>
      <c r="I9" s="10" t="s">
        <v>58</v>
      </c>
      <c r="J9" s="10" t="s">
        <v>1805</v>
      </c>
    </row>
    <row r="10" spans="1:10" s="122" customFormat="1" ht="35.1" customHeight="1" x14ac:dyDescent="0.25">
      <c r="A10" s="34" t="s">
        <v>944</v>
      </c>
      <c r="B10" s="83" t="s">
        <v>972</v>
      </c>
      <c r="C10" s="20" t="s">
        <v>945</v>
      </c>
      <c r="D10" s="20">
        <v>2</v>
      </c>
      <c r="E10" s="130">
        <v>167.64000000000001</v>
      </c>
      <c r="F10" s="128">
        <f>D10*E10</f>
        <v>335.28000000000003</v>
      </c>
      <c r="G10" s="282"/>
      <c r="H10" s="282"/>
      <c r="I10" s="282"/>
      <c r="J10" s="282"/>
    </row>
    <row r="11" spans="1:10" s="122" customFormat="1" ht="17.100000000000001" customHeight="1" x14ac:dyDescent="0.25">
      <c r="A11" s="34" t="s">
        <v>947</v>
      </c>
      <c r="B11" s="34" t="s">
        <v>948</v>
      </c>
      <c r="C11" s="20" t="s">
        <v>1334</v>
      </c>
      <c r="D11" s="20">
        <v>1</v>
      </c>
      <c r="E11" s="126">
        <v>107.72300000000001</v>
      </c>
      <c r="F11" s="128">
        <f t="shared" ref="F11:F20" si="0">D11*E11</f>
        <v>107.72300000000001</v>
      </c>
      <c r="G11" s="282"/>
      <c r="H11" s="282"/>
      <c r="I11" s="282"/>
      <c r="J11" s="282"/>
    </row>
    <row r="12" spans="1:10" s="122" customFormat="1" ht="34.5" customHeight="1" x14ac:dyDescent="0.25">
      <c r="A12" s="34" t="s">
        <v>949</v>
      </c>
      <c r="B12" s="83" t="s">
        <v>973</v>
      </c>
      <c r="C12" s="20" t="s">
        <v>950</v>
      </c>
      <c r="D12" s="20">
        <v>20</v>
      </c>
      <c r="E12" s="126">
        <v>115.58799999999999</v>
      </c>
      <c r="F12" s="128">
        <f t="shared" si="0"/>
        <v>2311.7599999999998</v>
      </c>
      <c r="G12" s="282"/>
      <c r="H12" s="282"/>
      <c r="I12" s="282"/>
      <c r="J12" s="282"/>
    </row>
    <row r="13" spans="1:10" s="122" customFormat="1" ht="33.950000000000003" customHeight="1" x14ac:dyDescent="0.25">
      <c r="A13" s="34" t="s">
        <v>951</v>
      </c>
      <c r="B13" s="83" t="s">
        <v>974</v>
      </c>
      <c r="C13" s="20" t="s">
        <v>950</v>
      </c>
      <c r="D13" s="20">
        <v>20</v>
      </c>
      <c r="E13" s="126">
        <v>120.879</v>
      </c>
      <c r="F13" s="128">
        <f t="shared" si="0"/>
        <v>2417.58</v>
      </c>
      <c r="G13" s="282"/>
      <c r="H13" s="282"/>
      <c r="I13" s="282"/>
      <c r="J13" s="282"/>
    </row>
    <row r="14" spans="1:10" s="122" customFormat="1" ht="17.100000000000001" customHeight="1" x14ac:dyDescent="0.25">
      <c r="A14" s="34" t="s">
        <v>952</v>
      </c>
      <c r="B14" s="34" t="s">
        <v>975</v>
      </c>
      <c r="C14" s="20" t="s">
        <v>953</v>
      </c>
      <c r="D14" s="20">
        <v>1</v>
      </c>
      <c r="E14" s="126">
        <v>24.75</v>
      </c>
      <c r="F14" s="128">
        <f t="shared" si="0"/>
        <v>24.75</v>
      </c>
      <c r="G14" s="282"/>
      <c r="H14" s="282"/>
      <c r="I14" s="282"/>
      <c r="J14" s="282"/>
    </row>
    <row r="15" spans="1:10" s="122" customFormat="1" ht="27" customHeight="1" x14ac:dyDescent="0.25">
      <c r="A15" s="34" t="s">
        <v>954</v>
      </c>
      <c r="B15" s="83" t="s">
        <v>976</v>
      </c>
      <c r="C15" s="20" t="s">
        <v>950</v>
      </c>
      <c r="D15" s="20">
        <v>2</v>
      </c>
      <c r="E15" s="126">
        <v>228.78900000000002</v>
      </c>
      <c r="F15" s="128">
        <f t="shared" si="0"/>
        <v>457.57800000000003</v>
      </c>
      <c r="G15" s="282"/>
      <c r="H15" s="282"/>
      <c r="I15" s="282"/>
      <c r="J15" s="282"/>
    </row>
    <row r="16" spans="1:10" s="122" customFormat="1" ht="17.100000000000001" customHeight="1" x14ac:dyDescent="0.25">
      <c r="A16" s="34" t="s">
        <v>967</v>
      </c>
      <c r="B16" s="34" t="s">
        <v>977</v>
      </c>
      <c r="C16" s="20" t="s">
        <v>704</v>
      </c>
      <c r="D16" s="20">
        <v>1</v>
      </c>
      <c r="E16" s="126">
        <v>330.33000000000004</v>
      </c>
      <c r="F16" s="128">
        <f t="shared" si="0"/>
        <v>330.33000000000004</v>
      </c>
      <c r="G16" s="282"/>
      <c r="H16" s="282"/>
      <c r="I16" s="282"/>
      <c r="J16" s="282"/>
    </row>
    <row r="17" spans="1:10" s="122" customFormat="1" ht="37.5" customHeight="1" x14ac:dyDescent="0.25">
      <c r="A17" s="123" t="s">
        <v>968</v>
      </c>
      <c r="B17" s="83" t="s">
        <v>978</v>
      </c>
      <c r="C17" s="20" t="s">
        <v>969</v>
      </c>
      <c r="D17" s="20">
        <v>67</v>
      </c>
      <c r="E17" s="126">
        <v>301.21299999999997</v>
      </c>
      <c r="F17" s="128">
        <f t="shared" si="0"/>
        <v>20181.270999999997</v>
      </c>
      <c r="G17" s="282"/>
      <c r="H17" s="282"/>
      <c r="I17" s="282"/>
      <c r="J17" s="282"/>
    </row>
    <row r="18" spans="1:10" s="122" customFormat="1" ht="17.100000000000001" customHeight="1" x14ac:dyDescent="0.25">
      <c r="A18" s="123" t="s">
        <v>1335</v>
      </c>
      <c r="B18" s="83" t="s">
        <v>1891</v>
      </c>
      <c r="C18" s="20" t="s">
        <v>704</v>
      </c>
      <c r="D18" s="20">
        <v>1</v>
      </c>
      <c r="E18" s="126">
        <v>333.44299999999998</v>
      </c>
      <c r="F18" s="128">
        <f t="shared" si="0"/>
        <v>333.44299999999998</v>
      </c>
      <c r="G18" s="282"/>
      <c r="H18" s="282"/>
      <c r="I18" s="282"/>
      <c r="J18" s="282"/>
    </row>
    <row r="19" spans="1:10" s="122" customFormat="1" ht="17.100000000000001" customHeight="1" x14ac:dyDescent="0.25">
      <c r="A19" s="34" t="s">
        <v>970</v>
      </c>
      <c r="B19" s="34" t="s">
        <v>1892</v>
      </c>
      <c r="C19" s="20" t="s">
        <v>946</v>
      </c>
      <c r="D19" s="20">
        <v>1</v>
      </c>
      <c r="E19" s="126">
        <v>333.44299999999998</v>
      </c>
      <c r="F19" s="128">
        <f t="shared" si="0"/>
        <v>333.44299999999998</v>
      </c>
      <c r="G19" s="282"/>
      <c r="H19" s="282"/>
      <c r="I19" s="282"/>
      <c r="J19" s="282"/>
    </row>
    <row r="20" spans="1:10" s="122" customFormat="1" ht="17.100000000000001" customHeight="1" x14ac:dyDescent="0.25">
      <c r="A20" s="34" t="s">
        <v>971</v>
      </c>
      <c r="B20" s="34" t="s">
        <v>1893</v>
      </c>
      <c r="C20" s="20" t="s">
        <v>946</v>
      </c>
      <c r="D20" s="20">
        <v>1</v>
      </c>
      <c r="E20" s="126">
        <v>333.44299999999998</v>
      </c>
      <c r="F20" s="128">
        <f t="shared" si="0"/>
        <v>333.44299999999998</v>
      </c>
      <c r="G20" s="282"/>
      <c r="H20" s="282"/>
      <c r="I20" s="282"/>
      <c r="J20" s="282"/>
    </row>
    <row r="21" spans="1:10" s="122" customFormat="1" ht="17.100000000000001" customHeight="1" thickBot="1" x14ac:dyDescent="0.3">
      <c r="A21" s="110"/>
      <c r="B21" s="110"/>
      <c r="C21" s="42"/>
      <c r="D21" s="42"/>
      <c r="E21" s="109"/>
      <c r="F21" s="134"/>
      <c r="G21" s="283"/>
      <c r="H21" s="283"/>
      <c r="I21" s="283"/>
      <c r="J21" s="283"/>
    </row>
    <row r="22" spans="1:10" ht="17.100000000000001" customHeight="1" x14ac:dyDescent="0.2">
      <c r="A22" s="6"/>
      <c r="B22" s="6"/>
      <c r="C22" s="29"/>
      <c r="D22" s="279" t="s">
        <v>6</v>
      </c>
      <c r="E22" s="160"/>
      <c r="F22" s="119">
        <f>SUM(F10:F21)</f>
        <v>27166.600999999995</v>
      </c>
      <c r="G22" s="284" t="s">
        <v>6</v>
      </c>
      <c r="H22" s="285"/>
      <c r="I22" s="286"/>
      <c r="J22" s="286"/>
    </row>
    <row r="23" spans="1:10" ht="17.100000000000001" customHeight="1" x14ac:dyDescent="0.2">
      <c r="A23" s="6"/>
      <c r="B23" s="6"/>
      <c r="C23" s="29"/>
      <c r="D23" s="280" t="s">
        <v>7</v>
      </c>
      <c r="E23" s="161"/>
      <c r="F23" s="120">
        <f>F22*21%</f>
        <v>5704.9862099999991</v>
      </c>
      <c r="G23" s="287" t="s">
        <v>7</v>
      </c>
      <c r="H23" s="288"/>
      <c r="I23" s="286"/>
      <c r="J23" s="286"/>
    </row>
    <row r="24" spans="1:10" ht="17.100000000000001" customHeight="1" thickBot="1" x14ac:dyDescent="0.25">
      <c r="A24" s="6"/>
      <c r="B24" s="6"/>
      <c r="C24" s="29"/>
      <c r="D24" s="281" t="s">
        <v>5</v>
      </c>
      <c r="E24" s="162"/>
      <c r="F24" s="121">
        <f>F23+F22</f>
        <v>32871.587209999998</v>
      </c>
      <c r="G24" s="289" t="s">
        <v>5</v>
      </c>
      <c r="H24" s="290"/>
      <c r="I24" s="286"/>
      <c r="J24" s="286"/>
    </row>
    <row r="25" spans="1:10" ht="17.100000000000001" customHeight="1" x14ac:dyDescent="0.2">
      <c r="A25" s="6"/>
      <c r="B25" s="6"/>
      <c r="C25" s="29"/>
      <c r="D25" s="99"/>
      <c r="E25" s="100"/>
    </row>
    <row r="26" spans="1:10" ht="17.100000000000001" customHeight="1" x14ac:dyDescent="0.2">
      <c r="A26" s="6"/>
      <c r="B26" s="6"/>
      <c r="C26" s="29"/>
      <c r="D26" s="99"/>
      <c r="E26" s="100"/>
    </row>
  </sheetData>
  <sheetProtection algorithmName="SHA-512" hashValue="34RvFOX0wl3ejx3AlUmixDOkV39WBD9RXomA73vQ62vOeHUn44P6JbP/rzQWZT8sIuN/Hxsx+7jNklAK206S8w==" saltValue="yeyT7a211B8pvMnflpuyDA==" spinCount="100000" sheet="1" objects="1" scenarios="1"/>
  <conditionalFormatting sqref="G10:G20">
    <cfRule type="cellIs" dxfId="22" priority="1" operator="greaterThan">
      <formula>E10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horizontalDpi="4294967295" verticalDpi="4294967295" r:id="rId1"/>
  <headerFooter>
    <oddFooter>&amp;L&amp;P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3"/>
  <sheetViews>
    <sheetView topLeftCell="B1" workbookViewId="0">
      <selection activeCell="G12" sqref="G12"/>
    </sheetView>
  </sheetViews>
  <sheetFormatPr defaultColWidth="11.42578125" defaultRowHeight="12" x14ac:dyDescent="0.2"/>
  <cols>
    <col min="1" max="1" width="11.7109375" style="22" customWidth="1"/>
    <col min="2" max="2" width="58.7109375" style="22" customWidth="1"/>
    <col min="3" max="3" width="17.7109375" style="22" customWidth="1"/>
    <col min="4" max="4" width="12.7109375" style="22" customWidth="1"/>
    <col min="5" max="6" width="12.7109375" style="31" customWidth="1"/>
    <col min="7" max="7" width="14" style="22" customWidth="1"/>
    <col min="8" max="8" width="11.42578125" style="22"/>
    <col min="9" max="258" width="10.85546875" style="22"/>
    <col min="259" max="259" width="46.140625" style="22" customWidth="1"/>
    <col min="260" max="514" width="10.85546875" style="22"/>
    <col min="515" max="515" width="46.140625" style="22" customWidth="1"/>
    <col min="516" max="770" width="10.85546875" style="22"/>
    <col min="771" max="771" width="46.140625" style="22" customWidth="1"/>
    <col min="772" max="1026" width="10.85546875" style="22"/>
    <col min="1027" max="1027" width="46.140625" style="22" customWidth="1"/>
    <col min="1028" max="1282" width="10.85546875" style="22"/>
    <col min="1283" max="1283" width="46.140625" style="22" customWidth="1"/>
    <col min="1284" max="1538" width="10.85546875" style="22"/>
    <col min="1539" max="1539" width="46.140625" style="22" customWidth="1"/>
    <col min="1540" max="1794" width="10.85546875" style="22"/>
    <col min="1795" max="1795" width="46.140625" style="22" customWidth="1"/>
    <col min="1796" max="2050" width="10.85546875" style="22"/>
    <col min="2051" max="2051" width="46.140625" style="22" customWidth="1"/>
    <col min="2052" max="2306" width="10.85546875" style="22"/>
    <col min="2307" max="2307" width="46.140625" style="22" customWidth="1"/>
    <col min="2308" max="2562" width="10.85546875" style="22"/>
    <col min="2563" max="2563" width="46.140625" style="22" customWidth="1"/>
    <col min="2564" max="2818" width="10.85546875" style="22"/>
    <col min="2819" max="2819" width="46.140625" style="22" customWidth="1"/>
    <col min="2820" max="3074" width="10.85546875" style="22"/>
    <col min="3075" max="3075" width="46.140625" style="22" customWidth="1"/>
    <col min="3076" max="3330" width="10.85546875" style="22"/>
    <col min="3331" max="3331" width="46.140625" style="22" customWidth="1"/>
    <col min="3332" max="3586" width="10.85546875" style="22"/>
    <col min="3587" max="3587" width="46.140625" style="22" customWidth="1"/>
    <col min="3588" max="3842" width="10.85546875" style="22"/>
    <col min="3843" max="3843" width="46.140625" style="22" customWidth="1"/>
    <col min="3844" max="4098" width="10.85546875" style="22"/>
    <col min="4099" max="4099" width="46.140625" style="22" customWidth="1"/>
    <col min="4100" max="4354" width="10.85546875" style="22"/>
    <col min="4355" max="4355" width="46.140625" style="22" customWidth="1"/>
    <col min="4356" max="4610" width="10.85546875" style="22"/>
    <col min="4611" max="4611" width="46.140625" style="22" customWidth="1"/>
    <col min="4612" max="4866" width="10.85546875" style="22"/>
    <col min="4867" max="4867" width="46.140625" style="22" customWidth="1"/>
    <col min="4868" max="5122" width="10.85546875" style="22"/>
    <col min="5123" max="5123" width="46.140625" style="22" customWidth="1"/>
    <col min="5124" max="5378" width="10.85546875" style="22"/>
    <col min="5379" max="5379" width="46.140625" style="22" customWidth="1"/>
    <col min="5380" max="5634" width="10.85546875" style="22"/>
    <col min="5635" max="5635" width="46.140625" style="22" customWidth="1"/>
    <col min="5636" max="5890" width="10.85546875" style="22"/>
    <col min="5891" max="5891" width="46.140625" style="22" customWidth="1"/>
    <col min="5892" max="6146" width="10.85546875" style="22"/>
    <col min="6147" max="6147" width="46.140625" style="22" customWidth="1"/>
    <col min="6148" max="6402" width="10.85546875" style="22"/>
    <col min="6403" max="6403" width="46.140625" style="22" customWidth="1"/>
    <col min="6404" max="6658" width="10.85546875" style="22"/>
    <col min="6659" max="6659" width="46.140625" style="22" customWidth="1"/>
    <col min="6660" max="6914" width="10.85546875" style="22"/>
    <col min="6915" max="6915" width="46.140625" style="22" customWidth="1"/>
    <col min="6916" max="7170" width="10.85546875" style="22"/>
    <col min="7171" max="7171" width="46.140625" style="22" customWidth="1"/>
    <col min="7172" max="7426" width="10.85546875" style="22"/>
    <col min="7427" max="7427" width="46.140625" style="22" customWidth="1"/>
    <col min="7428" max="7682" width="10.85546875" style="22"/>
    <col min="7683" max="7683" width="46.140625" style="22" customWidth="1"/>
    <col min="7684" max="7938" width="10.85546875" style="22"/>
    <col min="7939" max="7939" width="46.140625" style="22" customWidth="1"/>
    <col min="7940" max="8194" width="10.85546875" style="22"/>
    <col min="8195" max="8195" width="46.140625" style="22" customWidth="1"/>
    <col min="8196" max="8450" width="10.85546875" style="22"/>
    <col min="8451" max="8451" width="46.140625" style="22" customWidth="1"/>
    <col min="8452" max="8706" width="10.85546875" style="22"/>
    <col min="8707" max="8707" width="46.140625" style="22" customWidth="1"/>
    <col min="8708" max="8962" width="10.85546875" style="22"/>
    <col min="8963" max="8963" width="46.140625" style="22" customWidth="1"/>
    <col min="8964" max="9218" width="10.85546875" style="22"/>
    <col min="9219" max="9219" width="46.140625" style="22" customWidth="1"/>
    <col min="9220" max="9474" width="10.85546875" style="22"/>
    <col min="9475" max="9475" width="46.140625" style="22" customWidth="1"/>
    <col min="9476" max="9730" width="10.85546875" style="22"/>
    <col min="9731" max="9731" width="46.140625" style="22" customWidth="1"/>
    <col min="9732" max="9986" width="10.85546875" style="22"/>
    <col min="9987" max="9987" width="46.140625" style="22" customWidth="1"/>
    <col min="9988" max="10242" width="10.85546875" style="22"/>
    <col min="10243" max="10243" width="46.140625" style="22" customWidth="1"/>
    <col min="10244" max="10498" width="10.85546875" style="22"/>
    <col min="10499" max="10499" width="46.140625" style="22" customWidth="1"/>
    <col min="10500" max="10754" width="10.85546875" style="22"/>
    <col min="10755" max="10755" width="46.140625" style="22" customWidth="1"/>
    <col min="10756" max="11010" width="10.85546875" style="22"/>
    <col min="11011" max="11011" width="46.140625" style="22" customWidth="1"/>
    <col min="11012" max="11266" width="10.85546875" style="22"/>
    <col min="11267" max="11267" width="46.140625" style="22" customWidth="1"/>
    <col min="11268" max="11522" width="10.85546875" style="22"/>
    <col min="11523" max="11523" width="46.140625" style="22" customWidth="1"/>
    <col min="11524" max="11778" width="10.85546875" style="22"/>
    <col min="11779" max="11779" width="46.140625" style="22" customWidth="1"/>
    <col min="11780" max="12034" width="10.85546875" style="22"/>
    <col min="12035" max="12035" width="46.140625" style="22" customWidth="1"/>
    <col min="12036" max="12290" width="10.85546875" style="22"/>
    <col min="12291" max="12291" width="46.140625" style="22" customWidth="1"/>
    <col min="12292" max="12546" width="10.85546875" style="22"/>
    <col min="12547" max="12547" width="46.140625" style="22" customWidth="1"/>
    <col min="12548" max="12802" width="10.85546875" style="22"/>
    <col min="12803" max="12803" width="46.140625" style="22" customWidth="1"/>
    <col min="12804" max="13058" width="10.85546875" style="22"/>
    <col min="13059" max="13059" width="46.140625" style="22" customWidth="1"/>
    <col min="13060" max="13314" width="10.85546875" style="22"/>
    <col min="13315" max="13315" width="46.140625" style="22" customWidth="1"/>
    <col min="13316" max="13570" width="10.85546875" style="22"/>
    <col min="13571" max="13571" width="46.140625" style="22" customWidth="1"/>
    <col min="13572" max="13826" width="10.85546875" style="22"/>
    <col min="13827" max="13827" width="46.140625" style="22" customWidth="1"/>
    <col min="13828" max="14082" width="10.85546875" style="22"/>
    <col min="14083" max="14083" width="46.140625" style="22" customWidth="1"/>
    <col min="14084" max="14338" width="10.85546875" style="22"/>
    <col min="14339" max="14339" width="46.140625" style="22" customWidth="1"/>
    <col min="14340" max="14594" width="10.85546875" style="22"/>
    <col min="14595" max="14595" width="46.140625" style="22" customWidth="1"/>
    <col min="14596" max="14850" width="10.85546875" style="22"/>
    <col min="14851" max="14851" width="46.140625" style="22" customWidth="1"/>
    <col min="14852" max="15106" width="10.85546875" style="22"/>
    <col min="15107" max="15107" width="46.140625" style="22" customWidth="1"/>
    <col min="15108" max="15362" width="10.85546875" style="22"/>
    <col min="15363" max="15363" width="46.140625" style="22" customWidth="1"/>
    <col min="15364" max="15618" width="10.85546875" style="22"/>
    <col min="15619" max="15619" width="46.140625" style="22" customWidth="1"/>
    <col min="15620" max="15874" width="10.85546875" style="22"/>
    <col min="15875" max="15875" width="46.140625" style="22" customWidth="1"/>
    <col min="15876" max="16130" width="10.85546875" style="22"/>
    <col min="16131" max="16131" width="46.140625" style="22" customWidth="1"/>
    <col min="16132" max="16384" width="10.85546875" style="22"/>
  </cols>
  <sheetData>
    <row r="1" spans="1:10" ht="12" customHeight="1" x14ac:dyDescent="0.2"/>
    <row r="2" spans="1:10" ht="12" customHeight="1" x14ac:dyDescent="0.2"/>
    <row r="3" spans="1:10" ht="12" customHeight="1" x14ac:dyDescent="0.2"/>
    <row r="4" spans="1:10" ht="12" customHeight="1" x14ac:dyDescent="0.2"/>
    <row r="5" spans="1:10" ht="12" customHeight="1" x14ac:dyDescent="0.2"/>
    <row r="6" spans="1:10" ht="12" customHeight="1" x14ac:dyDescent="0.2"/>
    <row r="7" spans="1:10" ht="12" customHeight="1" x14ac:dyDescent="0.2"/>
    <row r="8" spans="1:10" ht="12" customHeight="1" x14ac:dyDescent="0.2"/>
    <row r="9" spans="1:10" s="16" customFormat="1" ht="13.5" customHeight="1" x14ac:dyDescent="0.2">
      <c r="A9" s="358" t="s">
        <v>1905</v>
      </c>
      <c r="B9" s="359"/>
      <c r="C9" s="359"/>
      <c r="D9" s="359"/>
      <c r="E9" s="359"/>
      <c r="F9" s="359"/>
    </row>
    <row r="10" spans="1:10" s="16" customFormat="1" ht="10.5" customHeight="1" x14ac:dyDescent="0.2">
      <c r="A10" s="96"/>
      <c r="B10" s="97"/>
      <c r="C10" s="97"/>
      <c r="D10" s="97"/>
      <c r="E10" s="102"/>
      <c r="F10" s="102"/>
    </row>
    <row r="11" spans="1:10" ht="36" customHeight="1" x14ac:dyDescent="0.2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10" t="s">
        <v>1807</v>
      </c>
      <c r="H11" s="32" t="s">
        <v>1803</v>
      </c>
      <c r="I11" s="10" t="s">
        <v>58</v>
      </c>
      <c r="J11" s="10" t="s">
        <v>1805</v>
      </c>
    </row>
    <row r="12" spans="1:10" ht="36" customHeight="1" x14ac:dyDescent="0.2">
      <c r="A12" s="24" t="s">
        <v>13</v>
      </c>
      <c r="B12" s="26" t="s">
        <v>1313</v>
      </c>
      <c r="C12" s="20" t="s">
        <v>712</v>
      </c>
      <c r="D12" s="20">
        <v>3</v>
      </c>
      <c r="E12" s="126">
        <v>409.43099999999998</v>
      </c>
      <c r="F12" s="126">
        <f t="shared" ref="F12:F19" si="0">D12*E12</f>
        <v>1228.2929999999999</v>
      </c>
      <c r="G12" s="291"/>
      <c r="H12" s="291"/>
      <c r="I12" s="291"/>
      <c r="J12" s="291"/>
    </row>
    <row r="13" spans="1:10" ht="36" customHeight="1" x14ac:dyDescent="0.2">
      <c r="A13" s="24" t="s">
        <v>11</v>
      </c>
      <c r="B13" s="26" t="s">
        <v>1314</v>
      </c>
      <c r="C13" s="20" t="s">
        <v>712</v>
      </c>
      <c r="D13" s="20">
        <v>1</v>
      </c>
      <c r="E13" s="126">
        <v>656.10599999999999</v>
      </c>
      <c r="F13" s="126">
        <f t="shared" si="0"/>
        <v>656.10599999999999</v>
      </c>
      <c r="G13" s="291"/>
      <c r="H13" s="291"/>
      <c r="I13" s="291"/>
      <c r="J13" s="291"/>
    </row>
    <row r="14" spans="1:10" ht="36" customHeight="1" x14ac:dyDescent="0.2">
      <c r="A14" s="24" t="s">
        <v>12</v>
      </c>
      <c r="B14" s="26" t="s">
        <v>1315</v>
      </c>
      <c r="C14" s="20" t="s">
        <v>712</v>
      </c>
      <c r="D14" s="20">
        <v>2</v>
      </c>
      <c r="E14" s="126">
        <v>493.85599999999999</v>
      </c>
      <c r="F14" s="126">
        <f t="shared" si="0"/>
        <v>987.71199999999999</v>
      </c>
      <c r="G14" s="291"/>
      <c r="H14" s="291"/>
      <c r="I14" s="291"/>
      <c r="J14" s="291"/>
    </row>
    <row r="15" spans="1:10" ht="36" customHeight="1" x14ac:dyDescent="0.2">
      <c r="A15" s="24" t="s">
        <v>15</v>
      </c>
      <c r="B15" s="26" t="s">
        <v>1316</v>
      </c>
      <c r="C15" s="20" t="s">
        <v>712</v>
      </c>
      <c r="D15" s="20">
        <v>1</v>
      </c>
      <c r="E15" s="126">
        <v>656.10599999999999</v>
      </c>
      <c r="F15" s="126">
        <f t="shared" si="0"/>
        <v>656.10599999999999</v>
      </c>
      <c r="G15" s="291"/>
      <c r="H15" s="291"/>
      <c r="I15" s="291"/>
      <c r="J15" s="291"/>
    </row>
    <row r="16" spans="1:10" ht="36" customHeight="1" x14ac:dyDescent="0.2">
      <c r="A16" s="24" t="s">
        <v>14</v>
      </c>
      <c r="B16" s="26" t="s">
        <v>1317</v>
      </c>
      <c r="C16" s="20" t="s">
        <v>711</v>
      </c>
      <c r="D16" s="20">
        <v>1</v>
      </c>
      <c r="E16" s="126">
        <v>3172.1909999999998</v>
      </c>
      <c r="F16" s="126">
        <f t="shared" si="0"/>
        <v>3172.1909999999998</v>
      </c>
      <c r="G16" s="291"/>
      <c r="H16" s="291"/>
      <c r="I16" s="291"/>
      <c r="J16" s="291"/>
    </row>
    <row r="17" spans="1:10" ht="36" customHeight="1" x14ac:dyDescent="0.2">
      <c r="A17" s="24" t="s">
        <v>10</v>
      </c>
      <c r="B17" s="26" t="s">
        <v>1318</v>
      </c>
      <c r="C17" s="20" t="s">
        <v>711</v>
      </c>
      <c r="D17" s="20">
        <v>2</v>
      </c>
      <c r="E17" s="126">
        <v>1471.5909999999999</v>
      </c>
      <c r="F17" s="126">
        <f t="shared" si="0"/>
        <v>2943.1819999999998</v>
      </c>
      <c r="G17" s="291"/>
      <c r="H17" s="291"/>
      <c r="I17" s="291"/>
      <c r="J17" s="291"/>
    </row>
    <row r="18" spans="1:10" ht="36" customHeight="1" x14ac:dyDescent="0.2">
      <c r="A18" s="24" t="s">
        <v>8</v>
      </c>
      <c r="B18" s="26" t="s">
        <v>1319</v>
      </c>
      <c r="C18" s="20" t="s">
        <v>711</v>
      </c>
      <c r="D18" s="20">
        <v>1</v>
      </c>
      <c r="E18" s="126">
        <v>2394.6559999999999</v>
      </c>
      <c r="F18" s="126">
        <f t="shared" si="0"/>
        <v>2394.6559999999999</v>
      </c>
      <c r="G18" s="291"/>
      <c r="H18" s="291"/>
      <c r="I18" s="291"/>
      <c r="J18" s="291"/>
    </row>
    <row r="19" spans="1:10" ht="36" customHeight="1" x14ac:dyDescent="0.2">
      <c r="A19" s="24" t="s">
        <v>9</v>
      </c>
      <c r="B19" s="26" t="s">
        <v>1320</v>
      </c>
      <c r="C19" s="20" t="s">
        <v>711</v>
      </c>
      <c r="D19" s="20">
        <v>1</v>
      </c>
      <c r="E19" s="126">
        <v>820.1049999999999</v>
      </c>
      <c r="F19" s="126">
        <f t="shared" si="0"/>
        <v>820.1049999999999</v>
      </c>
      <c r="G19" s="291"/>
      <c r="H19" s="291"/>
      <c r="I19" s="291"/>
      <c r="J19" s="291"/>
    </row>
    <row r="20" spans="1:10" ht="17.100000000000001" customHeight="1" thickBot="1" x14ac:dyDescent="0.25">
      <c r="E20" s="108"/>
      <c r="F20" s="108"/>
      <c r="G20" s="292"/>
      <c r="H20" s="292"/>
      <c r="I20" s="292"/>
      <c r="J20" s="292"/>
    </row>
    <row r="21" spans="1:10" ht="16.5" customHeight="1" x14ac:dyDescent="0.2">
      <c r="D21" s="12" t="s">
        <v>6</v>
      </c>
      <c r="E21" s="103"/>
      <c r="F21" s="213">
        <f>SUM(F12:F20)</f>
        <v>12858.350999999999</v>
      </c>
      <c r="G21" s="293" t="s">
        <v>6</v>
      </c>
      <c r="H21" s="294"/>
      <c r="I21" s="292"/>
      <c r="J21" s="292"/>
    </row>
    <row r="22" spans="1:10" ht="16.5" customHeight="1" x14ac:dyDescent="0.2">
      <c r="D22" s="15" t="s">
        <v>7</v>
      </c>
      <c r="F22" s="214">
        <f>F21*21%</f>
        <v>2700.2537099999995</v>
      </c>
      <c r="G22" s="295" t="s">
        <v>7</v>
      </c>
      <c r="H22" s="296"/>
      <c r="I22" s="292"/>
      <c r="J22" s="292"/>
    </row>
    <row r="23" spans="1:10" ht="16.5" customHeight="1" thickBot="1" x14ac:dyDescent="0.25">
      <c r="D23" s="18" t="s">
        <v>5</v>
      </c>
      <c r="E23" s="104"/>
      <c r="F23" s="215">
        <f>SUM(F21:F22)</f>
        <v>15558.604709999998</v>
      </c>
      <c r="G23" s="297" t="s">
        <v>5</v>
      </c>
      <c r="H23" s="298"/>
      <c r="I23" s="292"/>
      <c r="J23" s="292"/>
    </row>
  </sheetData>
  <sheetProtection algorithmName="SHA-512" hashValue="NDgdkhfd9W2WjHqzp9N7MDke2Z+/lbXNHSRHtRdLtU2/wCazifWLh5cgjlQqDIaMpyW0gnVODCqRZNqXtH5Ybw==" saltValue="VegYGBTq3gx50EwlFSnuUw==" spinCount="100000" sheet="1" objects="1" scenarios="1"/>
  <sortState xmlns:xlrd2="http://schemas.microsoft.com/office/spreadsheetml/2017/richdata2" ref="A10:F17">
    <sortCondition ref="A10"/>
  </sortState>
  <mergeCells count="1">
    <mergeCell ref="A9:F9"/>
  </mergeCells>
  <conditionalFormatting sqref="G12:G19">
    <cfRule type="cellIs" dxfId="21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5" verticalDpi="4294967295" r:id="rId1"/>
  <headerFooter>
    <oddFooter>&amp;L&amp;P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43"/>
  <sheetViews>
    <sheetView topLeftCell="A125" workbookViewId="0">
      <selection activeCell="G140" sqref="G140"/>
    </sheetView>
  </sheetViews>
  <sheetFormatPr defaultColWidth="33" defaultRowHeight="20.45" customHeight="1" x14ac:dyDescent="0.2"/>
  <cols>
    <col min="1" max="1" width="13.7109375" style="88" customWidth="1"/>
    <col min="2" max="2" width="51.140625" style="88" customWidth="1"/>
    <col min="3" max="3" width="12.7109375" style="88" customWidth="1"/>
    <col min="4" max="4" width="17.7109375" style="89" customWidth="1"/>
    <col min="5" max="5" width="14.5703125" style="89" customWidth="1"/>
    <col min="6" max="7" width="12.7109375" style="89" customWidth="1"/>
    <col min="8" max="8" width="13.85546875" style="165" customWidth="1"/>
    <col min="9" max="9" width="15.140625" style="88" customWidth="1"/>
    <col min="10" max="10" width="15.5703125" style="88" customWidth="1"/>
    <col min="11" max="11" width="17.85546875" style="88" customWidth="1"/>
    <col min="12" max="16384" width="33" style="88"/>
  </cols>
  <sheetData>
    <row r="1" spans="1:11" ht="12" customHeight="1" x14ac:dyDescent="0.2"/>
    <row r="2" spans="1:11" ht="12" customHeight="1" x14ac:dyDescent="0.2">
      <c r="G2" s="165"/>
      <c r="H2" s="88"/>
    </row>
    <row r="3" spans="1:11" ht="12" customHeight="1" x14ac:dyDescent="0.2">
      <c r="G3" s="165"/>
      <c r="H3" s="88"/>
    </row>
    <row r="4" spans="1:11" ht="12" customHeight="1" x14ac:dyDescent="0.2"/>
    <row r="5" spans="1:11" ht="12" customHeight="1" x14ac:dyDescent="0.2"/>
    <row r="6" spans="1:11" ht="12" customHeight="1" x14ac:dyDescent="0.2"/>
    <row r="7" spans="1:11" ht="12" customHeight="1" x14ac:dyDescent="0.2"/>
    <row r="8" spans="1:11" ht="12" customHeight="1" x14ac:dyDescent="0.2"/>
    <row r="9" spans="1:11" ht="12" customHeight="1" x14ac:dyDescent="0.2">
      <c r="A9" s="98" t="s">
        <v>1291</v>
      </c>
      <c r="B9" s="150"/>
      <c r="C9" s="150"/>
      <c r="D9" s="150"/>
      <c r="E9" s="150"/>
      <c r="F9" s="150"/>
      <c r="G9" s="150"/>
    </row>
    <row r="10" spans="1:11" ht="7.5" customHeight="1" x14ac:dyDescent="0.2">
      <c r="D10" s="88"/>
      <c r="E10" s="88"/>
      <c r="F10" s="88"/>
      <c r="G10" s="88"/>
    </row>
    <row r="11" spans="1:11" ht="36" customHeight="1" x14ac:dyDescent="0.2">
      <c r="A11" s="8" t="s">
        <v>0</v>
      </c>
      <c r="B11" s="9" t="s">
        <v>1</v>
      </c>
      <c r="C11" s="9" t="s">
        <v>1233</v>
      </c>
      <c r="D11" s="8" t="s">
        <v>2</v>
      </c>
      <c r="E11" s="9" t="s">
        <v>3</v>
      </c>
      <c r="F11" s="11" t="s">
        <v>1849</v>
      </c>
      <c r="G11" s="10" t="s">
        <v>5</v>
      </c>
      <c r="H11" s="10" t="s">
        <v>1807</v>
      </c>
      <c r="I11" s="32" t="s">
        <v>1803</v>
      </c>
      <c r="J11" s="10" t="s">
        <v>58</v>
      </c>
      <c r="K11" s="10" t="s">
        <v>1805</v>
      </c>
    </row>
    <row r="12" spans="1:11" ht="36" customHeight="1" x14ac:dyDescent="0.2">
      <c r="A12" s="34" t="s">
        <v>614</v>
      </c>
      <c r="B12" s="83" t="s">
        <v>1100</v>
      </c>
      <c r="C12" s="40" t="s">
        <v>1101</v>
      </c>
      <c r="D12" s="20" t="s">
        <v>615</v>
      </c>
      <c r="E12" s="20">
        <v>1</v>
      </c>
      <c r="F12" s="200">
        <v>16.518125000000001</v>
      </c>
      <c r="G12" s="131">
        <f>E12*F12</f>
        <v>16.518125000000001</v>
      </c>
      <c r="H12" s="299"/>
      <c r="I12" s="300"/>
      <c r="J12" s="300"/>
      <c r="K12" s="300"/>
    </row>
    <row r="13" spans="1:11" ht="36" customHeight="1" x14ac:dyDescent="0.2">
      <c r="A13" s="34" t="s">
        <v>616</v>
      </c>
      <c r="B13" s="83" t="s">
        <v>1102</v>
      </c>
      <c r="C13" s="40" t="s">
        <v>1103</v>
      </c>
      <c r="D13" s="20" t="s">
        <v>1247</v>
      </c>
      <c r="E13" s="20">
        <v>60</v>
      </c>
      <c r="F13" s="200">
        <v>9.5043749999999996</v>
      </c>
      <c r="G13" s="131">
        <f t="shared" ref="G13:G92" si="0">E13*F13</f>
        <v>570.26249999999993</v>
      </c>
      <c r="H13" s="299"/>
      <c r="I13" s="300"/>
      <c r="J13" s="300"/>
      <c r="K13" s="300"/>
    </row>
    <row r="14" spans="1:11" ht="36" customHeight="1" x14ac:dyDescent="0.2">
      <c r="A14" s="34" t="s">
        <v>617</v>
      </c>
      <c r="B14" s="90" t="s">
        <v>1246</v>
      </c>
      <c r="C14" s="67" t="s">
        <v>1104</v>
      </c>
      <c r="D14" s="20" t="s">
        <v>1248</v>
      </c>
      <c r="E14" s="20">
        <v>1</v>
      </c>
      <c r="F14" s="200">
        <v>22.9375</v>
      </c>
      <c r="G14" s="131">
        <f t="shared" si="0"/>
        <v>22.9375</v>
      </c>
      <c r="H14" s="299"/>
      <c r="I14" s="300"/>
      <c r="J14" s="300"/>
      <c r="K14" s="300"/>
    </row>
    <row r="15" spans="1:11" ht="36" customHeight="1" x14ac:dyDescent="0.2">
      <c r="A15" s="34" t="s">
        <v>618</v>
      </c>
      <c r="B15" s="90" t="s">
        <v>1105</v>
      </c>
      <c r="C15" s="67" t="s">
        <v>1106</v>
      </c>
      <c r="D15" s="20" t="s">
        <v>700</v>
      </c>
      <c r="E15" s="20">
        <v>3</v>
      </c>
      <c r="F15" s="200">
        <v>19.728125000000002</v>
      </c>
      <c r="G15" s="131">
        <f t="shared" si="0"/>
        <v>59.184375000000003</v>
      </c>
      <c r="H15" s="299"/>
      <c r="I15" s="300"/>
      <c r="J15" s="300"/>
      <c r="K15" s="300"/>
    </row>
    <row r="16" spans="1:11" ht="36" customHeight="1" x14ac:dyDescent="0.2">
      <c r="A16" s="34" t="s">
        <v>619</v>
      </c>
      <c r="B16" s="90" t="s">
        <v>1107</v>
      </c>
      <c r="C16" s="67" t="s">
        <v>1108</v>
      </c>
      <c r="D16" s="20" t="s">
        <v>1247</v>
      </c>
      <c r="E16" s="20">
        <v>75</v>
      </c>
      <c r="F16" s="200">
        <v>5.8968750000000005</v>
      </c>
      <c r="G16" s="131">
        <f t="shared" si="0"/>
        <v>442.26562500000006</v>
      </c>
      <c r="H16" s="299"/>
      <c r="I16" s="300"/>
      <c r="J16" s="300"/>
      <c r="K16" s="300"/>
    </row>
    <row r="17" spans="1:11" ht="36" customHeight="1" x14ac:dyDescent="0.2">
      <c r="A17" s="34" t="s">
        <v>620</v>
      </c>
      <c r="B17" s="90" t="s">
        <v>1109</v>
      </c>
      <c r="C17" s="67" t="s">
        <v>1110</v>
      </c>
      <c r="D17" s="20" t="s">
        <v>1247</v>
      </c>
      <c r="E17" s="20">
        <v>260</v>
      </c>
      <c r="F17" s="200">
        <v>20.303249999999998</v>
      </c>
      <c r="G17" s="131">
        <f t="shared" si="0"/>
        <v>5278.8449999999993</v>
      </c>
      <c r="H17" s="299"/>
      <c r="I17" s="300"/>
      <c r="J17" s="300"/>
      <c r="K17" s="300"/>
    </row>
    <row r="18" spans="1:11" ht="36" customHeight="1" x14ac:dyDescent="0.2">
      <c r="A18" s="34" t="s">
        <v>621</v>
      </c>
      <c r="B18" s="90" t="s">
        <v>1111</v>
      </c>
      <c r="C18" s="67" t="s">
        <v>1112</v>
      </c>
      <c r="D18" s="20" t="s">
        <v>1248</v>
      </c>
      <c r="E18" s="20">
        <v>3</v>
      </c>
      <c r="F18" s="200">
        <v>16.892625000000002</v>
      </c>
      <c r="G18" s="131">
        <f t="shared" si="0"/>
        <v>50.677875000000007</v>
      </c>
      <c r="H18" s="299"/>
      <c r="I18" s="300"/>
      <c r="J18" s="300"/>
      <c r="K18" s="300"/>
    </row>
    <row r="19" spans="1:11" ht="36" customHeight="1" x14ac:dyDescent="0.2">
      <c r="A19" s="34" t="s">
        <v>622</v>
      </c>
      <c r="B19" s="83" t="s">
        <v>1113</v>
      </c>
      <c r="C19" s="40" t="s">
        <v>1114</v>
      </c>
      <c r="D19" s="20" t="s">
        <v>1247</v>
      </c>
      <c r="E19" s="20">
        <v>18</v>
      </c>
      <c r="F19" s="200">
        <v>22.590375000000002</v>
      </c>
      <c r="G19" s="131">
        <f t="shared" si="0"/>
        <v>406.62675000000002</v>
      </c>
      <c r="H19" s="299"/>
      <c r="I19" s="300"/>
      <c r="J19" s="300"/>
      <c r="K19" s="300"/>
    </row>
    <row r="20" spans="1:11" ht="36" customHeight="1" x14ac:dyDescent="0.2">
      <c r="A20" s="34" t="s">
        <v>623</v>
      </c>
      <c r="B20" s="90" t="s">
        <v>1115</v>
      </c>
      <c r="C20" s="67" t="s">
        <v>1108</v>
      </c>
      <c r="D20" s="20" t="s">
        <v>1247</v>
      </c>
      <c r="E20" s="20">
        <v>2</v>
      </c>
      <c r="F20" s="200">
        <v>11.676375</v>
      </c>
      <c r="G20" s="131">
        <f t="shared" si="0"/>
        <v>23.35275</v>
      </c>
      <c r="H20" s="299"/>
      <c r="I20" s="300"/>
      <c r="J20" s="300"/>
      <c r="K20" s="300"/>
    </row>
    <row r="21" spans="1:11" ht="36" customHeight="1" x14ac:dyDescent="0.2">
      <c r="A21" s="34" t="s">
        <v>625</v>
      </c>
      <c r="B21" s="90" t="s">
        <v>1116</v>
      </c>
      <c r="C21" s="67" t="s">
        <v>1117</v>
      </c>
      <c r="D21" s="20" t="s">
        <v>1248</v>
      </c>
      <c r="E21" s="20">
        <v>36</v>
      </c>
      <c r="F21" s="200">
        <v>7.8778749999999995</v>
      </c>
      <c r="G21" s="131">
        <f t="shared" si="0"/>
        <v>283.6035</v>
      </c>
      <c r="H21" s="299"/>
      <c r="I21" s="300"/>
      <c r="J21" s="300"/>
      <c r="K21" s="300"/>
    </row>
    <row r="22" spans="1:11" ht="36" customHeight="1" x14ac:dyDescent="0.2">
      <c r="A22" s="34" t="s">
        <v>626</v>
      </c>
      <c r="B22" s="90" t="s">
        <v>1118</v>
      </c>
      <c r="C22" s="67" t="s">
        <v>1117</v>
      </c>
      <c r="D22" s="20" t="s">
        <v>1248</v>
      </c>
      <c r="E22" s="20">
        <v>1</v>
      </c>
      <c r="F22" s="200">
        <v>9.6433750000000007</v>
      </c>
      <c r="G22" s="131">
        <f t="shared" si="0"/>
        <v>9.6433750000000007</v>
      </c>
      <c r="H22" s="299"/>
      <c r="I22" s="300"/>
      <c r="J22" s="300"/>
      <c r="K22" s="300"/>
    </row>
    <row r="23" spans="1:11" ht="36" customHeight="1" x14ac:dyDescent="0.2">
      <c r="A23" s="34" t="s">
        <v>627</v>
      </c>
      <c r="B23" s="90" t="s">
        <v>1119</v>
      </c>
      <c r="C23" s="67" t="s">
        <v>1103</v>
      </c>
      <c r="D23" s="20" t="s">
        <v>1249</v>
      </c>
      <c r="E23" s="20">
        <v>5</v>
      </c>
      <c r="F23" s="200">
        <v>13.447875</v>
      </c>
      <c r="G23" s="131">
        <f t="shared" si="0"/>
        <v>67.239374999999995</v>
      </c>
      <c r="H23" s="299"/>
      <c r="I23" s="300"/>
      <c r="J23" s="300"/>
      <c r="K23" s="300"/>
    </row>
    <row r="24" spans="1:11" ht="36" customHeight="1" x14ac:dyDescent="0.2">
      <c r="A24" s="34" t="s">
        <v>628</v>
      </c>
      <c r="B24" s="90" t="s">
        <v>1237</v>
      </c>
      <c r="C24" s="67" t="s">
        <v>1120</v>
      </c>
      <c r="D24" s="20" t="s">
        <v>615</v>
      </c>
      <c r="E24" s="20">
        <v>1</v>
      </c>
      <c r="F24" s="200">
        <v>10.8605</v>
      </c>
      <c r="G24" s="131">
        <f t="shared" si="0"/>
        <v>10.8605</v>
      </c>
      <c r="H24" s="299"/>
      <c r="I24" s="300"/>
      <c r="J24" s="300"/>
      <c r="K24" s="300"/>
    </row>
    <row r="25" spans="1:11" ht="36" customHeight="1" x14ac:dyDescent="0.2">
      <c r="A25" s="34" t="s">
        <v>629</v>
      </c>
      <c r="B25" s="83" t="s">
        <v>1238</v>
      </c>
      <c r="C25" s="40" t="s">
        <v>1121</v>
      </c>
      <c r="D25" s="20" t="s">
        <v>615</v>
      </c>
      <c r="E25" s="20">
        <v>1</v>
      </c>
      <c r="F25" s="200">
        <v>28.555625000000006</v>
      </c>
      <c r="G25" s="131">
        <f t="shared" si="0"/>
        <v>28.555625000000006</v>
      </c>
      <c r="H25" s="299"/>
      <c r="I25" s="300"/>
      <c r="J25" s="300"/>
      <c r="K25" s="300"/>
    </row>
    <row r="26" spans="1:11" ht="36" customHeight="1" x14ac:dyDescent="0.2">
      <c r="A26" s="34" t="s">
        <v>631</v>
      </c>
      <c r="B26" s="90" t="s">
        <v>1239</v>
      </c>
      <c r="C26" s="67" t="s">
        <v>1122</v>
      </c>
      <c r="D26" s="20" t="s">
        <v>700</v>
      </c>
      <c r="E26" s="20">
        <v>2</v>
      </c>
      <c r="F26" s="200">
        <v>85.867500000000007</v>
      </c>
      <c r="G26" s="131">
        <f t="shared" si="0"/>
        <v>171.73500000000001</v>
      </c>
      <c r="H26" s="299"/>
      <c r="I26" s="300"/>
      <c r="J26" s="300"/>
      <c r="K26" s="300"/>
    </row>
    <row r="27" spans="1:11" ht="36" customHeight="1" x14ac:dyDescent="0.2">
      <c r="A27" s="33" t="s">
        <v>1511</v>
      </c>
      <c r="B27" s="90" t="s">
        <v>1529</v>
      </c>
      <c r="C27" s="67" t="s">
        <v>1530</v>
      </c>
      <c r="D27" s="38" t="s">
        <v>654</v>
      </c>
      <c r="E27" s="20">
        <v>2</v>
      </c>
      <c r="F27" s="200">
        <v>33.299999999999997</v>
      </c>
      <c r="G27" s="131">
        <f t="shared" si="0"/>
        <v>66.599999999999994</v>
      </c>
      <c r="H27" s="299"/>
      <c r="I27" s="300"/>
      <c r="J27" s="300"/>
      <c r="K27" s="300"/>
    </row>
    <row r="28" spans="1:11" ht="36" customHeight="1" x14ac:dyDescent="0.2">
      <c r="A28" s="34" t="s">
        <v>633</v>
      </c>
      <c r="B28" s="90" t="s">
        <v>1123</v>
      </c>
      <c r="C28" s="67" t="s">
        <v>1124</v>
      </c>
      <c r="D28" s="20" t="s">
        <v>700</v>
      </c>
      <c r="E28" s="20">
        <v>30</v>
      </c>
      <c r="F28" s="200">
        <v>7.9982500000000014</v>
      </c>
      <c r="G28" s="131">
        <f t="shared" si="0"/>
        <v>239.94750000000005</v>
      </c>
      <c r="H28" s="299"/>
      <c r="I28" s="300"/>
      <c r="J28" s="300"/>
      <c r="K28" s="300"/>
    </row>
    <row r="29" spans="1:11" ht="36" customHeight="1" x14ac:dyDescent="0.2">
      <c r="A29" s="34" t="s">
        <v>634</v>
      </c>
      <c r="B29" s="90" t="s">
        <v>1125</v>
      </c>
      <c r="C29" s="67" t="s">
        <v>1126</v>
      </c>
      <c r="D29" s="20" t="s">
        <v>700</v>
      </c>
      <c r="E29" s="20">
        <v>2</v>
      </c>
      <c r="F29" s="200">
        <v>20.490500000000004</v>
      </c>
      <c r="G29" s="131">
        <f t="shared" si="0"/>
        <v>40.981000000000009</v>
      </c>
      <c r="H29" s="299"/>
      <c r="I29" s="300"/>
      <c r="J29" s="300"/>
      <c r="K29" s="300"/>
    </row>
    <row r="30" spans="1:11" ht="36" customHeight="1" x14ac:dyDescent="0.2">
      <c r="A30" s="34" t="s">
        <v>635</v>
      </c>
      <c r="B30" s="90" t="s">
        <v>1240</v>
      </c>
      <c r="C30" s="67" t="s">
        <v>1127</v>
      </c>
      <c r="D30" s="20" t="s">
        <v>624</v>
      </c>
      <c r="E30" s="20">
        <v>2</v>
      </c>
      <c r="F30" s="200">
        <v>31.569125000000007</v>
      </c>
      <c r="G30" s="131">
        <f t="shared" si="0"/>
        <v>63.138250000000014</v>
      </c>
      <c r="H30" s="299"/>
      <c r="I30" s="300"/>
      <c r="J30" s="300"/>
      <c r="K30" s="300"/>
    </row>
    <row r="31" spans="1:11" ht="36" customHeight="1" x14ac:dyDescent="0.2">
      <c r="A31" s="33" t="s">
        <v>829</v>
      </c>
      <c r="B31" s="90" t="s">
        <v>1886</v>
      </c>
      <c r="C31" s="67" t="s">
        <v>1114</v>
      </c>
      <c r="D31" s="20" t="s">
        <v>1250</v>
      </c>
      <c r="E31" s="20">
        <v>1</v>
      </c>
      <c r="F31" s="200">
        <v>172</v>
      </c>
      <c r="G31" s="131">
        <f t="shared" si="0"/>
        <v>172</v>
      </c>
      <c r="H31" s="299"/>
      <c r="I31" s="300"/>
      <c r="J31" s="300"/>
      <c r="K31" s="300"/>
    </row>
    <row r="32" spans="1:11" ht="36" customHeight="1" x14ac:dyDescent="0.2">
      <c r="A32" s="33" t="s">
        <v>793</v>
      </c>
      <c r="B32" s="90" t="s">
        <v>1879</v>
      </c>
      <c r="C32" s="67" t="s">
        <v>1862</v>
      </c>
      <c r="D32" s="20" t="s">
        <v>1250</v>
      </c>
      <c r="E32" s="20">
        <v>9</v>
      </c>
      <c r="F32" s="200">
        <v>127</v>
      </c>
      <c r="G32" s="131">
        <f t="shared" si="0"/>
        <v>1143</v>
      </c>
      <c r="H32" s="299"/>
      <c r="I32" s="300"/>
      <c r="J32" s="300"/>
      <c r="K32" s="300"/>
    </row>
    <row r="33" spans="1:13" ht="36" customHeight="1" x14ac:dyDescent="0.2">
      <c r="A33" s="34" t="s">
        <v>1550</v>
      </c>
      <c r="B33" s="90" t="s">
        <v>1850</v>
      </c>
      <c r="C33" s="67" t="s">
        <v>1843</v>
      </c>
      <c r="D33" s="20" t="s">
        <v>1250</v>
      </c>
      <c r="E33" s="20">
        <v>1</v>
      </c>
      <c r="F33" s="200">
        <v>252</v>
      </c>
      <c r="G33" s="131">
        <f t="shared" si="0"/>
        <v>252</v>
      </c>
      <c r="H33" s="299"/>
      <c r="I33" s="300"/>
      <c r="J33" s="300"/>
      <c r="K33" s="300"/>
    </row>
    <row r="34" spans="1:13" ht="36" customHeight="1" x14ac:dyDescent="0.2">
      <c r="A34" s="34" t="s">
        <v>636</v>
      </c>
      <c r="B34" s="90" t="s">
        <v>1128</v>
      </c>
      <c r="C34" s="67" t="s">
        <v>1129</v>
      </c>
      <c r="D34" s="20" t="s">
        <v>1247</v>
      </c>
      <c r="E34" s="20">
        <v>90</v>
      </c>
      <c r="F34" s="200">
        <v>7.5970000000000004</v>
      </c>
      <c r="G34" s="131">
        <f t="shared" si="0"/>
        <v>683.73</v>
      </c>
      <c r="H34" s="299"/>
      <c r="I34" s="300"/>
      <c r="J34" s="300"/>
      <c r="K34" s="300"/>
    </row>
    <row r="35" spans="1:13" ht="36" customHeight="1" x14ac:dyDescent="0.2">
      <c r="A35" s="34" t="s">
        <v>637</v>
      </c>
      <c r="B35" s="90" t="s">
        <v>1241</v>
      </c>
      <c r="C35" s="67" t="s">
        <v>1130</v>
      </c>
      <c r="D35" s="20" t="s">
        <v>1248</v>
      </c>
      <c r="E35" s="20">
        <v>27</v>
      </c>
      <c r="F35" s="200">
        <v>10.231875000000002</v>
      </c>
      <c r="G35" s="131">
        <f t="shared" si="0"/>
        <v>276.26062500000006</v>
      </c>
      <c r="H35" s="299"/>
      <c r="I35" s="300"/>
      <c r="J35" s="300"/>
      <c r="K35" s="300"/>
    </row>
    <row r="36" spans="1:13" ht="36" customHeight="1" x14ac:dyDescent="0.2">
      <c r="A36" s="34" t="s">
        <v>639</v>
      </c>
      <c r="B36" s="90" t="s">
        <v>1131</v>
      </c>
      <c r="C36" s="67" t="s">
        <v>1132</v>
      </c>
      <c r="D36" s="20" t="s">
        <v>1247</v>
      </c>
      <c r="E36" s="20">
        <v>8</v>
      </c>
      <c r="F36" s="200">
        <v>42.158000000000001</v>
      </c>
      <c r="G36" s="131">
        <f t="shared" si="0"/>
        <v>337.26400000000001</v>
      </c>
      <c r="H36" s="299"/>
      <c r="I36" s="300"/>
      <c r="J36" s="300"/>
      <c r="K36" s="300"/>
    </row>
    <row r="37" spans="1:13" ht="36" customHeight="1" x14ac:dyDescent="0.2">
      <c r="A37" s="34" t="s">
        <v>640</v>
      </c>
      <c r="B37" s="90" t="s">
        <v>1133</v>
      </c>
      <c r="C37" s="91" t="s">
        <v>1134</v>
      </c>
      <c r="D37" s="20" t="s">
        <v>615</v>
      </c>
      <c r="E37" s="20">
        <v>4</v>
      </c>
      <c r="F37" s="200">
        <v>15.006750000000002</v>
      </c>
      <c r="G37" s="131">
        <f t="shared" si="0"/>
        <v>60.027000000000008</v>
      </c>
      <c r="H37" s="299"/>
      <c r="I37" s="300"/>
      <c r="J37" s="300"/>
      <c r="K37" s="300"/>
    </row>
    <row r="38" spans="1:13" ht="36" customHeight="1" x14ac:dyDescent="0.2">
      <c r="A38" s="34" t="s">
        <v>641</v>
      </c>
      <c r="B38" s="90" t="s">
        <v>1135</v>
      </c>
      <c r="C38" s="67" t="s">
        <v>1130</v>
      </c>
      <c r="D38" s="20" t="s">
        <v>1248</v>
      </c>
      <c r="E38" s="20">
        <v>4</v>
      </c>
      <c r="F38" s="200">
        <v>5.5640000000000001</v>
      </c>
      <c r="G38" s="131">
        <f t="shared" si="0"/>
        <v>22.256</v>
      </c>
      <c r="H38" s="299"/>
      <c r="I38" s="300"/>
      <c r="J38" s="300"/>
      <c r="K38" s="300"/>
    </row>
    <row r="39" spans="1:13" ht="36" customHeight="1" x14ac:dyDescent="0.2">
      <c r="A39" s="34" t="s">
        <v>642</v>
      </c>
      <c r="B39" s="90" t="s">
        <v>1242</v>
      </c>
      <c r="C39" s="92" t="s">
        <v>1136</v>
      </c>
      <c r="D39" s="20" t="s">
        <v>700</v>
      </c>
      <c r="E39" s="20">
        <v>1</v>
      </c>
      <c r="F39" s="200">
        <v>55.225375</v>
      </c>
      <c r="G39" s="131">
        <f t="shared" si="0"/>
        <v>55.225375</v>
      </c>
      <c r="H39" s="299"/>
      <c r="I39" s="300"/>
      <c r="J39" s="300"/>
      <c r="K39" s="300"/>
    </row>
    <row r="40" spans="1:13" ht="36" customHeight="1" x14ac:dyDescent="0.2">
      <c r="A40" s="34" t="s">
        <v>643</v>
      </c>
      <c r="B40" s="90" t="s">
        <v>1137</v>
      </c>
      <c r="C40" s="67" t="s">
        <v>1138</v>
      </c>
      <c r="D40" s="20" t="s">
        <v>624</v>
      </c>
      <c r="E40" s="20">
        <v>1</v>
      </c>
      <c r="F40" s="200">
        <v>17.721875000000001</v>
      </c>
      <c r="G40" s="131">
        <f t="shared" si="0"/>
        <v>17.721875000000001</v>
      </c>
      <c r="H40" s="299"/>
      <c r="I40" s="300"/>
      <c r="J40" s="300"/>
      <c r="K40" s="300"/>
    </row>
    <row r="41" spans="1:13" ht="36" customHeight="1" x14ac:dyDescent="0.2">
      <c r="A41" s="34" t="s">
        <v>646</v>
      </c>
      <c r="B41" s="90" t="s">
        <v>1139</v>
      </c>
      <c r="C41" s="67" t="s">
        <v>1130</v>
      </c>
      <c r="D41" s="20" t="s">
        <v>1248</v>
      </c>
      <c r="E41" s="20">
        <v>1</v>
      </c>
      <c r="F41" s="200">
        <v>5.8716249999999999</v>
      </c>
      <c r="G41" s="131">
        <f t="shared" si="0"/>
        <v>5.8716249999999999</v>
      </c>
      <c r="H41" s="299"/>
      <c r="I41" s="300"/>
      <c r="J41" s="300"/>
      <c r="K41" s="300"/>
    </row>
    <row r="42" spans="1:13" ht="36" customHeight="1" x14ac:dyDescent="0.2">
      <c r="A42" s="34" t="s">
        <v>648</v>
      </c>
      <c r="B42" s="90" t="s">
        <v>1140</v>
      </c>
      <c r="C42" s="67" t="s">
        <v>1141</v>
      </c>
      <c r="D42" s="20" t="s">
        <v>1247</v>
      </c>
      <c r="E42" s="20">
        <v>15</v>
      </c>
      <c r="F42" s="200">
        <v>28.91675</v>
      </c>
      <c r="G42" s="131">
        <f t="shared" si="0"/>
        <v>433.75125000000003</v>
      </c>
      <c r="H42" s="299"/>
      <c r="I42" s="300"/>
      <c r="J42" s="300"/>
      <c r="K42" s="300"/>
    </row>
    <row r="43" spans="1:13" ht="36" customHeight="1" x14ac:dyDescent="0.2">
      <c r="A43" s="34" t="s">
        <v>651</v>
      </c>
      <c r="B43" s="25" t="s">
        <v>1142</v>
      </c>
      <c r="C43" s="67" t="s">
        <v>1143</v>
      </c>
      <c r="D43" s="40" t="s">
        <v>1248</v>
      </c>
      <c r="E43" s="20">
        <v>1</v>
      </c>
      <c r="F43" s="200">
        <v>38.259</v>
      </c>
      <c r="G43" s="131">
        <f t="shared" si="0"/>
        <v>38.259</v>
      </c>
      <c r="H43" s="299"/>
      <c r="I43" s="300"/>
      <c r="J43" s="300"/>
      <c r="K43" s="300"/>
    </row>
    <row r="44" spans="1:13" ht="36" customHeight="1" x14ac:dyDescent="0.2">
      <c r="A44" s="34" t="s">
        <v>652</v>
      </c>
      <c r="B44" s="90" t="s">
        <v>1144</v>
      </c>
      <c r="C44" s="67" t="s">
        <v>1145</v>
      </c>
      <c r="D44" s="20" t="s">
        <v>624</v>
      </c>
      <c r="E44" s="20">
        <v>3</v>
      </c>
      <c r="F44" s="200">
        <v>10.673250000000001</v>
      </c>
      <c r="G44" s="131">
        <f t="shared" si="0"/>
        <v>32.019750000000002</v>
      </c>
      <c r="H44" s="299"/>
      <c r="I44" s="300"/>
      <c r="J44" s="300"/>
      <c r="K44" s="300"/>
    </row>
    <row r="45" spans="1:13" ht="36" customHeight="1" x14ac:dyDescent="0.2">
      <c r="A45" s="33" t="s">
        <v>653</v>
      </c>
      <c r="B45" s="90" t="s">
        <v>1146</v>
      </c>
      <c r="C45" s="67" t="s">
        <v>1147</v>
      </c>
      <c r="D45" s="38" t="s">
        <v>654</v>
      </c>
      <c r="E45" s="38">
        <v>1</v>
      </c>
      <c r="F45" s="200">
        <v>84.583500000000015</v>
      </c>
      <c r="G45" s="131">
        <f t="shared" si="0"/>
        <v>84.583500000000015</v>
      </c>
      <c r="H45" s="299"/>
      <c r="I45" s="300"/>
      <c r="J45" s="300"/>
      <c r="K45" s="300"/>
    </row>
    <row r="46" spans="1:13" ht="36" customHeight="1" x14ac:dyDescent="0.2">
      <c r="A46" s="33" t="s">
        <v>655</v>
      </c>
      <c r="B46" s="90" t="s">
        <v>1148</v>
      </c>
      <c r="C46" s="67" t="s">
        <v>1149</v>
      </c>
      <c r="D46" s="38" t="s">
        <v>1247</v>
      </c>
      <c r="E46" s="38">
        <v>17</v>
      </c>
      <c r="F46" s="229">
        <v>22</v>
      </c>
      <c r="G46" s="230">
        <f t="shared" si="0"/>
        <v>374</v>
      </c>
      <c r="H46" s="299"/>
      <c r="I46" s="300"/>
      <c r="J46" s="300"/>
      <c r="K46" s="300"/>
      <c r="L46" s="113"/>
      <c r="M46" s="6"/>
    </row>
    <row r="47" spans="1:13" ht="36" customHeight="1" x14ac:dyDescent="0.2">
      <c r="A47" s="34" t="s">
        <v>656</v>
      </c>
      <c r="B47" s="90" t="s">
        <v>1150</v>
      </c>
      <c r="C47" s="67" t="s">
        <v>1151</v>
      </c>
      <c r="D47" s="20" t="s">
        <v>1247</v>
      </c>
      <c r="E47" s="20">
        <v>3</v>
      </c>
      <c r="F47" s="200">
        <v>12.211375000000002</v>
      </c>
      <c r="G47" s="131">
        <f t="shared" si="0"/>
        <v>36.634125000000004</v>
      </c>
      <c r="H47" s="299"/>
      <c r="I47" s="300"/>
      <c r="J47" s="300"/>
      <c r="K47" s="300"/>
      <c r="L47" s="145"/>
      <c r="M47" s="86"/>
    </row>
    <row r="48" spans="1:13" ht="36" customHeight="1" x14ac:dyDescent="0.2">
      <c r="A48" s="34" t="s">
        <v>658</v>
      </c>
      <c r="B48" s="90" t="s">
        <v>1152</v>
      </c>
      <c r="C48" s="67" t="s">
        <v>1153</v>
      </c>
      <c r="D48" s="20" t="s">
        <v>1248</v>
      </c>
      <c r="E48" s="20">
        <v>2</v>
      </c>
      <c r="F48" s="200">
        <v>16.05</v>
      </c>
      <c r="G48" s="131">
        <f t="shared" si="0"/>
        <v>32.1</v>
      </c>
      <c r="H48" s="299"/>
      <c r="I48" s="300"/>
      <c r="J48" s="300"/>
      <c r="K48" s="300"/>
    </row>
    <row r="49" spans="1:11" ht="36" customHeight="1" x14ac:dyDescent="0.2">
      <c r="A49" s="34" t="s">
        <v>659</v>
      </c>
      <c r="B49" s="90" t="s">
        <v>1154</v>
      </c>
      <c r="C49" s="67" t="s">
        <v>1155</v>
      </c>
      <c r="D49" s="20" t="s">
        <v>615</v>
      </c>
      <c r="E49" s="20">
        <v>2</v>
      </c>
      <c r="F49" s="200">
        <v>11.7165</v>
      </c>
      <c r="G49" s="131">
        <f t="shared" si="0"/>
        <v>23.433</v>
      </c>
      <c r="H49" s="299"/>
      <c r="I49" s="300"/>
      <c r="J49" s="300"/>
      <c r="K49" s="300"/>
    </row>
    <row r="50" spans="1:11" ht="36" customHeight="1" x14ac:dyDescent="0.2">
      <c r="A50" s="34" t="s">
        <v>660</v>
      </c>
      <c r="B50" s="90" t="s">
        <v>1156</v>
      </c>
      <c r="C50" s="67" t="s">
        <v>1157</v>
      </c>
      <c r="D50" s="20" t="s">
        <v>1250</v>
      </c>
      <c r="E50" s="20">
        <v>15</v>
      </c>
      <c r="F50" s="200">
        <v>24.944375000000001</v>
      </c>
      <c r="G50" s="131">
        <f t="shared" si="0"/>
        <v>374.16562500000003</v>
      </c>
      <c r="H50" s="299"/>
      <c r="I50" s="300"/>
      <c r="J50" s="300"/>
      <c r="K50" s="300"/>
    </row>
    <row r="51" spans="1:11" ht="36" customHeight="1" x14ac:dyDescent="0.2">
      <c r="A51" s="34" t="s">
        <v>661</v>
      </c>
      <c r="B51" s="90" t="s">
        <v>1243</v>
      </c>
      <c r="C51" s="67" t="s">
        <v>1158</v>
      </c>
      <c r="D51" s="20" t="s">
        <v>1247</v>
      </c>
      <c r="E51" s="20">
        <v>1</v>
      </c>
      <c r="F51" s="200">
        <v>22.242625</v>
      </c>
      <c r="G51" s="131">
        <f t="shared" si="0"/>
        <v>22.242625</v>
      </c>
      <c r="H51" s="299"/>
      <c r="I51" s="300"/>
      <c r="J51" s="300"/>
      <c r="K51" s="300"/>
    </row>
    <row r="52" spans="1:11" ht="36" customHeight="1" x14ac:dyDescent="0.2">
      <c r="A52" s="34" t="s">
        <v>662</v>
      </c>
      <c r="B52" s="90" t="s">
        <v>1159</v>
      </c>
      <c r="C52" s="67" t="s">
        <v>1160</v>
      </c>
      <c r="D52" s="20" t="s">
        <v>615</v>
      </c>
      <c r="E52" s="20">
        <v>2</v>
      </c>
      <c r="F52" s="200">
        <v>54.40462500000001</v>
      </c>
      <c r="G52" s="131">
        <f t="shared" si="0"/>
        <v>108.80925000000002</v>
      </c>
      <c r="H52" s="299"/>
      <c r="I52" s="300"/>
      <c r="J52" s="300"/>
      <c r="K52" s="300"/>
    </row>
    <row r="53" spans="1:11" ht="36" customHeight="1" x14ac:dyDescent="0.2">
      <c r="A53" s="34" t="s">
        <v>1161</v>
      </c>
      <c r="B53" s="90" t="s">
        <v>1162</v>
      </c>
      <c r="C53" s="67" t="s">
        <v>1163</v>
      </c>
      <c r="D53" s="20" t="s">
        <v>654</v>
      </c>
      <c r="E53" s="20">
        <v>1</v>
      </c>
      <c r="F53" s="200">
        <v>142.84500000000003</v>
      </c>
      <c r="G53" s="131">
        <f t="shared" si="0"/>
        <v>142.84500000000003</v>
      </c>
      <c r="H53" s="299"/>
      <c r="I53" s="300"/>
      <c r="J53" s="300"/>
      <c r="K53" s="300"/>
    </row>
    <row r="54" spans="1:11" ht="36" customHeight="1" x14ac:dyDescent="0.2">
      <c r="A54" s="34" t="s">
        <v>663</v>
      </c>
      <c r="B54" s="90" t="s">
        <v>1164</v>
      </c>
      <c r="C54" s="67" t="s">
        <v>1165</v>
      </c>
      <c r="D54" s="20" t="s">
        <v>615</v>
      </c>
      <c r="E54" s="20">
        <v>1</v>
      </c>
      <c r="F54" s="200">
        <v>16.558250000000001</v>
      </c>
      <c r="G54" s="131">
        <f t="shared" si="0"/>
        <v>16.558250000000001</v>
      </c>
      <c r="H54" s="299"/>
      <c r="I54" s="300"/>
      <c r="J54" s="300"/>
      <c r="K54" s="300"/>
    </row>
    <row r="55" spans="1:11" ht="36" customHeight="1" x14ac:dyDescent="0.2">
      <c r="A55" s="34" t="s">
        <v>664</v>
      </c>
      <c r="B55" s="90" t="s">
        <v>1166</v>
      </c>
      <c r="C55" s="67" t="s">
        <v>1167</v>
      </c>
      <c r="D55" s="20" t="s">
        <v>1248</v>
      </c>
      <c r="E55" s="20">
        <v>110</v>
      </c>
      <c r="F55" s="200">
        <v>5.0088750000000006</v>
      </c>
      <c r="G55" s="131">
        <f t="shared" si="0"/>
        <v>550.97625000000005</v>
      </c>
      <c r="H55" s="299"/>
      <c r="I55" s="300"/>
      <c r="J55" s="300"/>
      <c r="K55" s="300"/>
    </row>
    <row r="56" spans="1:11" ht="36" customHeight="1" x14ac:dyDescent="0.2">
      <c r="A56" s="34" t="s">
        <v>665</v>
      </c>
      <c r="B56" s="90" t="s">
        <v>1168</v>
      </c>
      <c r="C56" s="67" t="s">
        <v>1169</v>
      </c>
      <c r="D56" s="20" t="s">
        <v>1247</v>
      </c>
      <c r="E56" s="20">
        <v>20</v>
      </c>
      <c r="F56" s="200">
        <v>15.1</v>
      </c>
      <c r="G56" s="131">
        <f t="shared" si="0"/>
        <v>302</v>
      </c>
      <c r="H56" s="299"/>
      <c r="I56" s="300"/>
      <c r="J56" s="300"/>
      <c r="K56" s="300"/>
    </row>
    <row r="57" spans="1:11" ht="36" customHeight="1" x14ac:dyDescent="0.2">
      <c r="A57" s="34" t="s">
        <v>666</v>
      </c>
      <c r="B57" s="83" t="s">
        <v>1170</v>
      </c>
      <c r="C57" s="40" t="s">
        <v>1171</v>
      </c>
      <c r="D57" s="20" t="s">
        <v>624</v>
      </c>
      <c r="E57" s="20">
        <v>1</v>
      </c>
      <c r="F57" s="200">
        <v>20.375</v>
      </c>
      <c r="G57" s="131">
        <f t="shared" si="0"/>
        <v>20.375</v>
      </c>
      <c r="H57" s="299"/>
      <c r="I57" s="300"/>
      <c r="J57" s="300"/>
      <c r="K57" s="300"/>
    </row>
    <row r="58" spans="1:11" ht="36" customHeight="1" x14ac:dyDescent="0.2">
      <c r="A58" s="34" t="s">
        <v>668</v>
      </c>
      <c r="B58" s="90" t="s">
        <v>1172</v>
      </c>
      <c r="C58" s="67" t="s">
        <v>1173</v>
      </c>
      <c r="D58" s="20" t="s">
        <v>1247</v>
      </c>
      <c r="E58" s="20">
        <v>23</v>
      </c>
      <c r="F58" s="200">
        <v>16</v>
      </c>
      <c r="G58" s="131">
        <f t="shared" si="0"/>
        <v>368</v>
      </c>
      <c r="H58" s="299"/>
      <c r="I58" s="300"/>
      <c r="J58" s="300"/>
      <c r="K58" s="300"/>
    </row>
    <row r="59" spans="1:11" ht="36" customHeight="1" x14ac:dyDescent="0.2">
      <c r="A59" s="34" t="s">
        <v>670</v>
      </c>
      <c r="B59" s="90" t="s">
        <v>1174</v>
      </c>
      <c r="C59" s="67" t="s">
        <v>1175</v>
      </c>
      <c r="D59" s="20" t="s">
        <v>671</v>
      </c>
      <c r="E59" s="20">
        <v>1</v>
      </c>
      <c r="F59" s="200">
        <v>42.625</v>
      </c>
      <c r="G59" s="131">
        <f t="shared" si="0"/>
        <v>42.625</v>
      </c>
      <c r="H59" s="299"/>
      <c r="I59" s="300"/>
      <c r="J59" s="300"/>
      <c r="K59" s="300"/>
    </row>
    <row r="60" spans="1:11" ht="36" customHeight="1" x14ac:dyDescent="0.2">
      <c r="A60" s="83" t="s">
        <v>672</v>
      </c>
      <c r="B60" s="25" t="s">
        <v>1176</v>
      </c>
      <c r="C60" s="67" t="s">
        <v>1129</v>
      </c>
      <c r="D60" s="40" t="s">
        <v>1247</v>
      </c>
      <c r="E60" s="40">
        <v>3</v>
      </c>
      <c r="F60" s="200">
        <v>25.375</v>
      </c>
      <c r="G60" s="131">
        <f t="shared" si="0"/>
        <v>76.125</v>
      </c>
      <c r="H60" s="299"/>
      <c r="I60" s="300"/>
      <c r="J60" s="300"/>
      <c r="K60" s="300"/>
    </row>
    <row r="61" spans="1:11" ht="36" customHeight="1" x14ac:dyDescent="0.2">
      <c r="A61" s="34" t="s">
        <v>673</v>
      </c>
      <c r="B61" s="90" t="s">
        <v>1177</v>
      </c>
      <c r="C61" s="67" t="s">
        <v>1178</v>
      </c>
      <c r="D61" s="20" t="s">
        <v>1247</v>
      </c>
      <c r="E61" s="20">
        <v>5</v>
      </c>
      <c r="F61" s="200">
        <v>96.824999999999989</v>
      </c>
      <c r="G61" s="131">
        <f t="shared" si="0"/>
        <v>484.12499999999994</v>
      </c>
      <c r="H61" s="299"/>
      <c r="I61" s="300"/>
      <c r="J61" s="300"/>
      <c r="K61" s="300"/>
    </row>
    <row r="62" spans="1:11" ht="36" customHeight="1" x14ac:dyDescent="0.2">
      <c r="A62" s="34" t="s">
        <v>674</v>
      </c>
      <c r="B62" s="90" t="s">
        <v>1179</v>
      </c>
      <c r="C62" s="67" t="s">
        <v>1180</v>
      </c>
      <c r="D62" s="20" t="s">
        <v>615</v>
      </c>
      <c r="E62" s="20">
        <v>4</v>
      </c>
      <c r="F62" s="200">
        <v>23.037500000000001</v>
      </c>
      <c r="G62" s="131">
        <f t="shared" si="0"/>
        <v>92.15</v>
      </c>
      <c r="H62" s="299"/>
      <c r="I62" s="300"/>
      <c r="J62" s="300"/>
      <c r="K62" s="300"/>
    </row>
    <row r="63" spans="1:11" ht="36" customHeight="1" x14ac:dyDescent="0.2">
      <c r="A63" s="26" t="s">
        <v>675</v>
      </c>
      <c r="B63" s="25" t="s">
        <v>1181</v>
      </c>
      <c r="C63" s="67" t="s">
        <v>1182</v>
      </c>
      <c r="D63" s="40" t="s">
        <v>654</v>
      </c>
      <c r="E63" s="40">
        <v>1</v>
      </c>
      <c r="F63" s="200">
        <v>16.4375</v>
      </c>
      <c r="G63" s="131">
        <f t="shared" si="0"/>
        <v>16.4375</v>
      </c>
      <c r="H63" s="299"/>
      <c r="I63" s="300"/>
      <c r="J63" s="300"/>
      <c r="K63" s="300"/>
    </row>
    <row r="64" spans="1:11" ht="36" customHeight="1" x14ac:dyDescent="0.2">
      <c r="A64" s="34" t="s">
        <v>676</v>
      </c>
      <c r="B64" s="90" t="s">
        <v>1183</v>
      </c>
      <c r="C64" s="67" t="s">
        <v>1184</v>
      </c>
      <c r="D64" s="20" t="s">
        <v>700</v>
      </c>
      <c r="E64" s="20">
        <v>1</v>
      </c>
      <c r="F64" s="200">
        <v>22.400000000000002</v>
      </c>
      <c r="G64" s="131">
        <f t="shared" si="0"/>
        <v>22.400000000000002</v>
      </c>
      <c r="H64" s="299"/>
      <c r="I64" s="300"/>
      <c r="J64" s="300"/>
      <c r="K64" s="300"/>
    </row>
    <row r="65" spans="1:11" ht="36" customHeight="1" x14ac:dyDescent="0.2">
      <c r="A65" s="35" t="s">
        <v>678</v>
      </c>
      <c r="B65" s="83" t="s">
        <v>1185</v>
      </c>
      <c r="C65" s="40" t="s">
        <v>1186</v>
      </c>
      <c r="D65" s="39" t="s">
        <v>1247</v>
      </c>
      <c r="E65" s="39">
        <v>1</v>
      </c>
      <c r="F65" s="200">
        <v>68.674999999999997</v>
      </c>
      <c r="G65" s="131">
        <f t="shared" si="0"/>
        <v>68.674999999999997</v>
      </c>
      <c r="H65" s="299"/>
      <c r="I65" s="300"/>
      <c r="J65" s="300"/>
      <c r="K65" s="300"/>
    </row>
    <row r="66" spans="1:11" ht="36" customHeight="1" x14ac:dyDescent="0.2">
      <c r="A66" s="35" t="s">
        <v>681</v>
      </c>
      <c r="B66" s="90" t="s">
        <v>1187</v>
      </c>
      <c r="C66" s="67" t="s">
        <v>1103</v>
      </c>
      <c r="D66" s="39" t="s">
        <v>682</v>
      </c>
      <c r="E66" s="39">
        <v>1</v>
      </c>
      <c r="F66" s="200">
        <v>25.712499999999999</v>
      </c>
      <c r="G66" s="131">
        <f t="shared" si="0"/>
        <v>25.712499999999999</v>
      </c>
      <c r="H66" s="299"/>
      <c r="I66" s="300"/>
      <c r="J66" s="300"/>
      <c r="K66" s="300"/>
    </row>
    <row r="67" spans="1:11" ht="36" customHeight="1" x14ac:dyDescent="0.2">
      <c r="A67" s="34" t="s">
        <v>683</v>
      </c>
      <c r="B67" s="90" t="s">
        <v>1188</v>
      </c>
      <c r="C67" s="67" t="s">
        <v>1117</v>
      </c>
      <c r="D67" s="20" t="s">
        <v>1249</v>
      </c>
      <c r="E67" s="20">
        <v>1</v>
      </c>
      <c r="F67" s="200">
        <v>21.175000000000001</v>
      </c>
      <c r="G67" s="131">
        <f t="shared" si="0"/>
        <v>21.175000000000001</v>
      </c>
      <c r="H67" s="299"/>
      <c r="I67" s="300"/>
      <c r="J67" s="300"/>
      <c r="K67" s="300"/>
    </row>
    <row r="68" spans="1:11" ht="36" customHeight="1" x14ac:dyDescent="0.2">
      <c r="A68" s="33" t="s">
        <v>881</v>
      </c>
      <c r="B68" s="83" t="s">
        <v>1851</v>
      </c>
      <c r="C68" s="67" t="s">
        <v>1194</v>
      </c>
      <c r="D68" s="20" t="s">
        <v>29</v>
      </c>
      <c r="E68" s="20">
        <v>15</v>
      </c>
      <c r="F68" s="200">
        <v>188</v>
      </c>
      <c r="G68" s="131">
        <f t="shared" si="0"/>
        <v>2820</v>
      </c>
      <c r="H68" s="299"/>
      <c r="I68" s="300"/>
      <c r="J68" s="300"/>
      <c r="K68" s="300"/>
    </row>
    <row r="69" spans="1:11" ht="36" customHeight="1" x14ac:dyDescent="0.2">
      <c r="A69" s="34" t="s">
        <v>684</v>
      </c>
      <c r="B69" s="90" t="s">
        <v>1189</v>
      </c>
      <c r="C69" s="67" t="s">
        <v>1190</v>
      </c>
      <c r="D69" s="20" t="s">
        <v>1248</v>
      </c>
      <c r="E69" s="20">
        <v>2</v>
      </c>
      <c r="F69" s="200">
        <v>18.387500000000003</v>
      </c>
      <c r="G69" s="131">
        <f t="shared" si="0"/>
        <v>36.775000000000006</v>
      </c>
      <c r="H69" s="299"/>
      <c r="I69" s="300"/>
      <c r="J69" s="300"/>
      <c r="K69" s="300"/>
    </row>
    <row r="70" spans="1:11" ht="36" customHeight="1" x14ac:dyDescent="0.2">
      <c r="A70" s="33" t="s">
        <v>907</v>
      </c>
      <c r="B70" s="90" t="s">
        <v>1867</v>
      </c>
      <c r="C70" s="67" t="s">
        <v>1194</v>
      </c>
      <c r="D70" s="20" t="s">
        <v>1249</v>
      </c>
      <c r="E70" s="20">
        <v>5</v>
      </c>
      <c r="F70" s="125">
        <v>191.36</v>
      </c>
      <c r="G70" s="131">
        <f t="shared" si="0"/>
        <v>956.80000000000007</v>
      </c>
      <c r="H70" s="299"/>
      <c r="I70" s="300"/>
      <c r="J70" s="300"/>
      <c r="K70" s="300"/>
    </row>
    <row r="71" spans="1:11" ht="36" customHeight="1" x14ac:dyDescent="0.2">
      <c r="A71" s="33" t="s">
        <v>1528</v>
      </c>
      <c r="B71" s="90" t="s">
        <v>1188</v>
      </c>
      <c r="C71" s="67" t="s">
        <v>1117</v>
      </c>
      <c r="D71" s="20" t="s">
        <v>1249</v>
      </c>
      <c r="E71" s="20">
        <v>2</v>
      </c>
      <c r="F71" s="200">
        <v>59.3</v>
      </c>
      <c r="G71" s="131">
        <f t="shared" si="0"/>
        <v>118.6</v>
      </c>
      <c r="H71" s="299"/>
      <c r="I71" s="300"/>
      <c r="J71" s="300"/>
      <c r="K71" s="300"/>
    </row>
    <row r="72" spans="1:11" ht="36" customHeight="1" x14ac:dyDescent="0.2">
      <c r="A72" s="34" t="s">
        <v>685</v>
      </c>
      <c r="B72" s="83" t="s">
        <v>1191</v>
      </c>
      <c r="C72" s="40" t="s">
        <v>1192</v>
      </c>
      <c r="D72" s="20" t="s">
        <v>1248</v>
      </c>
      <c r="E72" s="20">
        <v>1</v>
      </c>
      <c r="F72" s="200">
        <v>19.55</v>
      </c>
      <c r="G72" s="131">
        <f t="shared" si="0"/>
        <v>19.55</v>
      </c>
      <c r="H72" s="299"/>
      <c r="I72" s="300"/>
      <c r="J72" s="300"/>
      <c r="K72" s="300"/>
    </row>
    <row r="73" spans="1:11" ht="36" customHeight="1" x14ac:dyDescent="0.2">
      <c r="A73" s="34" t="s">
        <v>686</v>
      </c>
      <c r="B73" s="90" t="s">
        <v>1193</v>
      </c>
      <c r="C73" s="67" t="s">
        <v>1194</v>
      </c>
      <c r="D73" s="20" t="s">
        <v>29</v>
      </c>
      <c r="E73" s="20">
        <v>21</v>
      </c>
      <c r="F73" s="200">
        <v>8.3249999999999993</v>
      </c>
      <c r="G73" s="131">
        <f t="shared" si="0"/>
        <v>174.82499999999999</v>
      </c>
      <c r="H73" s="299"/>
      <c r="I73" s="300"/>
      <c r="J73" s="300"/>
      <c r="K73" s="300"/>
    </row>
    <row r="74" spans="1:11" ht="36" customHeight="1" x14ac:dyDescent="0.2">
      <c r="A74" s="33" t="s">
        <v>1512</v>
      </c>
      <c r="B74" s="90" t="s">
        <v>1514</v>
      </c>
      <c r="C74" s="67" t="s">
        <v>1194</v>
      </c>
      <c r="D74" s="20" t="s">
        <v>1844</v>
      </c>
      <c r="E74" s="20">
        <v>4</v>
      </c>
      <c r="F74" s="200">
        <v>62.2</v>
      </c>
      <c r="G74" s="131">
        <f t="shared" si="0"/>
        <v>248.8</v>
      </c>
      <c r="H74" s="299"/>
      <c r="I74" s="300"/>
      <c r="J74" s="300"/>
      <c r="K74" s="300"/>
    </row>
    <row r="75" spans="1:11" ht="36" customHeight="1" x14ac:dyDescent="0.2">
      <c r="A75" s="34" t="s">
        <v>687</v>
      </c>
      <c r="B75" s="90" t="s">
        <v>1195</v>
      </c>
      <c r="C75" s="67" t="s">
        <v>1196</v>
      </c>
      <c r="D75" s="20" t="s">
        <v>1244</v>
      </c>
      <c r="E75" s="20">
        <v>4</v>
      </c>
      <c r="F75" s="200">
        <v>163.17499999999998</v>
      </c>
      <c r="G75" s="131">
        <f t="shared" si="0"/>
        <v>652.69999999999993</v>
      </c>
      <c r="H75" s="299"/>
      <c r="I75" s="300"/>
      <c r="J75" s="300"/>
      <c r="K75" s="300"/>
    </row>
    <row r="76" spans="1:11" ht="36" customHeight="1" x14ac:dyDescent="0.2">
      <c r="A76" s="33" t="s">
        <v>842</v>
      </c>
      <c r="B76" s="90" t="s">
        <v>1531</v>
      </c>
      <c r="C76" s="67" t="s">
        <v>1532</v>
      </c>
      <c r="D76" s="20" t="s">
        <v>1249</v>
      </c>
      <c r="E76" s="20">
        <v>4</v>
      </c>
      <c r="F76" s="125">
        <v>75.347999999999999</v>
      </c>
      <c r="G76" s="131">
        <f t="shared" si="0"/>
        <v>301.392</v>
      </c>
      <c r="H76" s="299"/>
      <c r="I76" s="300"/>
      <c r="J76" s="300"/>
      <c r="K76" s="300"/>
    </row>
    <row r="77" spans="1:11" ht="36" customHeight="1" x14ac:dyDescent="0.2">
      <c r="A77" s="33" t="s">
        <v>1836</v>
      </c>
      <c r="B77" s="90" t="s">
        <v>1860</v>
      </c>
      <c r="C77" s="67" t="s">
        <v>1194</v>
      </c>
      <c r="D77" s="41" t="s">
        <v>1247</v>
      </c>
      <c r="E77" s="20">
        <v>6</v>
      </c>
      <c r="F77" s="200">
        <v>44.792875000000009</v>
      </c>
      <c r="G77" s="131">
        <f t="shared" si="0"/>
        <v>268.75725000000006</v>
      </c>
      <c r="H77" s="299"/>
      <c r="I77" s="300"/>
      <c r="J77" s="300"/>
      <c r="K77" s="300"/>
    </row>
    <row r="78" spans="1:11" ht="36" customHeight="1" x14ac:dyDescent="0.2">
      <c r="A78" s="33" t="s">
        <v>1527</v>
      </c>
      <c r="B78" s="90" t="s">
        <v>1852</v>
      </c>
      <c r="C78" s="67" t="s">
        <v>1194</v>
      </c>
      <c r="D78" s="41" t="s">
        <v>1748</v>
      </c>
      <c r="E78" s="20">
        <v>1</v>
      </c>
      <c r="F78" s="200">
        <v>25.7</v>
      </c>
      <c r="G78" s="131">
        <f t="shared" si="0"/>
        <v>25.7</v>
      </c>
      <c r="H78" s="299"/>
      <c r="I78" s="300"/>
      <c r="J78" s="300"/>
      <c r="K78" s="300"/>
    </row>
    <row r="79" spans="1:11" ht="36" customHeight="1" x14ac:dyDescent="0.2">
      <c r="A79" s="93" t="s">
        <v>1096</v>
      </c>
      <c r="B79" s="36" t="s">
        <v>1332</v>
      </c>
      <c r="C79" s="41" t="s">
        <v>1129</v>
      </c>
      <c r="D79" s="41" t="s">
        <v>1247</v>
      </c>
      <c r="E79" s="41">
        <v>15</v>
      </c>
      <c r="F79" s="200">
        <v>30.762500000000003</v>
      </c>
      <c r="G79" s="131">
        <f t="shared" si="0"/>
        <v>461.43750000000006</v>
      </c>
      <c r="H79" s="299"/>
      <c r="I79" s="300"/>
      <c r="J79" s="300"/>
      <c r="K79" s="300"/>
    </row>
    <row r="80" spans="1:11" ht="36" customHeight="1" x14ac:dyDescent="0.2">
      <c r="A80" s="93" t="s">
        <v>1095</v>
      </c>
      <c r="B80" s="36" t="s">
        <v>1333</v>
      </c>
      <c r="C80" s="41" t="s">
        <v>1110</v>
      </c>
      <c r="D80" s="41" t="s">
        <v>1247</v>
      </c>
      <c r="E80" s="41">
        <v>25</v>
      </c>
      <c r="F80" s="200">
        <v>87.405624999999986</v>
      </c>
      <c r="G80" s="131">
        <f t="shared" si="0"/>
        <v>2185.1406249999995</v>
      </c>
      <c r="H80" s="299"/>
      <c r="I80" s="300"/>
      <c r="J80" s="300"/>
      <c r="K80" s="300"/>
    </row>
    <row r="81" spans="1:11" ht="36" customHeight="1" x14ac:dyDescent="0.2">
      <c r="A81" s="34" t="s">
        <v>689</v>
      </c>
      <c r="B81" s="90" t="s">
        <v>1197</v>
      </c>
      <c r="C81" s="67" t="s">
        <v>1198</v>
      </c>
      <c r="D81" s="20" t="s">
        <v>624</v>
      </c>
      <c r="E81" s="20">
        <v>1</v>
      </c>
      <c r="F81" s="200">
        <v>97.075749999999999</v>
      </c>
      <c r="G81" s="131">
        <f t="shared" si="0"/>
        <v>97.075749999999999</v>
      </c>
      <c r="H81" s="299"/>
      <c r="I81" s="300"/>
      <c r="J81" s="300"/>
      <c r="K81" s="300"/>
    </row>
    <row r="82" spans="1:11" ht="36" customHeight="1" x14ac:dyDescent="0.2">
      <c r="A82" s="34" t="s">
        <v>690</v>
      </c>
      <c r="B82" s="90" t="s">
        <v>1199</v>
      </c>
      <c r="C82" s="67" t="s">
        <v>1200</v>
      </c>
      <c r="D82" s="20" t="s">
        <v>671</v>
      </c>
      <c r="E82" s="20">
        <v>2</v>
      </c>
      <c r="F82" s="200">
        <v>65.203125</v>
      </c>
      <c r="G82" s="131">
        <f t="shared" si="0"/>
        <v>130.40625</v>
      </c>
      <c r="H82" s="299"/>
      <c r="I82" s="300"/>
      <c r="J82" s="300"/>
      <c r="K82" s="300"/>
    </row>
    <row r="83" spans="1:11" ht="36" customHeight="1" x14ac:dyDescent="0.2">
      <c r="A83" s="33" t="s">
        <v>1526</v>
      </c>
      <c r="B83" s="90" t="s">
        <v>1885</v>
      </c>
      <c r="C83" s="67" t="s">
        <v>1194</v>
      </c>
      <c r="D83" s="20" t="s">
        <v>1250</v>
      </c>
      <c r="E83" s="20">
        <v>1</v>
      </c>
      <c r="F83" s="200">
        <v>99.1</v>
      </c>
      <c r="G83" s="131">
        <f t="shared" si="0"/>
        <v>99.1</v>
      </c>
      <c r="H83" s="299"/>
      <c r="I83" s="300"/>
      <c r="J83" s="300"/>
      <c r="K83" s="300"/>
    </row>
    <row r="84" spans="1:11" ht="36" customHeight="1" x14ac:dyDescent="0.2">
      <c r="A84" s="33" t="s">
        <v>1525</v>
      </c>
      <c r="B84" s="90" t="s">
        <v>1853</v>
      </c>
      <c r="C84" s="67" t="s">
        <v>1533</v>
      </c>
      <c r="D84" s="20" t="s">
        <v>682</v>
      </c>
      <c r="E84" s="20">
        <v>2</v>
      </c>
      <c r="F84" s="200">
        <v>64.7</v>
      </c>
      <c r="G84" s="131">
        <f t="shared" si="0"/>
        <v>129.4</v>
      </c>
      <c r="H84" s="299"/>
      <c r="I84" s="300"/>
      <c r="J84" s="300"/>
      <c r="K84" s="300"/>
    </row>
    <row r="85" spans="1:11" ht="36" customHeight="1" x14ac:dyDescent="0.2">
      <c r="A85" s="34" t="s">
        <v>693</v>
      </c>
      <c r="B85" s="90" t="s">
        <v>1201</v>
      </c>
      <c r="C85" s="67" t="s">
        <v>1124</v>
      </c>
      <c r="D85" s="20" t="s">
        <v>1249</v>
      </c>
      <c r="E85" s="20">
        <v>2</v>
      </c>
      <c r="F85" s="200">
        <v>39.911000000000001</v>
      </c>
      <c r="G85" s="131">
        <f t="shared" si="0"/>
        <v>79.822000000000003</v>
      </c>
      <c r="H85" s="299"/>
      <c r="I85" s="300"/>
      <c r="J85" s="300"/>
      <c r="K85" s="300"/>
    </row>
    <row r="86" spans="1:11" ht="36" customHeight="1" x14ac:dyDescent="0.2">
      <c r="A86" s="33" t="s">
        <v>854</v>
      </c>
      <c r="B86" s="90" t="s">
        <v>1878</v>
      </c>
      <c r="C86" s="67" t="s">
        <v>1863</v>
      </c>
      <c r="D86" s="20" t="s">
        <v>624</v>
      </c>
      <c r="E86" s="20">
        <v>1</v>
      </c>
      <c r="F86" s="200">
        <v>93.84</v>
      </c>
      <c r="G86" s="131">
        <f t="shared" si="0"/>
        <v>93.84</v>
      </c>
      <c r="H86" s="299"/>
      <c r="I86" s="300"/>
      <c r="J86" s="300"/>
      <c r="K86" s="300"/>
    </row>
    <row r="87" spans="1:11" ht="36" customHeight="1" x14ac:dyDescent="0.2">
      <c r="A87" s="34" t="s">
        <v>694</v>
      </c>
      <c r="B87" s="90" t="s">
        <v>1202</v>
      </c>
      <c r="C87" s="67" t="s">
        <v>1203</v>
      </c>
      <c r="D87" s="20" t="s">
        <v>615</v>
      </c>
      <c r="E87" s="20">
        <v>1</v>
      </c>
      <c r="F87" s="200">
        <v>36.259625</v>
      </c>
      <c r="G87" s="131">
        <f t="shared" si="0"/>
        <v>36.259625</v>
      </c>
      <c r="H87" s="299"/>
      <c r="I87" s="300"/>
      <c r="J87" s="300"/>
      <c r="K87" s="300"/>
    </row>
    <row r="88" spans="1:11" ht="36" customHeight="1" x14ac:dyDescent="0.2">
      <c r="A88" s="34" t="s">
        <v>695</v>
      </c>
      <c r="B88" s="90" t="s">
        <v>1204</v>
      </c>
      <c r="C88" s="67" t="s">
        <v>1151</v>
      </c>
      <c r="D88" s="20" t="s">
        <v>1247</v>
      </c>
      <c r="E88" s="20">
        <v>16</v>
      </c>
      <c r="F88" s="200">
        <v>16.71875</v>
      </c>
      <c r="G88" s="131">
        <f t="shared" si="0"/>
        <v>267.5</v>
      </c>
      <c r="H88" s="299"/>
      <c r="I88" s="300"/>
      <c r="J88" s="300"/>
      <c r="K88" s="300"/>
    </row>
    <row r="89" spans="1:11" ht="36" customHeight="1" x14ac:dyDescent="0.2">
      <c r="A89" s="34" t="s">
        <v>696</v>
      </c>
      <c r="B89" s="90" t="s">
        <v>1205</v>
      </c>
      <c r="C89" s="92" t="s">
        <v>1206</v>
      </c>
      <c r="D89" s="20" t="s">
        <v>654</v>
      </c>
      <c r="E89" s="20">
        <v>1</v>
      </c>
      <c r="F89" s="200">
        <v>62.337499999999999</v>
      </c>
      <c r="G89" s="131">
        <f t="shared" si="0"/>
        <v>62.337499999999999</v>
      </c>
      <c r="H89" s="299"/>
      <c r="I89" s="300"/>
      <c r="J89" s="300"/>
      <c r="K89" s="300"/>
    </row>
    <row r="90" spans="1:11" ht="36" customHeight="1" x14ac:dyDescent="0.2">
      <c r="A90" s="33" t="s">
        <v>870</v>
      </c>
      <c r="B90" s="90" t="s">
        <v>1880</v>
      </c>
      <c r="C90" s="92" t="s">
        <v>1194</v>
      </c>
      <c r="D90" s="20" t="s">
        <v>1280</v>
      </c>
      <c r="E90" s="20">
        <v>2</v>
      </c>
      <c r="F90" s="200">
        <v>146.28</v>
      </c>
      <c r="G90" s="131">
        <f t="shared" si="0"/>
        <v>292.56</v>
      </c>
      <c r="H90" s="299"/>
      <c r="I90" s="300"/>
      <c r="J90" s="300"/>
      <c r="K90" s="300"/>
    </row>
    <row r="91" spans="1:11" ht="36" customHeight="1" x14ac:dyDescent="0.2">
      <c r="A91" s="33" t="s">
        <v>1524</v>
      </c>
      <c r="B91" s="90" t="s">
        <v>1854</v>
      </c>
      <c r="C91" s="92" t="s">
        <v>1196</v>
      </c>
      <c r="D91" s="20" t="s">
        <v>624</v>
      </c>
      <c r="E91" s="20">
        <v>1</v>
      </c>
      <c r="F91" s="200">
        <v>44.5</v>
      </c>
      <c r="G91" s="131">
        <f t="shared" si="0"/>
        <v>44.5</v>
      </c>
      <c r="H91" s="299"/>
      <c r="I91" s="300"/>
      <c r="J91" s="300"/>
      <c r="K91" s="300"/>
    </row>
    <row r="92" spans="1:11" ht="36" customHeight="1" x14ac:dyDescent="0.2">
      <c r="A92" s="33" t="s">
        <v>1394</v>
      </c>
      <c r="B92" s="90" t="s">
        <v>1848</v>
      </c>
      <c r="C92" s="67" t="s">
        <v>1551</v>
      </c>
      <c r="D92" s="20" t="s">
        <v>1845</v>
      </c>
      <c r="E92" s="20">
        <v>1</v>
      </c>
      <c r="F92" s="200">
        <v>225</v>
      </c>
      <c r="G92" s="131">
        <f t="shared" si="0"/>
        <v>225</v>
      </c>
      <c r="H92" s="299"/>
      <c r="I92" s="300"/>
      <c r="J92" s="300"/>
      <c r="K92" s="300"/>
    </row>
    <row r="93" spans="1:11" ht="36" customHeight="1" x14ac:dyDescent="0.2">
      <c r="A93" s="33" t="s">
        <v>1523</v>
      </c>
      <c r="B93" s="90" t="s">
        <v>1855</v>
      </c>
      <c r="C93" s="92" t="s">
        <v>1534</v>
      </c>
      <c r="D93" s="20" t="s">
        <v>654</v>
      </c>
      <c r="E93" s="20">
        <v>1</v>
      </c>
      <c r="F93" s="200">
        <v>30.4</v>
      </c>
      <c r="G93" s="131">
        <f t="shared" ref="G93:G96" si="1">E93*F93</f>
        <v>30.4</v>
      </c>
      <c r="H93" s="299"/>
      <c r="I93" s="301"/>
      <c r="J93" s="300"/>
      <c r="K93" s="300"/>
    </row>
    <row r="94" spans="1:11" ht="36" customHeight="1" x14ac:dyDescent="0.2">
      <c r="A94" s="33" t="s">
        <v>871</v>
      </c>
      <c r="B94" s="90" t="s">
        <v>1881</v>
      </c>
      <c r="C94" s="92" t="s">
        <v>1864</v>
      </c>
      <c r="D94" s="38" t="s">
        <v>1249</v>
      </c>
      <c r="E94" s="38">
        <v>1</v>
      </c>
      <c r="F94" s="229">
        <v>100</v>
      </c>
      <c r="G94" s="230">
        <f t="shared" si="1"/>
        <v>100</v>
      </c>
      <c r="H94" s="299"/>
      <c r="I94" s="300"/>
      <c r="J94" s="300"/>
      <c r="K94" s="300"/>
    </row>
    <row r="95" spans="1:11" ht="36" customHeight="1" x14ac:dyDescent="0.2">
      <c r="A95" s="33" t="s">
        <v>1522</v>
      </c>
      <c r="B95" s="90" t="s">
        <v>1856</v>
      </c>
      <c r="C95" s="67" t="s">
        <v>1194</v>
      </c>
      <c r="D95" s="20" t="s">
        <v>1535</v>
      </c>
      <c r="E95" s="20">
        <v>1</v>
      </c>
      <c r="F95" s="200">
        <v>89</v>
      </c>
      <c r="G95" s="131">
        <f t="shared" si="1"/>
        <v>89</v>
      </c>
      <c r="H95" s="299"/>
      <c r="I95" s="300"/>
      <c r="J95" s="300"/>
      <c r="K95" s="300"/>
    </row>
    <row r="96" spans="1:11" ht="36" customHeight="1" x14ac:dyDescent="0.2">
      <c r="A96" s="33" t="s">
        <v>1521</v>
      </c>
      <c r="B96" s="90" t="s">
        <v>1857</v>
      </c>
      <c r="C96" s="67" t="s">
        <v>1194</v>
      </c>
      <c r="D96" s="20" t="s">
        <v>1535</v>
      </c>
      <c r="E96" s="20">
        <v>1</v>
      </c>
      <c r="F96" s="200">
        <v>89</v>
      </c>
      <c r="G96" s="131">
        <f t="shared" si="1"/>
        <v>89</v>
      </c>
      <c r="H96" s="299"/>
      <c r="I96" s="300"/>
      <c r="J96" s="300"/>
      <c r="K96" s="300"/>
    </row>
    <row r="97" spans="1:11" ht="36" customHeight="1" x14ac:dyDescent="0.2">
      <c r="A97" s="33" t="s">
        <v>699</v>
      </c>
      <c r="B97" s="33" t="s">
        <v>1208</v>
      </c>
      <c r="C97" s="38" t="s">
        <v>1207</v>
      </c>
      <c r="D97" s="20" t="s">
        <v>700</v>
      </c>
      <c r="E97" s="20">
        <v>2</v>
      </c>
      <c r="F97" s="200">
        <v>59.358250000000005</v>
      </c>
      <c r="G97" s="131">
        <f t="shared" ref="G97:G138" si="2">E97*F97</f>
        <v>118.71650000000001</v>
      </c>
      <c r="H97" s="299"/>
      <c r="I97" s="300"/>
      <c r="J97" s="300"/>
      <c r="K97" s="300"/>
    </row>
    <row r="98" spans="1:11" ht="36" customHeight="1" x14ac:dyDescent="0.2">
      <c r="A98" s="33" t="s">
        <v>702</v>
      </c>
      <c r="B98" s="83" t="s">
        <v>1321</v>
      </c>
      <c r="C98" s="20" t="s">
        <v>1194</v>
      </c>
      <c r="D98" s="38" t="s">
        <v>1249</v>
      </c>
      <c r="E98" s="20">
        <v>1</v>
      </c>
      <c r="F98" s="200">
        <v>22.625</v>
      </c>
      <c r="G98" s="131">
        <f t="shared" si="2"/>
        <v>22.625</v>
      </c>
      <c r="H98" s="299"/>
      <c r="I98" s="300"/>
      <c r="J98" s="300"/>
      <c r="K98" s="300"/>
    </row>
    <row r="99" spans="1:11" ht="36" customHeight="1" x14ac:dyDescent="0.2">
      <c r="A99" s="33" t="s">
        <v>1395</v>
      </c>
      <c r="B99" s="83" t="s">
        <v>1846</v>
      </c>
      <c r="C99" s="67" t="s">
        <v>1552</v>
      </c>
      <c r="D99" s="38" t="s">
        <v>1847</v>
      </c>
      <c r="E99" s="20">
        <v>1</v>
      </c>
      <c r="F99" s="200">
        <v>213</v>
      </c>
      <c r="G99" s="131">
        <f t="shared" si="2"/>
        <v>213</v>
      </c>
      <c r="H99" s="299"/>
      <c r="I99" s="300"/>
      <c r="J99" s="300"/>
      <c r="K99" s="300"/>
    </row>
    <row r="100" spans="1:11" ht="36" customHeight="1" x14ac:dyDescent="0.2">
      <c r="A100" s="33" t="s">
        <v>1520</v>
      </c>
      <c r="B100" s="83" t="s">
        <v>1536</v>
      </c>
      <c r="C100" s="20" t="s">
        <v>1537</v>
      </c>
      <c r="D100" s="38" t="s">
        <v>1538</v>
      </c>
      <c r="E100" s="20">
        <v>1</v>
      </c>
      <c r="F100" s="200">
        <v>70.5</v>
      </c>
      <c r="G100" s="131">
        <f t="shared" si="2"/>
        <v>70.5</v>
      </c>
      <c r="H100" s="299"/>
      <c r="I100" s="300"/>
      <c r="J100" s="300"/>
      <c r="K100" s="300"/>
    </row>
    <row r="101" spans="1:11" ht="36" customHeight="1" x14ac:dyDescent="0.2">
      <c r="A101" s="33" t="s">
        <v>703</v>
      </c>
      <c r="B101" s="34" t="s">
        <v>1209</v>
      </c>
      <c r="C101" s="20" t="s">
        <v>1210</v>
      </c>
      <c r="D101" s="20" t="s">
        <v>1248</v>
      </c>
      <c r="E101" s="20">
        <v>1</v>
      </c>
      <c r="F101" s="200">
        <v>22.618750000000002</v>
      </c>
      <c r="G101" s="131">
        <f t="shared" si="2"/>
        <v>22.618750000000002</v>
      </c>
      <c r="H101" s="299"/>
      <c r="I101" s="300"/>
      <c r="J101" s="300"/>
      <c r="K101" s="300"/>
    </row>
    <row r="102" spans="1:11" ht="36" customHeight="1" x14ac:dyDescent="0.2">
      <c r="A102" s="33" t="s">
        <v>1519</v>
      </c>
      <c r="B102" s="83" t="s">
        <v>1858</v>
      </c>
      <c r="C102" s="20" t="s">
        <v>1539</v>
      </c>
      <c r="D102" s="20" t="s">
        <v>1540</v>
      </c>
      <c r="E102" s="20">
        <v>1</v>
      </c>
      <c r="F102" s="200">
        <v>36</v>
      </c>
      <c r="G102" s="131">
        <f t="shared" si="2"/>
        <v>36</v>
      </c>
      <c r="H102" s="299"/>
      <c r="I102" s="300"/>
      <c r="J102" s="300"/>
      <c r="K102" s="300"/>
    </row>
    <row r="103" spans="1:11" ht="36" customHeight="1" x14ac:dyDescent="0.2">
      <c r="A103" s="93" t="s">
        <v>1097</v>
      </c>
      <c r="B103" s="36" t="s">
        <v>1322</v>
      </c>
      <c r="C103" s="41" t="s">
        <v>1153</v>
      </c>
      <c r="D103" s="41" t="s">
        <v>1236</v>
      </c>
      <c r="E103" s="41">
        <v>1</v>
      </c>
      <c r="F103" s="200">
        <v>45.475000000000001</v>
      </c>
      <c r="G103" s="131">
        <f t="shared" si="2"/>
        <v>45.475000000000001</v>
      </c>
      <c r="H103" s="299"/>
      <c r="I103" s="300"/>
      <c r="J103" s="300"/>
      <c r="K103" s="300"/>
    </row>
    <row r="104" spans="1:11" ht="36" customHeight="1" x14ac:dyDescent="0.2">
      <c r="A104" s="94" t="s">
        <v>1098</v>
      </c>
      <c r="B104" s="36" t="s">
        <v>1323</v>
      </c>
      <c r="C104" s="95" t="s">
        <v>1234</v>
      </c>
      <c r="D104" s="95" t="s">
        <v>671</v>
      </c>
      <c r="E104" s="95">
        <v>1</v>
      </c>
      <c r="F104" s="200">
        <v>67.087500000000006</v>
      </c>
      <c r="G104" s="131">
        <f t="shared" si="2"/>
        <v>67.087500000000006</v>
      </c>
      <c r="H104" s="299"/>
      <c r="I104" s="300"/>
      <c r="J104" s="300"/>
      <c r="K104" s="300"/>
    </row>
    <row r="105" spans="1:11" ht="36" customHeight="1" x14ac:dyDescent="0.2">
      <c r="A105" s="94" t="s">
        <v>1099</v>
      </c>
      <c r="B105" s="36" t="s">
        <v>1324</v>
      </c>
      <c r="C105" s="41" t="s">
        <v>1235</v>
      </c>
      <c r="D105" s="95" t="s">
        <v>671</v>
      </c>
      <c r="E105" s="95">
        <v>1</v>
      </c>
      <c r="F105" s="200">
        <v>78.912500000000009</v>
      </c>
      <c r="G105" s="131">
        <f t="shared" si="2"/>
        <v>78.912500000000009</v>
      </c>
      <c r="H105" s="299"/>
      <c r="I105" s="300"/>
      <c r="J105" s="300"/>
      <c r="K105" s="300"/>
    </row>
    <row r="106" spans="1:11" ht="36" customHeight="1" x14ac:dyDescent="0.2">
      <c r="A106" s="228" t="s">
        <v>1517</v>
      </c>
      <c r="B106" s="36" t="s">
        <v>1541</v>
      </c>
      <c r="C106" s="41" t="s">
        <v>1542</v>
      </c>
      <c r="D106" s="95" t="s">
        <v>1543</v>
      </c>
      <c r="E106" s="95">
        <v>1</v>
      </c>
      <c r="F106" s="200">
        <v>190</v>
      </c>
      <c r="G106" s="131">
        <f t="shared" si="2"/>
        <v>190</v>
      </c>
      <c r="H106" s="299"/>
      <c r="I106" s="300"/>
      <c r="J106" s="300"/>
      <c r="K106" s="300"/>
    </row>
    <row r="107" spans="1:11" ht="36" customHeight="1" x14ac:dyDescent="0.2">
      <c r="A107" s="228" t="s">
        <v>1518</v>
      </c>
      <c r="B107" s="36" t="s">
        <v>1544</v>
      </c>
      <c r="C107" s="41" t="s">
        <v>1545</v>
      </c>
      <c r="D107" s="95" t="s">
        <v>615</v>
      </c>
      <c r="E107" s="95">
        <v>1</v>
      </c>
      <c r="F107" s="200">
        <v>57.6</v>
      </c>
      <c r="G107" s="131">
        <f t="shared" si="2"/>
        <v>57.6</v>
      </c>
      <c r="H107" s="299"/>
      <c r="I107" s="300"/>
      <c r="J107" s="300"/>
      <c r="K107" s="300"/>
    </row>
    <row r="108" spans="1:11" ht="36" customHeight="1" x14ac:dyDescent="0.2">
      <c r="A108" s="228" t="s">
        <v>1515</v>
      </c>
      <c r="B108" s="90" t="s">
        <v>1546</v>
      </c>
      <c r="C108" s="67" t="s">
        <v>1547</v>
      </c>
      <c r="D108" s="20" t="s">
        <v>700</v>
      </c>
      <c r="E108" s="20">
        <v>1</v>
      </c>
      <c r="F108" s="200">
        <v>108</v>
      </c>
      <c r="G108" s="131">
        <f t="shared" si="2"/>
        <v>108</v>
      </c>
      <c r="H108" s="299"/>
      <c r="I108" s="300"/>
      <c r="J108" s="300"/>
      <c r="K108" s="300"/>
    </row>
    <row r="109" spans="1:11" ht="36" customHeight="1" x14ac:dyDescent="0.2">
      <c r="A109" s="228" t="s">
        <v>1516</v>
      </c>
      <c r="B109" s="90" t="s">
        <v>1859</v>
      </c>
      <c r="C109" s="67" t="s">
        <v>1548</v>
      </c>
      <c r="D109" s="20" t="s">
        <v>654</v>
      </c>
      <c r="E109" s="20">
        <v>1</v>
      </c>
      <c r="F109" s="200">
        <v>61.8</v>
      </c>
      <c r="G109" s="131">
        <f t="shared" si="2"/>
        <v>61.8</v>
      </c>
      <c r="H109" s="299"/>
      <c r="I109" s="300"/>
      <c r="J109" s="300"/>
      <c r="K109" s="300"/>
    </row>
    <row r="110" spans="1:11" ht="36" customHeight="1" x14ac:dyDescent="0.2">
      <c r="A110" s="33" t="s">
        <v>630</v>
      </c>
      <c r="B110" s="90" t="s">
        <v>1211</v>
      </c>
      <c r="C110" s="67" t="s">
        <v>1212</v>
      </c>
      <c r="D110" s="38" t="s">
        <v>700</v>
      </c>
      <c r="E110" s="38">
        <v>30</v>
      </c>
      <c r="F110" s="200">
        <v>14.65</v>
      </c>
      <c r="G110" s="131">
        <f t="shared" si="2"/>
        <v>439.5</v>
      </c>
      <c r="H110" s="299"/>
      <c r="I110" s="300"/>
      <c r="J110" s="300"/>
      <c r="K110" s="300"/>
    </row>
    <row r="111" spans="1:11" ht="36" customHeight="1" x14ac:dyDescent="0.2">
      <c r="A111" s="33" t="s">
        <v>1327</v>
      </c>
      <c r="B111" s="90" t="s">
        <v>1329</v>
      </c>
      <c r="C111" s="67"/>
      <c r="D111" s="38" t="s">
        <v>645</v>
      </c>
      <c r="E111" s="38">
        <v>2</v>
      </c>
      <c r="F111" s="200">
        <v>27.3</v>
      </c>
      <c r="G111" s="131">
        <f t="shared" si="2"/>
        <v>54.6</v>
      </c>
      <c r="H111" s="299"/>
      <c r="I111" s="300"/>
      <c r="J111" s="300"/>
      <c r="K111" s="300"/>
    </row>
    <row r="112" spans="1:11" ht="36" customHeight="1" x14ac:dyDescent="0.2">
      <c r="A112" s="33" t="s">
        <v>680</v>
      </c>
      <c r="B112" s="90" t="s">
        <v>1213</v>
      </c>
      <c r="C112" s="67" t="s">
        <v>1214</v>
      </c>
      <c r="D112" s="38" t="s">
        <v>615</v>
      </c>
      <c r="E112" s="38">
        <v>2</v>
      </c>
      <c r="F112" s="200">
        <v>13.674999999999999</v>
      </c>
      <c r="G112" s="131">
        <f t="shared" si="2"/>
        <v>27.349999999999998</v>
      </c>
      <c r="H112" s="299"/>
      <c r="I112" s="300"/>
      <c r="J112" s="300"/>
      <c r="K112" s="300"/>
    </row>
    <row r="113" spans="1:11" ht="36" customHeight="1" x14ac:dyDescent="0.2">
      <c r="A113" s="33" t="s">
        <v>849</v>
      </c>
      <c r="B113" s="90" t="s">
        <v>1284</v>
      </c>
      <c r="C113" s="67" t="s">
        <v>1267</v>
      </c>
      <c r="D113" s="67" t="s">
        <v>654</v>
      </c>
      <c r="E113" s="67">
        <v>1</v>
      </c>
      <c r="F113" s="200">
        <v>22.524999999999999</v>
      </c>
      <c r="G113" s="131">
        <f t="shared" si="2"/>
        <v>22.524999999999999</v>
      </c>
      <c r="H113" s="299"/>
      <c r="I113" s="300"/>
      <c r="J113" s="300"/>
      <c r="K113" s="300"/>
    </row>
    <row r="114" spans="1:11" ht="36" customHeight="1" x14ac:dyDescent="0.2">
      <c r="A114" s="33" t="s">
        <v>799</v>
      </c>
      <c r="B114" s="90" t="s">
        <v>1285</v>
      </c>
      <c r="C114" s="67" t="s">
        <v>1268</v>
      </c>
      <c r="D114" s="67" t="s">
        <v>654</v>
      </c>
      <c r="E114" s="67">
        <v>1</v>
      </c>
      <c r="F114" s="200">
        <v>33.1</v>
      </c>
      <c r="G114" s="131">
        <f t="shared" si="2"/>
        <v>33.1</v>
      </c>
      <c r="H114" s="299"/>
      <c r="I114" s="300"/>
      <c r="J114" s="300"/>
      <c r="K114" s="300"/>
    </row>
    <row r="115" spans="1:11" ht="36" customHeight="1" x14ac:dyDescent="0.2">
      <c r="A115" s="33" t="s">
        <v>816</v>
      </c>
      <c r="B115" s="90" t="s">
        <v>1286</v>
      </c>
      <c r="C115" s="67"/>
      <c r="D115" s="67" t="s">
        <v>645</v>
      </c>
      <c r="E115" s="67">
        <v>1</v>
      </c>
      <c r="F115" s="200">
        <v>37.674999999999997</v>
      </c>
      <c r="G115" s="131">
        <f t="shared" si="2"/>
        <v>37.674999999999997</v>
      </c>
      <c r="H115" s="299"/>
      <c r="I115" s="300"/>
      <c r="J115" s="300"/>
      <c r="K115" s="300"/>
    </row>
    <row r="116" spans="1:11" ht="36" customHeight="1" x14ac:dyDescent="0.2">
      <c r="A116" s="33" t="s">
        <v>811</v>
      </c>
      <c r="B116" s="90" t="s">
        <v>1287</v>
      </c>
      <c r="C116" s="67" t="s">
        <v>1214</v>
      </c>
      <c r="D116" s="67" t="s">
        <v>1280</v>
      </c>
      <c r="E116" s="67">
        <v>4</v>
      </c>
      <c r="F116" s="200">
        <v>72.900000000000006</v>
      </c>
      <c r="G116" s="131">
        <f t="shared" si="2"/>
        <v>291.60000000000002</v>
      </c>
      <c r="H116" s="299"/>
      <c r="I116" s="300"/>
      <c r="J116" s="300"/>
      <c r="K116" s="300"/>
    </row>
    <row r="117" spans="1:11" ht="36" customHeight="1" x14ac:dyDescent="0.2">
      <c r="A117" s="33" t="s">
        <v>692</v>
      </c>
      <c r="B117" s="90" t="s">
        <v>1861</v>
      </c>
      <c r="C117" s="67" t="s">
        <v>1194</v>
      </c>
      <c r="D117" s="38" t="s">
        <v>1249</v>
      </c>
      <c r="E117" s="38">
        <v>8</v>
      </c>
      <c r="F117" s="200">
        <v>20.099999999999998</v>
      </c>
      <c r="G117" s="131">
        <f t="shared" si="2"/>
        <v>160.79999999999998</v>
      </c>
      <c r="H117" s="299"/>
      <c r="I117" s="300"/>
      <c r="J117" s="300"/>
      <c r="K117" s="300"/>
    </row>
    <row r="118" spans="1:11" ht="36" customHeight="1" x14ac:dyDescent="0.2">
      <c r="A118" s="33" t="s">
        <v>638</v>
      </c>
      <c r="B118" s="90" t="s">
        <v>1215</v>
      </c>
      <c r="C118" s="67" t="s">
        <v>1216</v>
      </c>
      <c r="D118" s="38" t="s">
        <v>615</v>
      </c>
      <c r="E118" s="38">
        <v>8</v>
      </c>
      <c r="F118" s="200">
        <v>5.4625000000000004</v>
      </c>
      <c r="G118" s="131">
        <f t="shared" si="2"/>
        <v>43.7</v>
      </c>
      <c r="H118" s="299"/>
      <c r="I118" s="300"/>
      <c r="J118" s="300"/>
      <c r="K118" s="300"/>
    </row>
    <row r="119" spans="1:11" ht="36" customHeight="1" x14ac:dyDescent="0.2">
      <c r="A119" s="33" t="s">
        <v>657</v>
      </c>
      <c r="B119" s="90" t="s">
        <v>1217</v>
      </c>
      <c r="C119" s="67" t="s">
        <v>1218</v>
      </c>
      <c r="D119" s="38" t="s">
        <v>1248</v>
      </c>
      <c r="E119" s="38">
        <v>2</v>
      </c>
      <c r="F119" s="200">
        <v>15.4125</v>
      </c>
      <c r="G119" s="131">
        <f t="shared" si="2"/>
        <v>30.824999999999999</v>
      </c>
      <c r="H119" s="299"/>
      <c r="I119" s="300"/>
      <c r="J119" s="300"/>
      <c r="K119" s="300"/>
    </row>
    <row r="120" spans="1:11" ht="36" customHeight="1" x14ac:dyDescent="0.2">
      <c r="A120" s="33" t="s">
        <v>688</v>
      </c>
      <c r="B120" s="90" t="s">
        <v>1219</v>
      </c>
      <c r="C120" s="67" t="s">
        <v>1220</v>
      </c>
      <c r="D120" s="38" t="s">
        <v>615</v>
      </c>
      <c r="E120" s="38">
        <v>3</v>
      </c>
      <c r="F120" s="200">
        <v>23.475000000000001</v>
      </c>
      <c r="G120" s="131">
        <f t="shared" si="2"/>
        <v>70.425000000000011</v>
      </c>
      <c r="H120" s="299"/>
      <c r="I120" s="300"/>
      <c r="J120" s="300"/>
      <c r="K120" s="300"/>
    </row>
    <row r="121" spans="1:11" ht="36" customHeight="1" x14ac:dyDescent="0.2">
      <c r="A121" s="90" t="s">
        <v>679</v>
      </c>
      <c r="B121" s="25" t="s">
        <v>1221</v>
      </c>
      <c r="C121" s="67" t="s">
        <v>1194</v>
      </c>
      <c r="D121" s="67" t="s">
        <v>645</v>
      </c>
      <c r="E121" s="67">
        <v>2</v>
      </c>
      <c r="F121" s="200">
        <v>77</v>
      </c>
      <c r="G121" s="131">
        <f t="shared" si="2"/>
        <v>154</v>
      </c>
      <c r="H121" s="299"/>
      <c r="I121" s="300"/>
      <c r="J121" s="300"/>
      <c r="K121" s="300"/>
    </row>
    <row r="122" spans="1:11" ht="36" customHeight="1" x14ac:dyDescent="0.2">
      <c r="A122" s="25" t="s">
        <v>644</v>
      </c>
      <c r="B122" s="25" t="s">
        <v>1222</v>
      </c>
      <c r="C122" s="67" t="s">
        <v>1194</v>
      </c>
      <c r="D122" s="67" t="s">
        <v>645</v>
      </c>
      <c r="E122" s="67">
        <v>1</v>
      </c>
      <c r="F122" s="200">
        <v>70.625</v>
      </c>
      <c r="G122" s="131">
        <f t="shared" si="2"/>
        <v>70.625</v>
      </c>
      <c r="H122" s="299"/>
      <c r="I122" s="300"/>
      <c r="J122" s="300"/>
      <c r="K122" s="300"/>
    </row>
    <row r="123" spans="1:11" ht="36" customHeight="1" x14ac:dyDescent="0.2">
      <c r="A123" s="33" t="s">
        <v>650</v>
      </c>
      <c r="B123" s="25" t="s">
        <v>1245</v>
      </c>
      <c r="C123" s="67" t="s">
        <v>1194</v>
      </c>
      <c r="D123" s="67" t="s">
        <v>645</v>
      </c>
      <c r="E123" s="38">
        <v>1</v>
      </c>
      <c r="F123" s="200">
        <v>60.662500000000001</v>
      </c>
      <c r="G123" s="131">
        <f t="shared" si="2"/>
        <v>60.662500000000001</v>
      </c>
      <c r="H123" s="299"/>
      <c r="I123" s="300"/>
      <c r="J123" s="300"/>
      <c r="K123" s="300"/>
    </row>
    <row r="124" spans="1:11" ht="36" customHeight="1" x14ac:dyDescent="0.2">
      <c r="A124" s="33" t="s">
        <v>667</v>
      </c>
      <c r="B124" s="25" t="s">
        <v>1223</v>
      </c>
      <c r="C124" s="67" t="s">
        <v>1194</v>
      </c>
      <c r="D124" s="142" t="s">
        <v>645</v>
      </c>
      <c r="E124" s="38">
        <v>1</v>
      </c>
      <c r="F124" s="200">
        <v>30.25</v>
      </c>
      <c r="G124" s="131">
        <f t="shared" si="2"/>
        <v>30.25</v>
      </c>
      <c r="H124" s="299"/>
      <c r="I124" s="300"/>
      <c r="J124" s="300"/>
      <c r="K124" s="300"/>
    </row>
    <row r="125" spans="1:11" ht="36" customHeight="1" x14ac:dyDescent="0.2">
      <c r="A125" s="33" t="s">
        <v>863</v>
      </c>
      <c r="B125" s="90" t="s">
        <v>1325</v>
      </c>
      <c r="C125" s="90"/>
      <c r="D125" s="67" t="s">
        <v>645</v>
      </c>
      <c r="E125" s="67">
        <v>1</v>
      </c>
      <c r="F125" s="200">
        <v>122.5125</v>
      </c>
      <c r="G125" s="131">
        <f t="shared" si="2"/>
        <v>122.5125</v>
      </c>
      <c r="H125" s="299"/>
      <c r="I125" s="300"/>
      <c r="J125" s="300"/>
      <c r="K125" s="300"/>
    </row>
    <row r="126" spans="1:11" ht="36" customHeight="1" x14ac:dyDescent="0.2">
      <c r="A126" s="33" t="s">
        <v>1224</v>
      </c>
      <c r="B126" s="25" t="s">
        <v>1225</v>
      </c>
      <c r="C126" s="67" t="s">
        <v>1194</v>
      </c>
      <c r="D126" s="142" t="s">
        <v>645</v>
      </c>
      <c r="E126" s="38">
        <v>1</v>
      </c>
      <c r="F126" s="200">
        <v>23.262499999999999</v>
      </c>
      <c r="G126" s="131">
        <f t="shared" si="2"/>
        <v>23.262499999999999</v>
      </c>
      <c r="H126" s="299"/>
      <c r="I126" s="300"/>
      <c r="J126" s="300"/>
      <c r="K126" s="300"/>
    </row>
    <row r="127" spans="1:11" ht="36" customHeight="1" x14ac:dyDescent="0.2">
      <c r="A127" s="33" t="s">
        <v>809</v>
      </c>
      <c r="B127" s="25" t="s">
        <v>1226</v>
      </c>
      <c r="C127" s="67" t="s">
        <v>1194</v>
      </c>
      <c r="D127" s="142" t="s">
        <v>645</v>
      </c>
      <c r="E127" s="38">
        <v>1</v>
      </c>
      <c r="F127" s="200">
        <v>21.85</v>
      </c>
      <c r="G127" s="131">
        <f t="shared" si="2"/>
        <v>21.85</v>
      </c>
      <c r="H127" s="299"/>
      <c r="I127" s="300"/>
      <c r="J127" s="300"/>
      <c r="K127" s="300"/>
    </row>
    <row r="128" spans="1:11" ht="36" customHeight="1" x14ac:dyDescent="0.2">
      <c r="A128" s="33" t="s">
        <v>647</v>
      </c>
      <c r="B128" s="90" t="s">
        <v>1227</v>
      </c>
      <c r="C128" s="67" t="s">
        <v>1194</v>
      </c>
      <c r="D128" s="38" t="s">
        <v>645</v>
      </c>
      <c r="E128" s="38">
        <v>1</v>
      </c>
      <c r="F128" s="200">
        <v>61.275000000000006</v>
      </c>
      <c r="G128" s="131">
        <f t="shared" si="2"/>
        <v>61.275000000000006</v>
      </c>
      <c r="H128" s="299"/>
      <c r="I128" s="300"/>
      <c r="J128" s="300"/>
      <c r="K128" s="300"/>
    </row>
    <row r="129" spans="1:11" ht="36" customHeight="1" x14ac:dyDescent="0.2">
      <c r="A129" s="33" t="s">
        <v>864</v>
      </c>
      <c r="B129" s="90" t="s">
        <v>1288</v>
      </c>
      <c r="C129" s="90" t="s">
        <v>1281</v>
      </c>
      <c r="D129" s="67" t="s">
        <v>1282</v>
      </c>
      <c r="E129" s="67">
        <v>1</v>
      </c>
      <c r="F129" s="200">
        <v>117.96250000000001</v>
      </c>
      <c r="G129" s="131">
        <f t="shared" si="2"/>
        <v>117.96250000000001</v>
      </c>
      <c r="H129" s="299"/>
      <c r="I129" s="300"/>
      <c r="J129" s="300"/>
      <c r="K129" s="300"/>
    </row>
    <row r="130" spans="1:11" ht="36" customHeight="1" x14ac:dyDescent="0.2">
      <c r="A130" s="33" t="s">
        <v>691</v>
      </c>
      <c r="B130" s="90" t="s">
        <v>1326</v>
      </c>
      <c r="C130" s="67" t="s">
        <v>1194</v>
      </c>
      <c r="D130" s="38" t="s">
        <v>645</v>
      </c>
      <c r="E130" s="38">
        <v>1</v>
      </c>
      <c r="F130" s="200">
        <v>268.125</v>
      </c>
      <c r="G130" s="131">
        <f t="shared" si="2"/>
        <v>268.125</v>
      </c>
      <c r="H130" s="299"/>
      <c r="I130" s="300"/>
      <c r="J130" s="300"/>
      <c r="K130" s="300"/>
    </row>
    <row r="131" spans="1:11" ht="36" customHeight="1" x14ac:dyDescent="0.2">
      <c r="A131" s="33" t="s">
        <v>701</v>
      </c>
      <c r="B131" s="90" t="s">
        <v>1228</v>
      </c>
      <c r="C131" s="38" t="s">
        <v>1194</v>
      </c>
      <c r="D131" s="38" t="s">
        <v>645</v>
      </c>
      <c r="E131" s="38">
        <v>1</v>
      </c>
      <c r="F131" s="200">
        <v>123.75</v>
      </c>
      <c r="G131" s="131">
        <f t="shared" si="2"/>
        <v>123.75</v>
      </c>
      <c r="H131" s="299"/>
      <c r="I131" s="300"/>
      <c r="J131" s="300"/>
      <c r="K131" s="300"/>
    </row>
    <row r="132" spans="1:11" ht="36" customHeight="1" x14ac:dyDescent="0.2">
      <c r="A132" s="33" t="s">
        <v>649</v>
      </c>
      <c r="B132" s="90" t="s">
        <v>1229</v>
      </c>
      <c r="C132" s="67" t="s">
        <v>1194</v>
      </c>
      <c r="D132" s="38" t="s">
        <v>645</v>
      </c>
      <c r="E132" s="38">
        <v>1</v>
      </c>
      <c r="F132" s="200">
        <v>116.05000000000001</v>
      </c>
      <c r="G132" s="131">
        <f t="shared" si="2"/>
        <v>116.05000000000001</v>
      </c>
      <c r="H132" s="299"/>
      <c r="I132" s="300"/>
      <c r="J132" s="300"/>
      <c r="K132" s="300"/>
    </row>
    <row r="133" spans="1:11" ht="36" customHeight="1" x14ac:dyDescent="0.2">
      <c r="A133" s="33" t="s">
        <v>669</v>
      </c>
      <c r="B133" s="90" t="s">
        <v>1230</v>
      </c>
      <c r="C133" s="67" t="s">
        <v>1231</v>
      </c>
      <c r="D133" s="38" t="s">
        <v>615</v>
      </c>
      <c r="E133" s="38">
        <v>2</v>
      </c>
      <c r="F133" s="200">
        <v>10.275</v>
      </c>
      <c r="G133" s="131">
        <f t="shared" si="2"/>
        <v>20.55</v>
      </c>
      <c r="H133" s="299"/>
      <c r="I133" s="302"/>
      <c r="J133" s="300"/>
      <c r="K133" s="300"/>
    </row>
    <row r="134" spans="1:11" ht="36" customHeight="1" x14ac:dyDescent="0.2">
      <c r="A134" s="33" t="s">
        <v>677</v>
      </c>
      <c r="B134" s="90" t="s">
        <v>1232</v>
      </c>
      <c r="C134" s="67" t="s">
        <v>1194</v>
      </c>
      <c r="D134" s="38" t="s">
        <v>645</v>
      </c>
      <c r="E134" s="38">
        <v>1</v>
      </c>
      <c r="F134" s="200">
        <v>23.224999999999998</v>
      </c>
      <c r="G134" s="131">
        <f t="shared" si="2"/>
        <v>23.224999999999998</v>
      </c>
      <c r="H134" s="299"/>
      <c r="I134" s="300"/>
      <c r="J134" s="300"/>
      <c r="K134" s="300"/>
    </row>
    <row r="135" spans="1:11" ht="36" customHeight="1" x14ac:dyDescent="0.2">
      <c r="A135" s="33" t="s">
        <v>790</v>
      </c>
      <c r="B135" s="90" t="s">
        <v>1289</v>
      </c>
      <c r="C135" s="90" t="s">
        <v>1283</v>
      </c>
      <c r="D135" s="67" t="s">
        <v>1282</v>
      </c>
      <c r="E135" s="67">
        <v>1</v>
      </c>
      <c r="F135" s="200">
        <v>200.28749999999999</v>
      </c>
      <c r="G135" s="131">
        <f t="shared" si="2"/>
        <v>200.28749999999999</v>
      </c>
      <c r="H135" s="299"/>
      <c r="I135" s="300"/>
      <c r="J135" s="300"/>
      <c r="K135" s="300"/>
    </row>
    <row r="136" spans="1:11" ht="36" customHeight="1" x14ac:dyDescent="0.2">
      <c r="A136" s="33" t="s">
        <v>1328</v>
      </c>
      <c r="B136" s="90" t="s">
        <v>1330</v>
      </c>
      <c r="C136" s="67"/>
      <c r="D136" s="38" t="s">
        <v>1249</v>
      </c>
      <c r="E136" s="38">
        <v>1</v>
      </c>
      <c r="F136" s="200">
        <v>61.012500000000003</v>
      </c>
      <c r="G136" s="131">
        <f t="shared" si="2"/>
        <v>61.012500000000003</v>
      </c>
      <c r="H136" s="299"/>
      <c r="I136" s="300"/>
      <c r="J136" s="300"/>
      <c r="K136" s="300"/>
    </row>
    <row r="137" spans="1:11" ht="27.95" customHeight="1" x14ac:dyDescent="0.2">
      <c r="A137" s="33" t="s">
        <v>1396</v>
      </c>
      <c r="B137" s="90" t="s">
        <v>1397</v>
      </c>
      <c r="C137" s="90" t="s">
        <v>1110</v>
      </c>
      <c r="D137" s="20" t="s">
        <v>1250</v>
      </c>
      <c r="E137" s="20">
        <v>1</v>
      </c>
      <c r="F137" s="200">
        <v>281.95</v>
      </c>
      <c r="G137" s="131">
        <f t="shared" si="2"/>
        <v>281.95</v>
      </c>
      <c r="H137" s="299"/>
      <c r="I137" s="300"/>
      <c r="J137" s="300"/>
      <c r="K137" s="300"/>
    </row>
    <row r="138" spans="1:11" ht="38.25" customHeight="1" x14ac:dyDescent="0.2">
      <c r="A138" s="33" t="s">
        <v>1398</v>
      </c>
      <c r="B138" s="90" t="s">
        <v>1399</v>
      </c>
      <c r="C138" s="90" t="s">
        <v>1129</v>
      </c>
      <c r="D138" s="20" t="s">
        <v>1250</v>
      </c>
      <c r="E138" s="20">
        <v>1</v>
      </c>
      <c r="F138" s="200">
        <v>75.9375</v>
      </c>
      <c r="G138" s="131">
        <f t="shared" si="2"/>
        <v>75.9375</v>
      </c>
      <c r="H138" s="299"/>
      <c r="I138" s="300"/>
      <c r="J138" s="300"/>
      <c r="K138" s="300"/>
    </row>
    <row r="139" spans="1:11" ht="17.100000000000001" customHeight="1" thickBot="1" x14ac:dyDescent="0.25">
      <c r="H139" s="303"/>
      <c r="I139" s="302"/>
      <c r="J139" s="302"/>
      <c r="K139" s="302"/>
    </row>
    <row r="140" spans="1:11" ht="15.6" customHeight="1" x14ac:dyDescent="0.2">
      <c r="E140" s="208" t="s">
        <v>6</v>
      </c>
      <c r="F140" s="211"/>
      <c r="G140" s="216">
        <f>SUM(G12:G139)</f>
        <v>28962.909999999985</v>
      </c>
      <c r="H140" s="304" t="s">
        <v>6</v>
      </c>
      <c r="I140" s="305"/>
      <c r="J140" s="302"/>
      <c r="K140" s="302"/>
    </row>
    <row r="141" spans="1:11" ht="15.6" customHeight="1" x14ac:dyDescent="0.2">
      <c r="E141" s="209" t="s">
        <v>7</v>
      </c>
      <c r="G141" s="217">
        <f>G140*21%</f>
        <v>6082.2110999999968</v>
      </c>
      <c r="H141" s="306" t="s">
        <v>7</v>
      </c>
      <c r="I141" s="307"/>
      <c r="J141" s="302"/>
      <c r="K141" s="302"/>
    </row>
    <row r="142" spans="1:11" ht="15.6" customHeight="1" thickBot="1" x14ac:dyDescent="0.25">
      <c r="E142" s="210" t="s">
        <v>5</v>
      </c>
      <c r="F142" s="212"/>
      <c r="G142" s="218">
        <f>G141+G140</f>
        <v>35045.121099999982</v>
      </c>
      <c r="H142" s="308" t="s">
        <v>5</v>
      </c>
      <c r="I142" s="309"/>
      <c r="J142" s="302"/>
      <c r="K142" s="302"/>
    </row>
    <row r="143" spans="1:11" ht="39.950000000000003" customHeight="1" x14ac:dyDescent="0.2">
      <c r="C143" s="199"/>
    </row>
  </sheetData>
  <sheetProtection algorithmName="SHA-512" hashValue="EIOE9czUqidYdF3T9j+fjWp71FzmYT/JN6aVnnPhnAAlTGJbX4syt48KEMFzN+B+AdN53WFu3Sjl165KMuklBw==" saltValue="j7qX47ch2VmkIDWNpDfBAA==" spinCount="100000" sheet="1" objects="1" scenarios="1"/>
  <sortState xmlns:xlrd2="http://schemas.microsoft.com/office/spreadsheetml/2017/richdata2" ref="A11:G113">
    <sortCondition ref="A10"/>
  </sortState>
  <conditionalFormatting sqref="H12:H138">
    <cfRule type="cellIs" dxfId="20" priority="1" operator="greaterThan">
      <formula>F12</formula>
    </cfRule>
  </conditionalFormatting>
  <hyperlinks>
    <hyperlink ref="C138" r:id="rId1" display="https://www.sigmaaldrich.com/ES/en/search/67-56-1?focus=products&amp;page=1&amp;perpage=30&amp;sort=relevance&amp;term=67-56-1&amp;type=cas_number" xr:uid="{00000000-0004-0000-0200-000000000000}"/>
    <hyperlink ref="C137" r:id="rId2" display="https://www.sigmaaldrich.com/ES/en/search/75-05-8?focus=products&amp;page=1&amp;perpage=30&amp;sort=relevance&amp;term=75-05-8&amp;type=cas_number" xr:uid="{00000000-0004-0000-0200-000001000000}"/>
  </hyperlinks>
  <pageMargins left="0.70866141732283472" right="0.70866141732283472" top="0.74803149606299213" bottom="0.74803149606299213" header="0.31496062992125984" footer="0.31496062992125984"/>
  <pageSetup paperSize="9" scale="49" fitToHeight="0" orientation="landscape" r:id="rId3"/>
  <headerFooter>
    <oddFooter>&amp;L&amp;P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48"/>
  <sheetViews>
    <sheetView topLeftCell="A139" workbookViewId="0">
      <selection activeCell="F151" sqref="F151"/>
    </sheetView>
  </sheetViews>
  <sheetFormatPr defaultColWidth="11.42578125" defaultRowHeight="12" x14ac:dyDescent="0.2"/>
  <cols>
    <col min="1" max="1" width="13.140625" style="113" customWidth="1"/>
    <col min="2" max="2" width="119.42578125" style="6" customWidth="1"/>
    <col min="3" max="3" width="11.42578125" style="110"/>
    <col min="4" max="4" width="15.85546875" style="109" customWidth="1"/>
    <col min="5" max="5" width="15.140625" style="42" customWidth="1"/>
    <col min="6" max="6" width="16.85546875" style="6" customWidth="1"/>
    <col min="7" max="257" width="11.42578125" style="6"/>
    <col min="258" max="258" width="53" style="6" customWidth="1"/>
    <col min="259" max="259" width="11.42578125" style="6"/>
    <col min="260" max="260" width="23.140625" style="6" customWidth="1"/>
    <col min="261" max="261" width="15.140625" style="6" customWidth="1"/>
    <col min="262" max="513" width="11.42578125" style="6"/>
    <col min="514" max="514" width="53" style="6" customWidth="1"/>
    <col min="515" max="515" width="11.42578125" style="6"/>
    <col min="516" max="516" width="23.140625" style="6" customWidth="1"/>
    <col min="517" max="517" width="15.140625" style="6" customWidth="1"/>
    <col min="518" max="769" width="11.42578125" style="6"/>
    <col min="770" max="770" width="53" style="6" customWidth="1"/>
    <col min="771" max="771" width="11.42578125" style="6"/>
    <col min="772" max="772" width="23.140625" style="6" customWidth="1"/>
    <col min="773" max="773" width="15.140625" style="6" customWidth="1"/>
    <col min="774" max="1025" width="11.42578125" style="6"/>
    <col min="1026" max="1026" width="53" style="6" customWidth="1"/>
    <col min="1027" max="1027" width="11.42578125" style="6"/>
    <col min="1028" max="1028" width="23.140625" style="6" customWidth="1"/>
    <col min="1029" max="1029" width="15.140625" style="6" customWidth="1"/>
    <col min="1030" max="1281" width="11.42578125" style="6"/>
    <col min="1282" max="1282" width="53" style="6" customWidth="1"/>
    <col min="1283" max="1283" width="11.42578125" style="6"/>
    <col min="1284" max="1284" width="23.140625" style="6" customWidth="1"/>
    <col min="1285" max="1285" width="15.140625" style="6" customWidth="1"/>
    <col min="1286" max="1537" width="11.42578125" style="6"/>
    <col min="1538" max="1538" width="53" style="6" customWidth="1"/>
    <col min="1539" max="1539" width="11.42578125" style="6"/>
    <col min="1540" max="1540" width="23.140625" style="6" customWidth="1"/>
    <col min="1541" max="1541" width="15.140625" style="6" customWidth="1"/>
    <col min="1542" max="1793" width="11.42578125" style="6"/>
    <col min="1794" max="1794" width="53" style="6" customWidth="1"/>
    <col min="1795" max="1795" width="11.42578125" style="6"/>
    <col min="1796" max="1796" width="23.140625" style="6" customWidth="1"/>
    <col min="1797" max="1797" width="15.140625" style="6" customWidth="1"/>
    <col min="1798" max="2049" width="11.42578125" style="6"/>
    <col min="2050" max="2050" width="53" style="6" customWidth="1"/>
    <col min="2051" max="2051" width="11.42578125" style="6"/>
    <col min="2052" max="2052" width="23.140625" style="6" customWidth="1"/>
    <col min="2053" max="2053" width="15.140625" style="6" customWidth="1"/>
    <col min="2054" max="2305" width="11.42578125" style="6"/>
    <col min="2306" max="2306" width="53" style="6" customWidth="1"/>
    <col min="2307" max="2307" width="11.42578125" style="6"/>
    <col min="2308" max="2308" width="23.140625" style="6" customWidth="1"/>
    <col min="2309" max="2309" width="15.140625" style="6" customWidth="1"/>
    <col min="2310" max="2561" width="11.42578125" style="6"/>
    <col min="2562" max="2562" width="53" style="6" customWidth="1"/>
    <col min="2563" max="2563" width="11.42578125" style="6"/>
    <col min="2564" max="2564" width="23.140625" style="6" customWidth="1"/>
    <col min="2565" max="2565" width="15.140625" style="6" customWidth="1"/>
    <col min="2566" max="2817" width="11.42578125" style="6"/>
    <col min="2818" max="2818" width="53" style="6" customWidth="1"/>
    <col min="2819" max="2819" width="11.42578125" style="6"/>
    <col min="2820" max="2820" width="23.140625" style="6" customWidth="1"/>
    <col min="2821" max="2821" width="15.140625" style="6" customWidth="1"/>
    <col min="2822" max="3073" width="11.42578125" style="6"/>
    <col min="3074" max="3074" width="53" style="6" customWidth="1"/>
    <col min="3075" max="3075" width="11.42578125" style="6"/>
    <col min="3076" max="3076" width="23.140625" style="6" customWidth="1"/>
    <col min="3077" max="3077" width="15.140625" style="6" customWidth="1"/>
    <col min="3078" max="3329" width="11.42578125" style="6"/>
    <col min="3330" max="3330" width="53" style="6" customWidth="1"/>
    <col min="3331" max="3331" width="11.42578125" style="6"/>
    <col min="3332" max="3332" width="23.140625" style="6" customWidth="1"/>
    <col min="3333" max="3333" width="15.140625" style="6" customWidth="1"/>
    <col min="3334" max="3585" width="11.42578125" style="6"/>
    <col min="3586" max="3586" width="53" style="6" customWidth="1"/>
    <col min="3587" max="3587" width="11.42578125" style="6"/>
    <col min="3588" max="3588" width="23.140625" style="6" customWidth="1"/>
    <col min="3589" max="3589" width="15.140625" style="6" customWidth="1"/>
    <col min="3590" max="3841" width="11.42578125" style="6"/>
    <col min="3842" max="3842" width="53" style="6" customWidth="1"/>
    <col min="3843" max="3843" width="11.42578125" style="6"/>
    <col min="3844" max="3844" width="23.140625" style="6" customWidth="1"/>
    <col min="3845" max="3845" width="15.140625" style="6" customWidth="1"/>
    <col min="3846" max="4097" width="11.42578125" style="6"/>
    <col min="4098" max="4098" width="53" style="6" customWidth="1"/>
    <col min="4099" max="4099" width="11.42578125" style="6"/>
    <col min="4100" max="4100" width="23.140625" style="6" customWidth="1"/>
    <col min="4101" max="4101" width="15.140625" style="6" customWidth="1"/>
    <col min="4102" max="4353" width="11.42578125" style="6"/>
    <col min="4354" max="4354" width="53" style="6" customWidth="1"/>
    <col min="4355" max="4355" width="11.42578125" style="6"/>
    <col min="4356" max="4356" width="23.140625" style="6" customWidth="1"/>
    <col min="4357" max="4357" width="15.140625" style="6" customWidth="1"/>
    <col min="4358" max="4609" width="11.42578125" style="6"/>
    <col min="4610" max="4610" width="53" style="6" customWidth="1"/>
    <col min="4611" max="4611" width="11.42578125" style="6"/>
    <col min="4612" max="4612" width="23.140625" style="6" customWidth="1"/>
    <col min="4613" max="4613" width="15.140625" style="6" customWidth="1"/>
    <col min="4614" max="4865" width="11.42578125" style="6"/>
    <col min="4866" max="4866" width="53" style="6" customWidth="1"/>
    <col min="4867" max="4867" width="11.42578125" style="6"/>
    <col min="4868" max="4868" width="23.140625" style="6" customWidth="1"/>
    <col min="4869" max="4869" width="15.140625" style="6" customWidth="1"/>
    <col min="4870" max="5121" width="11.42578125" style="6"/>
    <col min="5122" max="5122" width="53" style="6" customWidth="1"/>
    <col min="5123" max="5123" width="11.42578125" style="6"/>
    <col min="5124" max="5124" width="23.140625" style="6" customWidth="1"/>
    <col min="5125" max="5125" width="15.140625" style="6" customWidth="1"/>
    <col min="5126" max="5377" width="11.42578125" style="6"/>
    <col min="5378" max="5378" width="53" style="6" customWidth="1"/>
    <col min="5379" max="5379" width="11.42578125" style="6"/>
    <col min="5380" max="5380" width="23.140625" style="6" customWidth="1"/>
    <col min="5381" max="5381" width="15.140625" style="6" customWidth="1"/>
    <col min="5382" max="5633" width="11.42578125" style="6"/>
    <col min="5634" max="5634" width="53" style="6" customWidth="1"/>
    <col min="5635" max="5635" width="11.42578125" style="6"/>
    <col min="5636" max="5636" width="23.140625" style="6" customWidth="1"/>
    <col min="5637" max="5637" width="15.140625" style="6" customWidth="1"/>
    <col min="5638" max="5889" width="11.42578125" style="6"/>
    <col min="5890" max="5890" width="53" style="6" customWidth="1"/>
    <col min="5891" max="5891" width="11.42578125" style="6"/>
    <col min="5892" max="5892" width="23.140625" style="6" customWidth="1"/>
    <col min="5893" max="5893" width="15.140625" style="6" customWidth="1"/>
    <col min="5894" max="6145" width="11.42578125" style="6"/>
    <col min="6146" max="6146" width="53" style="6" customWidth="1"/>
    <col min="6147" max="6147" width="11.42578125" style="6"/>
    <col min="6148" max="6148" width="23.140625" style="6" customWidth="1"/>
    <col min="6149" max="6149" width="15.140625" style="6" customWidth="1"/>
    <col min="6150" max="6401" width="11.42578125" style="6"/>
    <col min="6402" max="6402" width="53" style="6" customWidth="1"/>
    <col min="6403" max="6403" width="11.42578125" style="6"/>
    <col min="6404" max="6404" width="23.140625" style="6" customWidth="1"/>
    <col min="6405" max="6405" width="15.140625" style="6" customWidth="1"/>
    <col min="6406" max="6657" width="11.42578125" style="6"/>
    <col min="6658" max="6658" width="53" style="6" customWidth="1"/>
    <col min="6659" max="6659" width="11.42578125" style="6"/>
    <col min="6660" max="6660" width="23.140625" style="6" customWidth="1"/>
    <col min="6661" max="6661" width="15.140625" style="6" customWidth="1"/>
    <col min="6662" max="6913" width="11.42578125" style="6"/>
    <col min="6914" max="6914" width="53" style="6" customWidth="1"/>
    <col min="6915" max="6915" width="11.42578125" style="6"/>
    <col min="6916" max="6916" width="23.140625" style="6" customWidth="1"/>
    <col min="6917" max="6917" width="15.140625" style="6" customWidth="1"/>
    <col min="6918" max="7169" width="11.42578125" style="6"/>
    <col min="7170" max="7170" width="53" style="6" customWidth="1"/>
    <col min="7171" max="7171" width="11.42578125" style="6"/>
    <col min="7172" max="7172" width="23.140625" style="6" customWidth="1"/>
    <col min="7173" max="7173" width="15.140625" style="6" customWidth="1"/>
    <col min="7174" max="7425" width="11.42578125" style="6"/>
    <col min="7426" max="7426" width="53" style="6" customWidth="1"/>
    <col min="7427" max="7427" width="11.42578125" style="6"/>
    <col min="7428" max="7428" width="23.140625" style="6" customWidth="1"/>
    <col min="7429" max="7429" width="15.140625" style="6" customWidth="1"/>
    <col min="7430" max="7681" width="11.42578125" style="6"/>
    <col min="7682" max="7682" width="53" style="6" customWidth="1"/>
    <col min="7683" max="7683" width="11.42578125" style="6"/>
    <col min="7684" max="7684" width="23.140625" style="6" customWidth="1"/>
    <col min="7685" max="7685" width="15.140625" style="6" customWidth="1"/>
    <col min="7686" max="7937" width="11.42578125" style="6"/>
    <col min="7938" max="7938" width="53" style="6" customWidth="1"/>
    <col min="7939" max="7939" width="11.42578125" style="6"/>
    <col min="7940" max="7940" width="23.140625" style="6" customWidth="1"/>
    <col min="7941" max="7941" width="15.140625" style="6" customWidth="1"/>
    <col min="7942" max="8193" width="11.42578125" style="6"/>
    <col min="8194" max="8194" width="53" style="6" customWidth="1"/>
    <col min="8195" max="8195" width="11.42578125" style="6"/>
    <col min="8196" max="8196" width="23.140625" style="6" customWidth="1"/>
    <col min="8197" max="8197" width="15.140625" style="6" customWidth="1"/>
    <col min="8198" max="8449" width="11.42578125" style="6"/>
    <col min="8450" max="8450" width="53" style="6" customWidth="1"/>
    <col min="8451" max="8451" width="11.42578125" style="6"/>
    <col min="8452" max="8452" width="23.140625" style="6" customWidth="1"/>
    <col min="8453" max="8453" width="15.140625" style="6" customWidth="1"/>
    <col min="8454" max="8705" width="11.42578125" style="6"/>
    <col min="8706" max="8706" width="53" style="6" customWidth="1"/>
    <col min="8707" max="8707" width="11.42578125" style="6"/>
    <col min="8708" max="8708" width="23.140625" style="6" customWidth="1"/>
    <col min="8709" max="8709" width="15.140625" style="6" customWidth="1"/>
    <col min="8710" max="8961" width="11.42578125" style="6"/>
    <col min="8962" max="8962" width="53" style="6" customWidth="1"/>
    <col min="8963" max="8963" width="11.42578125" style="6"/>
    <col min="8964" max="8964" width="23.140625" style="6" customWidth="1"/>
    <col min="8965" max="8965" width="15.140625" style="6" customWidth="1"/>
    <col min="8966" max="9217" width="11.42578125" style="6"/>
    <col min="9218" max="9218" width="53" style="6" customWidth="1"/>
    <col min="9219" max="9219" width="11.42578125" style="6"/>
    <col min="9220" max="9220" width="23.140625" style="6" customWidth="1"/>
    <col min="9221" max="9221" width="15.140625" style="6" customWidth="1"/>
    <col min="9222" max="9473" width="11.42578125" style="6"/>
    <col min="9474" max="9474" width="53" style="6" customWidth="1"/>
    <col min="9475" max="9475" width="11.42578125" style="6"/>
    <col min="9476" max="9476" width="23.140625" style="6" customWidth="1"/>
    <col min="9477" max="9477" width="15.140625" style="6" customWidth="1"/>
    <col min="9478" max="9729" width="11.42578125" style="6"/>
    <col min="9730" max="9730" width="53" style="6" customWidth="1"/>
    <col min="9731" max="9731" width="11.42578125" style="6"/>
    <col min="9732" max="9732" width="23.140625" style="6" customWidth="1"/>
    <col min="9733" max="9733" width="15.140625" style="6" customWidth="1"/>
    <col min="9734" max="9985" width="11.42578125" style="6"/>
    <col min="9986" max="9986" width="53" style="6" customWidth="1"/>
    <col min="9987" max="9987" width="11.42578125" style="6"/>
    <col min="9988" max="9988" width="23.140625" style="6" customWidth="1"/>
    <col min="9989" max="9989" width="15.140625" style="6" customWidth="1"/>
    <col min="9990" max="10241" width="11.42578125" style="6"/>
    <col min="10242" max="10242" width="53" style="6" customWidth="1"/>
    <col min="10243" max="10243" width="11.42578125" style="6"/>
    <col min="10244" max="10244" width="23.140625" style="6" customWidth="1"/>
    <col min="10245" max="10245" width="15.140625" style="6" customWidth="1"/>
    <col min="10246" max="10497" width="11.42578125" style="6"/>
    <col min="10498" max="10498" width="53" style="6" customWidth="1"/>
    <col min="10499" max="10499" width="11.42578125" style="6"/>
    <col min="10500" max="10500" width="23.140625" style="6" customWidth="1"/>
    <col min="10501" max="10501" width="15.140625" style="6" customWidth="1"/>
    <col min="10502" max="10753" width="11.42578125" style="6"/>
    <col min="10754" max="10754" width="53" style="6" customWidth="1"/>
    <col min="10755" max="10755" width="11.42578125" style="6"/>
    <col min="10756" max="10756" width="23.140625" style="6" customWidth="1"/>
    <col min="10757" max="10757" width="15.140625" style="6" customWidth="1"/>
    <col min="10758" max="11009" width="11.42578125" style="6"/>
    <col min="11010" max="11010" width="53" style="6" customWidth="1"/>
    <col min="11011" max="11011" width="11.42578125" style="6"/>
    <col min="11012" max="11012" width="23.140625" style="6" customWidth="1"/>
    <col min="11013" max="11013" width="15.140625" style="6" customWidth="1"/>
    <col min="11014" max="11265" width="11.42578125" style="6"/>
    <col min="11266" max="11266" width="53" style="6" customWidth="1"/>
    <col min="11267" max="11267" width="11.42578125" style="6"/>
    <col min="11268" max="11268" width="23.140625" style="6" customWidth="1"/>
    <col min="11269" max="11269" width="15.140625" style="6" customWidth="1"/>
    <col min="11270" max="11521" width="11.42578125" style="6"/>
    <col min="11522" max="11522" width="53" style="6" customWidth="1"/>
    <col min="11523" max="11523" width="11.42578125" style="6"/>
    <col min="11524" max="11524" width="23.140625" style="6" customWidth="1"/>
    <col min="11525" max="11525" width="15.140625" style="6" customWidth="1"/>
    <col min="11526" max="11777" width="11.42578125" style="6"/>
    <col min="11778" max="11778" width="53" style="6" customWidth="1"/>
    <col min="11779" max="11779" width="11.42578125" style="6"/>
    <col min="11780" max="11780" width="23.140625" style="6" customWidth="1"/>
    <col min="11781" max="11781" width="15.140625" style="6" customWidth="1"/>
    <col min="11782" max="12033" width="11.42578125" style="6"/>
    <col min="12034" max="12034" width="53" style="6" customWidth="1"/>
    <col min="12035" max="12035" width="11.42578125" style="6"/>
    <col min="12036" max="12036" width="23.140625" style="6" customWidth="1"/>
    <col min="12037" max="12037" width="15.140625" style="6" customWidth="1"/>
    <col min="12038" max="12289" width="11.42578125" style="6"/>
    <col min="12290" max="12290" width="53" style="6" customWidth="1"/>
    <col min="12291" max="12291" width="11.42578125" style="6"/>
    <col min="12292" max="12292" width="23.140625" style="6" customWidth="1"/>
    <col min="12293" max="12293" width="15.140625" style="6" customWidth="1"/>
    <col min="12294" max="12545" width="11.42578125" style="6"/>
    <col min="12546" max="12546" width="53" style="6" customWidth="1"/>
    <col min="12547" max="12547" width="11.42578125" style="6"/>
    <col min="12548" max="12548" width="23.140625" style="6" customWidth="1"/>
    <col min="12549" max="12549" width="15.140625" style="6" customWidth="1"/>
    <col min="12550" max="12801" width="11.42578125" style="6"/>
    <col min="12802" max="12802" width="53" style="6" customWidth="1"/>
    <col min="12803" max="12803" width="11.42578125" style="6"/>
    <col min="12804" max="12804" width="23.140625" style="6" customWidth="1"/>
    <col min="12805" max="12805" width="15.140625" style="6" customWidth="1"/>
    <col min="12806" max="13057" width="11.42578125" style="6"/>
    <col min="13058" max="13058" width="53" style="6" customWidth="1"/>
    <col min="13059" max="13059" width="11.42578125" style="6"/>
    <col min="13060" max="13060" width="23.140625" style="6" customWidth="1"/>
    <col min="13061" max="13061" width="15.140625" style="6" customWidth="1"/>
    <col min="13062" max="13313" width="11.42578125" style="6"/>
    <col min="13314" max="13314" width="53" style="6" customWidth="1"/>
    <col min="13315" max="13315" width="11.42578125" style="6"/>
    <col min="13316" max="13316" width="23.140625" style="6" customWidth="1"/>
    <col min="13317" max="13317" width="15.140625" style="6" customWidth="1"/>
    <col min="13318" max="13569" width="11.42578125" style="6"/>
    <col min="13570" max="13570" width="53" style="6" customWidth="1"/>
    <col min="13571" max="13571" width="11.42578125" style="6"/>
    <col min="13572" max="13572" width="23.140625" style="6" customWidth="1"/>
    <col min="13573" max="13573" width="15.140625" style="6" customWidth="1"/>
    <col min="13574" max="13825" width="11.42578125" style="6"/>
    <col min="13826" max="13826" width="53" style="6" customWidth="1"/>
    <col min="13827" max="13827" width="11.42578125" style="6"/>
    <col min="13828" max="13828" width="23.140625" style="6" customWidth="1"/>
    <col min="13829" max="13829" width="15.140625" style="6" customWidth="1"/>
    <col min="13830" max="14081" width="11.42578125" style="6"/>
    <col min="14082" max="14082" width="53" style="6" customWidth="1"/>
    <col min="14083" max="14083" width="11.42578125" style="6"/>
    <col min="14084" max="14084" width="23.140625" style="6" customWidth="1"/>
    <col min="14085" max="14085" width="15.140625" style="6" customWidth="1"/>
    <col min="14086" max="14337" width="11.42578125" style="6"/>
    <col min="14338" max="14338" width="53" style="6" customWidth="1"/>
    <col min="14339" max="14339" width="11.42578125" style="6"/>
    <col min="14340" max="14340" width="23.140625" style="6" customWidth="1"/>
    <col min="14341" max="14341" width="15.140625" style="6" customWidth="1"/>
    <col min="14342" max="14593" width="11.42578125" style="6"/>
    <col min="14594" max="14594" width="53" style="6" customWidth="1"/>
    <col min="14595" max="14595" width="11.42578125" style="6"/>
    <col min="14596" max="14596" width="23.140625" style="6" customWidth="1"/>
    <col min="14597" max="14597" width="15.140625" style="6" customWidth="1"/>
    <col min="14598" max="14849" width="11.42578125" style="6"/>
    <col min="14850" max="14850" width="53" style="6" customWidth="1"/>
    <col min="14851" max="14851" width="11.42578125" style="6"/>
    <col min="14852" max="14852" width="23.140625" style="6" customWidth="1"/>
    <col min="14853" max="14853" width="15.140625" style="6" customWidth="1"/>
    <col min="14854" max="15105" width="11.42578125" style="6"/>
    <col min="15106" max="15106" width="53" style="6" customWidth="1"/>
    <col min="15107" max="15107" width="11.42578125" style="6"/>
    <col min="15108" max="15108" width="23.140625" style="6" customWidth="1"/>
    <col min="15109" max="15109" width="15.140625" style="6" customWidth="1"/>
    <col min="15110" max="15361" width="11.42578125" style="6"/>
    <col min="15362" max="15362" width="53" style="6" customWidth="1"/>
    <col min="15363" max="15363" width="11.42578125" style="6"/>
    <col min="15364" max="15364" width="23.140625" style="6" customWidth="1"/>
    <col min="15365" max="15365" width="15.140625" style="6" customWidth="1"/>
    <col min="15366" max="15617" width="11.42578125" style="6"/>
    <col min="15618" max="15618" width="53" style="6" customWidth="1"/>
    <col min="15619" max="15619" width="11.42578125" style="6"/>
    <col min="15620" max="15620" width="23.140625" style="6" customWidth="1"/>
    <col min="15621" max="15621" width="15.140625" style="6" customWidth="1"/>
    <col min="15622" max="15873" width="11.42578125" style="6"/>
    <col min="15874" max="15874" width="53" style="6" customWidth="1"/>
    <col min="15875" max="15875" width="11.42578125" style="6"/>
    <col min="15876" max="15876" width="23.140625" style="6" customWidth="1"/>
    <col min="15877" max="15877" width="15.140625" style="6" customWidth="1"/>
    <col min="15878" max="16129" width="11.42578125" style="6"/>
    <col min="16130" max="16130" width="53" style="6" customWidth="1"/>
    <col min="16131" max="16131" width="11.42578125" style="6"/>
    <col min="16132" max="16132" width="23.140625" style="6" customWidth="1"/>
    <col min="16133" max="16133" width="15.140625" style="6" customWidth="1"/>
    <col min="16134" max="16384" width="11.42578125" style="6"/>
  </cols>
  <sheetData>
    <row r="1" spans="1:9" x14ac:dyDescent="0.2">
      <c r="B1" s="87"/>
    </row>
    <row r="2" spans="1:9" x14ac:dyDescent="0.2">
      <c r="B2" s="87"/>
    </row>
    <row r="3" spans="1:9" x14ac:dyDescent="0.2">
      <c r="B3" s="87"/>
    </row>
    <row r="4" spans="1:9" x14ac:dyDescent="0.2">
      <c r="B4" s="87"/>
    </row>
    <row r="5" spans="1:9" x14ac:dyDescent="0.2">
      <c r="B5" s="87"/>
    </row>
    <row r="6" spans="1:9" x14ac:dyDescent="0.2">
      <c r="B6" s="201"/>
    </row>
    <row r="7" spans="1:9" x14ac:dyDescent="0.2">
      <c r="B7" s="87"/>
    </row>
    <row r="8" spans="1:9" x14ac:dyDescent="0.2">
      <c r="B8" s="87"/>
    </row>
    <row r="9" spans="1:9" ht="12.6" customHeight="1" x14ac:dyDescent="0.2">
      <c r="A9" s="98" t="s">
        <v>1875</v>
      </c>
      <c r="B9" s="87"/>
    </row>
    <row r="10" spans="1:9" x14ac:dyDescent="0.2">
      <c r="B10" s="87"/>
    </row>
    <row r="11" spans="1:9" ht="36" x14ac:dyDescent="0.2">
      <c r="A11" s="8" t="s">
        <v>0</v>
      </c>
      <c r="B11" s="8" t="s">
        <v>789</v>
      </c>
      <c r="C11" s="32" t="s">
        <v>3</v>
      </c>
      <c r="D11" s="11" t="s">
        <v>4</v>
      </c>
      <c r="E11" s="10" t="s">
        <v>5</v>
      </c>
      <c r="F11" s="10" t="s">
        <v>1807</v>
      </c>
      <c r="G11" s="32" t="s">
        <v>1803</v>
      </c>
      <c r="H11" s="10" t="s">
        <v>58</v>
      </c>
      <c r="I11" s="10" t="s">
        <v>1805</v>
      </c>
    </row>
    <row r="12" spans="1:9" ht="34.5" customHeight="1" x14ac:dyDescent="0.2">
      <c r="A12" s="24" t="s">
        <v>807</v>
      </c>
      <c r="B12" s="90" t="s">
        <v>1869</v>
      </c>
      <c r="C12" s="20">
        <v>2</v>
      </c>
      <c r="D12" s="125">
        <v>421.36</v>
      </c>
      <c r="E12" s="126">
        <f t="shared" ref="E12:E34" si="0">C12*D12</f>
        <v>842.72</v>
      </c>
      <c r="F12" s="310"/>
      <c r="G12" s="311"/>
      <c r="H12" s="310"/>
      <c r="I12" s="310"/>
    </row>
    <row r="13" spans="1:9" ht="34.5" customHeight="1" x14ac:dyDescent="0.2">
      <c r="A13" s="24" t="s">
        <v>837</v>
      </c>
      <c r="B13" s="90" t="s">
        <v>1292</v>
      </c>
      <c r="C13" s="20">
        <v>3</v>
      </c>
      <c r="D13" s="125">
        <v>966</v>
      </c>
      <c r="E13" s="126">
        <f t="shared" si="0"/>
        <v>2898</v>
      </c>
      <c r="F13" s="310"/>
      <c r="G13" s="311"/>
      <c r="H13" s="310"/>
      <c r="I13" s="310"/>
    </row>
    <row r="14" spans="1:9" ht="34.5" customHeight="1" x14ac:dyDescent="0.2">
      <c r="A14" s="24" t="s">
        <v>909</v>
      </c>
      <c r="B14" s="90" t="s">
        <v>1293</v>
      </c>
      <c r="C14" s="20">
        <v>40</v>
      </c>
      <c r="D14" s="125">
        <v>191.36</v>
      </c>
      <c r="E14" s="126">
        <f t="shared" si="0"/>
        <v>7654.4000000000005</v>
      </c>
      <c r="F14" s="310"/>
      <c r="G14" s="311"/>
      <c r="H14" s="310"/>
      <c r="I14" s="310"/>
    </row>
    <row r="15" spans="1:9" ht="34.5" customHeight="1" x14ac:dyDescent="0.2">
      <c r="A15" s="24" t="s">
        <v>901</v>
      </c>
      <c r="B15" s="83" t="s">
        <v>1294</v>
      </c>
      <c r="C15" s="20">
        <v>1</v>
      </c>
      <c r="D15" s="125">
        <v>125.12</v>
      </c>
      <c r="E15" s="126">
        <f t="shared" si="0"/>
        <v>125.12</v>
      </c>
      <c r="F15" s="310"/>
      <c r="G15" s="311"/>
      <c r="H15" s="310"/>
      <c r="I15" s="310"/>
    </row>
    <row r="16" spans="1:9" ht="34.5" customHeight="1" x14ac:dyDescent="0.2">
      <c r="A16" s="24" t="s">
        <v>873</v>
      </c>
      <c r="B16" s="90" t="s">
        <v>1295</v>
      </c>
      <c r="C16" s="20">
        <v>2</v>
      </c>
      <c r="D16" s="126">
        <v>144.44</v>
      </c>
      <c r="E16" s="126">
        <f t="shared" si="0"/>
        <v>288.88</v>
      </c>
      <c r="F16" s="310"/>
      <c r="G16" s="311"/>
      <c r="H16" s="310"/>
      <c r="I16" s="310"/>
    </row>
    <row r="17" spans="1:9" ht="34.5" customHeight="1" x14ac:dyDescent="0.2">
      <c r="A17" s="24" t="s">
        <v>883</v>
      </c>
      <c r="B17" s="90" t="s">
        <v>1296</v>
      </c>
      <c r="C17" s="20">
        <v>1</v>
      </c>
      <c r="D17" s="125">
        <v>261.27999999999997</v>
      </c>
      <c r="E17" s="126">
        <f t="shared" si="0"/>
        <v>261.27999999999997</v>
      </c>
      <c r="F17" s="310"/>
      <c r="G17" s="311"/>
      <c r="H17" s="310"/>
      <c r="I17" s="310"/>
    </row>
    <row r="18" spans="1:9" ht="34.5" customHeight="1" x14ac:dyDescent="0.2">
      <c r="A18" s="24" t="s">
        <v>800</v>
      </c>
      <c r="B18" s="83" t="s">
        <v>1297</v>
      </c>
      <c r="C18" s="20">
        <v>1</v>
      </c>
      <c r="D18" s="125">
        <v>46.367999999999995</v>
      </c>
      <c r="E18" s="126">
        <f t="shared" si="0"/>
        <v>46.367999999999995</v>
      </c>
      <c r="F18" s="310"/>
      <c r="G18" s="311"/>
      <c r="H18" s="310"/>
      <c r="I18" s="310"/>
    </row>
    <row r="19" spans="1:9" ht="34.5" customHeight="1" x14ac:dyDescent="0.2">
      <c r="A19" s="24" t="s">
        <v>900</v>
      </c>
      <c r="B19" s="90" t="s">
        <v>1298</v>
      </c>
      <c r="C19" s="20">
        <v>3</v>
      </c>
      <c r="D19" s="125">
        <v>180.32</v>
      </c>
      <c r="E19" s="126">
        <f t="shared" si="0"/>
        <v>540.96</v>
      </c>
      <c r="F19" s="310"/>
      <c r="G19" s="311"/>
      <c r="H19" s="310"/>
      <c r="I19" s="310"/>
    </row>
    <row r="20" spans="1:9" ht="34.5" customHeight="1" x14ac:dyDescent="0.2">
      <c r="A20" s="24" t="s">
        <v>853</v>
      </c>
      <c r="B20" s="90" t="s">
        <v>1299</v>
      </c>
      <c r="C20" s="20">
        <v>1</v>
      </c>
      <c r="D20" s="126">
        <v>40.387999999999998</v>
      </c>
      <c r="E20" s="126">
        <f t="shared" si="0"/>
        <v>40.387999999999998</v>
      </c>
      <c r="F20" s="310"/>
      <c r="G20" s="311"/>
      <c r="H20" s="310"/>
      <c r="I20" s="310"/>
    </row>
    <row r="21" spans="1:9" ht="34.5" customHeight="1" x14ac:dyDescent="0.2">
      <c r="A21" s="24" t="s">
        <v>838</v>
      </c>
      <c r="B21" s="90" t="s">
        <v>1300</v>
      </c>
      <c r="C21" s="20">
        <v>1</v>
      </c>
      <c r="D21" s="126">
        <v>561.20000000000005</v>
      </c>
      <c r="E21" s="126">
        <f t="shared" si="0"/>
        <v>561.20000000000005</v>
      </c>
      <c r="F21" s="310"/>
      <c r="G21" s="311"/>
      <c r="H21" s="310"/>
      <c r="I21" s="310"/>
    </row>
    <row r="22" spans="1:9" ht="34.5" customHeight="1" x14ac:dyDescent="0.2">
      <c r="A22" s="24" t="s">
        <v>808</v>
      </c>
      <c r="B22" s="90" t="s">
        <v>1301</v>
      </c>
      <c r="C22" s="20">
        <v>1</v>
      </c>
      <c r="D22" s="126">
        <v>64.49199999999999</v>
      </c>
      <c r="E22" s="126">
        <f t="shared" si="0"/>
        <v>64.49199999999999</v>
      </c>
      <c r="F22" s="310"/>
      <c r="G22" s="311"/>
      <c r="H22" s="310"/>
      <c r="I22" s="310"/>
    </row>
    <row r="23" spans="1:9" ht="34.5" customHeight="1" x14ac:dyDescent="0.2">
      <c r="A23" s="24" t="s">
        <v>852</v>
      </c>
      <c r="B23" s="90" t="s">
        <v>1302</v>
      </c>
      <c r="C23" s="20">
        <v>1</v>
      </c>
      <c r="D23" s="126">
        <v>164.68</v>
      </c>
      <c r="E23" s="126">
        <f t="shared" si="0"/>
        <v>164.68</v>
      </c>
      <c r="F23" s="310"/>
      <c r="G23" s="311"/>
      <c r="H23" s="310"/>
      <c r="I23" s="310"/>
    </row>
    <row r="24" spans="1:9" ht="34.5" customHeight="1" x14ac:dyDescent="0.2">
      <c r="A24" s="24" t="s">
        <v>851</v>
      </c>
      <c r="B24" s="90" t="s">
        <v>1303</v>
      </c>
      <c r="C24" s="20">
        <v>1</v>
      </c>
      <c r="D24" s="126">
        <v>144.44</v>
      </c>
      <c r="E24" s="126">
        <f t="shared" si="0"/>
        <v>144.44</v>
      </c>
      <c r="F24" s="310"/>
      <c r="G24" s="311"/>
      <c r="H24" s="310"/>
      <c r="I24" s="310"/>
    </row>
    <row r="25" spans="1:9" ht="34.5" customHeight="1" x14ac:dyDescent="0.2">
      <c r="A25" s="24" t="s">
        <v>859</v>
      </c>
      <c r="B25" s="83" t="s">
        <v>1037</v>
      </c>
      <c r="C25" s="20">
        <v>1</v>
      </c>
      <c r="D25" s="126">
        <v>52.808</v>
      </c>
      <c r="E25" s="126">
        <f t="shared" si="0"/>
        <v>52.808</v>
      </c>
      <c r="F25" s="310"/>
      <c r="G25" s="311"/>
      <c r="H25" s="310"/>
      <c r="I25" s="310"/>
    </row>
    <row r="26" spans="1:9" ht="34.5" customHeight="1" x14ac:dyDescent="0.2">
      <c r="A26" s="24" t="s">
        <v>857</v>
      </c>
      <c r="B26" s="83" t="s">
        <v>1035</v>
      </c>
      <c r="C26" s="20">
        <v>1</v>
      </c>
      <c r="D26" s="126">
        <v>58.88</v>
      </c>
      <c r="E26" s="126">
        <f t="shared" si="0"/>
        <v>58.88</v>
      </c>
      <c r="F26" s="310"/>
      <c r="G26" s="311"/>
      <c r="H26" s="310"/>
      <c r="I26" s="310"/>
    </row>
    <row r="27" spans="1:9" ht="34.5" customHeight="1" x14ac:dyDescent="0.2">
      <c r="A27" s="24" t="s">
        <v>906</v>
      </c>
      <c r="B27" s="83" t="s">
        <v>1076</v>
      </c>
      <c r="C27" s="20">
        <v>2</v>
      </c>
      <c r="D27" s="125">
        <v>44.896000000000001</v>
      </c>
      <c r="E27" s="126">
        <f t="shared" si="0"/>
        <v>89.792000000000002</v>
      </c>
      <c r="F27" s="310"/>
      <c r="G27" s="311"/>
      <c r="H27" s="310"/>
      <c r="I27" s="310"/>
    </row>
    <row r="28" spans="1:9" ht="34.5" customHeight="1" x14ac:dyDescent="0.2">
      <c r="A28" s="24" t="s">
        <v>840</v>
      </c>
      <c r="B28" s="83" t="s">
        <v>1025</v>
      </c>
      <c r="C28" s="20">
        <v>1</v>
      </c>
      <c r="D28" s="125">
        <v>32.015999999999998</v>
      </c>
      <c r="E28" s="126">
        <f t="shared" si="0"/>
        <v>32.015999999999998</v>
      </c>
      <c r="F28" s="310"/>
      <c r="G28" s="311"/>
      <c r="H28" s="310"/>
      <c r="I28" s="310"/>
    </row>
    <row r="29" spans="1:9" ht="34.5" customHeight="1" x14ac:dyDescent="0.2">
      <c r="A29" s="24" t="s">
        <v>792</v>
      </c>
      <c r="B29" s="83" t="s">
        <v>992</v>
      </c>
      <c r="C29" s="20">
        <v>1</v>
      </c>
      <c r="D29" s="126">
        <v>107.64</v>
      </c>
      <c r="E29" s="126">
        <f t="shared" si="0"/>
        <v>107.64</v>
      </c>
      <c r="F29" s="310"/>
      <c r="G29" s="311"/>
      <c r="H29" s="310"/>
      <c r="I29" s="310"/>
    </row>
    <row r="30" spans="1:9" ht="34.5" customHeight="1" x14ac:dyDescent="0.2">
      <c r="A30" s="24" t="s">
        <v>891</v>
      </c>
      <c r="B30" s="83" t="s">
        <v>1060</v>
      </c>
      <c r="C30" s="20">
        <v>2</v>
      </c>
      <c r="D30" s="126">
        <v>44.896000000000001</v>
      </c>
      <c r="E30" s="126">
        <f t="shared" si="0"/>
        <v>89.792000000000002</v>
      </c>
      <c r="F30" s="310"/>
      <c r="G30" s="311"/>
      <c r="H30" s="310"/>
      <c r="I30" s="310"/>
    </row>
    <row r="31" spans="1:9" ht="34.5" customHeight="1" x14ac:dyDescent="0.2">
      <c r="A31" s="24" t="s">
        <v>791</v>
      </c>
      <c r="B31" s="83" t="s">
        <v>991</v>
      </c>
      <c r="C31" s="20">
        <v>1</v>
      </c>
      <c r="D31" s="125">
        <v>135.24</v>
      </c>
      <c r="E31" s="126">
        <f t="shared" si="0"/>
        <v>135.24</v>
      </c>
      <c r="F31" s="310"/>
      <c r="G31" s="311"/>
      <c r="H31" s="310"/>
      <c r="I31" s="310"/>
    </row>
    <row r="32" spans="1:9" ht="34.5" customHeight="1" x14ac:dyDescent="0.2">
      <c r="A32" s="24" t="s">
        <v>698</v>
      </c>
      <c r="B32" s="83" t="s">
        <v>1075</v>
      </c>
      <c r="C32" s="20">
        <v>3</v>
      </c>
      <c r="D32" s="126">
        <v>129.72</v>
      </c>
      <c r="E32" s="126">
        <f t="shared" si="0"/>
        <v>389.15999999999997</v>
      </c>
      <c r="F32" s="310"/>
      <c r="G32" s="311"/>
      <c r="H32" s="310"/>
      <c r="I32" s="310"/>
    </row>
    <row r="33" spans="1:9" ht="34.5" customHeight="1" x14ac:dyDescent="0.2">
      <c r="A33" s="24" t="s">
        <v>697</v>
      </c>
      <c r="B33" s="83" t="s">
        <v>1069</v>
      </c>
      <c r="C33" s="20">
        <v>3</v>
      </c>
      <c r="D33" s="126">
        <v>39.375999999999998</v>
      </c>
      <c r="E33" s="126">
        <f t="shared" si="0"/>
        <v>118.12799999999999</v>
      </c>
      <c r="F33" s="310"/>
      <c r="G33" s="311"/>
      <c r="H33" s="310"/>
      <c r="I33" s="310"/>
    </row>
    <row r="34" spans="1:9" ht="34.5" customHeight="1" x14ac:dyDescent="0.2">
      <c r="A34" s="24" t="s">
        <v>1262</v>
      </c>
      <c r="B34" s="90" t="s">
        <v>1304</v>
      </c>
      <c r="C34" s="20">
        <v>1</v>
      </c>
      <c r="D34" s="125">
        <v>381.8</v>
      </c>
      <c r="E34" s="126">
        <f t="shared" si="0"/>
        <v>381.8</v>
      </c>
      <c r="F34" s="310"/>
      <c r="G34" s="311"/>
      <c r="H34" s="310"/>
      <c r="I34" s="310"/>
    </row>
    <row r="35" spans="1:9" ht="34.5" customHeight="1" x14ac:dyDescent="0.2">
      <c r="A35" s="24" t="s">
        <v>835</v>
      </c>
      <c r="B35" s="83" t="s">
        <v>1022</v>
      </c>
      <c r="C35" s="20">
        <v>1</v>
      </c>
      <c r="D35" s="126">
        <v>88.872</v>
      </c>
      <c r="E35" s="126">
        <f t="shared" ref="E35:E65" si="1">C35*D35</f>
        <v>88.872</v>
      </c>
      <c r="F35" s="310"/>
      <c r="G35" s="311"/>
      <c r="H35" s="310"/>
      <c r="I35" s="310"/>
    </row>
    <row r="36" spans="1:9" ht="34.5" customHeight="1" x14ac:dyDescent="0.2">
      <c r="A36" s="73" t="s">
        <v>815</v>
      </c>
      <c r="B36" s="36" t="s">
        <v>1007</v>
      </c>
      <c r="C36" s="41">
        <v>1</v>
      </c>
      <c r="D36" s="127">
        <v>43.24</v>
      </c>
      <c r="E36" s="128">
        <f t="shared" si="1"/>
        <v>43.24</v>
      </c>
      <c r="F36" s="310"/>
      <c r="G36" s="311"/>
      <c r="H36" s="310"/>
      <c r="I36" s="310"/>
    </row>
    <row r="37" spans="1:9" ht="34.5" customHeight="1" x14ac:dyDescent="0.2">
      <c r="A37" s="24" t="s">
        <v>878</v>
      </c>
      <c r="B37" s="83" t="s">
        <v>1050</v>
      </c>
      <c r="C37" s="20">
        <v>1</v>
      </c>
      <c r="D37" s="126">
        <v>48.575999999999993</v>
      </c>
      <c r="E37" s="126">
        <f t="shared" si="1"/>
        <v>48.575999999999993</v>
      </c>
      <c r="F37" s="310"/>
      <c r="G37" s="311"/>
      <c r="H37" s="310"/>
      <c r="I37" s="310"/>
    </row>
    <row r="38" spans="1:9" ht="34.5" customHeight="1" x14ac:dyDescent="0.2">
      <c r="A38" s="24" t="s">
        <v>879</v>
      </c>
      <c r="B38" s="83" t="s">
        <v>1051</v>
      </c>
      <c r="C38" s="20">
        <v>1</v>
      </c>
      <c r="D38" s="125">
        <v>158.24</v>
      </c>
      <c r="E38" s="126">
        <f t="shared" si="1"/>
        <v>158.24</v>
      </c>
      <c r="F38" s="310"/>
      <c r="G38" s="311"/>
      <c r="H38" s="310"/>
      <c r="I38" s="310"/>
    </row>
    <row r="39" spans="1:9" ht="34.5" customHeight="1" x14ac:dyDescent="0.2">
      <c r="A39" s="24" t="s">
        <v>823</v>
      </c>
      <c r="B39" s="83" t="s">
        <v>1013</v>
      </c>
      <c r="C39" s="20">
        <v>1</v>
      </c>
      <c r="D39" s="125">
        <v>85.191999999999993</v>
      </c>
      <c r="E39" s="126">
        <f t="shared" si="1"/>
        <v>85.191999999999993</v>
      </c>
      <c r="F39" s="310"/>
      <c r="G39" s="311"/>
      <c r="H39" s="310"/>
      <c r="I39" s="310"/>
    </row>
    <row r="40" spans="1:9" ht="34.5" customHeight="1" x14ac:dyDescent="0.2">
      <c r="A40" s="24" t="s">
        <v>828</v>
      </c>
      <c r="B40" s="83" t="s">
        <v>1336</v>
      </c>
      <c r="C40" s="20">
        <v>1</v>
      </c>
      <c r="D40" s="126">
        <v>83.168000000000006</v>
      </c>
      <c r="E40" s="126">
        <f t="shared" si="1"/>
        <v>83.168000000000006</v>
      </c>
      <c r="F40" s="310"/>
      <c r="G40" s="311"/>
      <c r="H40" s="310"/>
      <c r="I40" s="310"/>
    </row>
    <row r="41" spans="1:9" ht="34.5" customHeight="1" x14ac:dyDescent="0.2">
      <c r="A41" s="24" t="s">
        <v>820</v>
      </c>
      <c r="B41" s="83" t="s">
        <v>1011</v>
      </c>
      <c r="C41" s="20">
        <v>1</v>
      </c>
      <c r="D41" s="125">
        <v>59.524000000000001</v>
      </c>
      <c r="E41" s="126">
        <f t="shared" si="1"/>
        <v>59.524000000000001</v>
      </c>
      <c r="F41" s="310"/>
      <c r="G41" s="311"/>
      <c r="H41" s="310"/>
      <c r="I41" s="310"/>
    </row>
    <row r="42" spans="1:9" ht="34.5" customHeight="1" x14ac:dyDescent="0.2">
      <c r="A42" s="24" t="s">
        <v>821</v>
      </c>
      <c r="B42" s="83" t="s">
        <v>1012</v>
      </c>
      <c r="C42" s="20">
        <v>1</v>
      </c>
      <c r="D42" s="125">
        <v>693.68</v>
      </c>
      <c r="E42" s="126">
        <f t="shared" si="1"/>
        <v>693.68</v>
      </c>
      <c r="F42" s="310"/>
      <c r="G42" s="311"/>
      <c r="H42" s="310"/>
      <c r="I42" s="310"/>
    </row>
    <row r="43" spans="1:9" ht="34.5" customHeight="1" x14ac:dyDescent="0.2">
      <c r="A43" s="24" t="s">
        <v>819</v>
      </c>
      <c r="B43" s="83" t="s">
        <v>1010</v>
      </c>
      <c r="C43" s="20">
        <v>1</v>
      </c>
      <c r="D43" s="125">
        <v>184</v>
      </c>
      <c r="E43" s="126">
        <f t="shared" si="1"/>
        <v>184</v>
      </c>
      <c r="F43" s="310"/>
      <c r="G43" s="311"/>
      <c r="H43" s="310"/>
      <c r="I43" s="310"/>
    </row>
    <row r="44" spans="1:9" ht="34.5" customHeight="1" x14ac:dyDescent="0.2">
      <c r="A44" s="24" t="s">
        <v>908</v>
      </c>
      <c r="B44" s="83" t="s">
        <v>1077</v>
      </c>
      <c r="C44" s="20">
        <v>1</v>
      </c>
      <c r="D44" s="125">
        <v>345.92</v>
      </c>
      <c r="E44" s="126">
        <f t="shared" si="1"/>
        <v>345.92</v>
      </c>
      <c r="F44" s="310"/>
      <c r="G44" s="311"/>
      <c r="H44" s="310"/>
      <c r="I44" s="310"/>
    </row>
    <row r="45" spans="1:9" ht="34.5" customHeight="1" x14ac:dyDescent="0.2">
      <c r="A45" s="24" t="s">
        <v>899</v>
      </c>
      <c r="B45" s="83" t="s">
        <v>1068</v>
      </c>
      <c r="C45" s="20">
        <v>1</v>
      </c>
      <c r="D45" s="126">
        <v>44.712000000000003</v>
      </c>
      <c r="E45" s="126">
        <f t="shared" si="1"/>
        <v>44.712000000000003</v>
      </c>
      <c r="F45" s="310"/>
      <c r="G45" s="311"/>
      <c r="H45" s="310"/>
      <c r="I45" s="310"/>
    </row>
    <row r="46" spans="1:9" ht="34.5" customHeight="1" x14ac:dyDescent="0.2">
      <c r="A46" s="24" t="s">
        <v>892</v>
      </c>
      <c r="B46" s="83" t="s">
        <v>1061</v>
      </c>
      <c r="C46" s="20">
        <v>1</v>
      </c>
      <c r="D46" s="125">
        <v>43.332000000000001</v>
      </c>
      <c r="E46" s="126">
        <f t="shared" si="1"/>
        <v>43.332000000000001</v>
      </c>
      <c r="F46" s="310"/>
      <c r="G46" s="311"/>
      <c r="H46" s="310"/>
      <c r="I46" s="310"/>
    </row>
    <row r="47" spans="1:9" ht="34.5" customHeight="1" x14ac:dyDescent="0.2">
      <c r="A47" s="24" t="s">
        <v>898</v>
      </c>
      <c r="B47" s="83" t="s">
        <v>1067</v>
      </c>
      <c r="C47" s="20">
        <v>1</v>
      </c>
      <c r="D47" s="126">
        <v>43.24</v>
      </c>
      <c r="E47" s="126">
        <f t="shared" si="1"/>
        <v>43.24</v>
      </c>
      <c r="F47" s="310"/>
      <c r="G47" s="311"/>
      <c r="H47" s="310"/>
      <c r="I47" s="310"/>
    </row>
    <row r="48" spans="1:9" ht="34.5" customHeight="1" x14ac:dyDescent="0.2">
      <c r="A48" s="24" t="s">
        <v>893</v>
      </c>
      <c r="B48" s="83" t="s">
        <v>1062</v>
      </c>
      <c r="C48" s="20">
        <v>1</v>
      </c>
      <c r="D48" s="125">
        <v>170.2</v>
      </c>
      <c r="E48" s="126">
        <f t="shared" si="1"/>
        <v>170.2</v>
      </c>
      <c r="F48" s="310"/>
      <c r="G48" s="311"/>
      <c r="H48" s="310"/>
      <c r="I48" s="310"/>
    </row>
    <row r="49" spans="1:9" ht="34.5" customHeight="1" x14ac:dyDescent="0.2">
      <c r="A49" s="24" t="s">
        <v>894</v>
      </c>
      <c r="B49" s="83" t="s">
        <v>1063</v>
      </c>
      <c r="C49" s="20">
        <v>1</v>
      </c>
      <c r="D49" s="125">
        <v>49.588000000000001</v>
      </c>
      <c r="E49" s="126">
        <f t="shared" si="1"/>
        <v>49.588000000000001</v>
      </c>
      <c r="F49" s="310"/>
      <c r="G49" s="311"/>
      <c r="H49" s="310"/>
      <c r="I49" s="310"/>
    </row>
    <row r="50" spans="1:9" ht="34.5" customHeight="1" x14ac:dyDescent="0.2">
      <c r="A50" s="24" t="s">
        <v>897</v>
      </c>
      <c r="B50" s="83" t="s">
        <v>1066</v>
      </c>
      <c r="C50" s="20">
        <v>1</v>
      </c>
      <c r="D50" s="125">
        <v>45.355999999999995</v>
      </c>
      <c r="E50" s="126">
        <f t="shared" si="1"/>
        <v>45.355999999999995</v>
      </c>
      <c r="F50" s="310"/>
      <c r="G50" s="311"/>
      <c r="H50" s="310"/>
      <c r="I50" s="310"/>
    </row>
    <row r="51" spans="1:9" ht="34.5" customHeight="1" x14ac:dyDescent="0.2">
      <c r="A51" s="24" t="s">
        <v>895</v>
      </c>
      <c r="B51" s="83" t="s">
        <v>1064</v>
      </c>
      <c r="C51" s="20">
        <v>1</v>
      </c>
      <c r="D51" s="125">
        <v>48.575999999999993</v>
      </c>
      <c r="E51" s="126">
        <f t="shared" si="1"/>
        <v>48.575999999999993</v>
      </c>
      <c r="F51" s="310"/>
      <c r="G51" s="311"/>
      <c r="H51" s="310"/>
      <c r="I51" s="310"/>
    </row>
    <row r="52" spans="1:9" ht="34.5" customHeight="1" x14ac:dyDescent="0.2">
      <c r="A52" s="24" t="s">
        <v>804</v>
      </c>
      <c r="B52" s="83" t="s">
        <v>1000</v>
      </c>
      <c r="C52" s="20">
        <v>1</v>
      </c>
      <c r="D52" s="125">
        <v>516.12</v>
      </c>
      <c r="E52" s="126">
        <f t="shared" si="1"/>
        <v>516.12</v>
      </c>
      <c r="F52" s="310"/>
      <c r="G52" s="311"/>
      <c r="H52" s="310"/>
      <c r="I52" s="310"/>
    </row>
    <row r="53" spans="1:9" ht="34.5" customHeight="1" x14ac:dyDescent="0.2">
      <c r="A53" s="24" t="s">
        <v>803</v>
      </c>
      <c r="B53" s="83" t="s">
        <v>999</v>
      </c>
      <c r="C53" s="20">
        <v>1</v>
      </c>
      <c r="D53" s="126">
        <v>534.52</v>
      </c>
      <c r="E53" s="126">
        <f t="shared" si="1"/>
        <v>534.52</v>
      </c>
      <c r="F53" s="310"/>
      <c r="G53" s="311"/>
      <c r="H53" s="310"/>
      <c r="I53" s="310"/>
    </row>
    <row r="54" spans="1:9" ht="34.5" customHeight="1" x14ac:dyDescent="0.2">
      <c r="A54" s="24" t="s">
        <v>802</v>
      </c>
      <c r="B54" s="83" t="s">
        <v>998</v>
      </c>
      <c r="C54" s="20">
        <v>1</v>
      </c>
      <c r="D54" s="125">
        <v>492.2</v>
      </c>
      <c r="E54" s="126">
        <f t="shared" si="1"/>
        <v>492.2</v>
      </c>
      <c r="F54" s="310"/>
      <c r="G54" s="311"/>
      <c r="H54" s="310"/>
      <c r="I54" s="310"/>
    </row>
    <row r="55" spans="1:9" ht="34.5" customHeight="1" x14ac:dyDescent="0.2">
      <c r="A55" s="24" t="s">
        <v>875</v>
      </c>
      <c r="B55" s="83" t="s">
        <v>1047</v>
      </c>
      <c r="C55" s="20">
        <v>1</v>
      </c>
      <c r="D55" s="126">
        <v>50.324000000000005</v>
      </c>
      <c r="E55" s="126">
        <f t="shared" si="1"/>
        <v>50.324000000000005</v>
      </c>
      <c r="F55" s="310"/>
      <c r="G55" s="311"/>
      <c r="H55" s="310"/>
      <c r="I55" s="310"/>
    </row>
    <row r="56" spans="1:9" ht="34.5" customHeight="1" x14ac:dyDescent="0.2">
      <c r="A56" s="24" t="s">
        <v>855</v>
      </c>
      <c r="B56" s="83" t="s">
        <v>1257</v>
      </c>
      <c r="C56" s="20">
        <v>1</v>
      </c>
      <c r="D56" s="126">
        <v>48.116</v>
      </c>
      <c r="E56" s="126">
        <f t="shared" si="1"/>
        <v>48.116</v>
      </c>
      <c r="F56" s="310"/>
      <c r="G56" s="311"/>
      <c r="H56" s="310"/>
      <c r="I56" s="310"/>
    </row>
    <row r="57" spans="1:9" ht="34.5" customHeight="1" x14ac:dyDescent="0.2">
      <c r="A57" s="24" t="s">
        <v>806</v>
      </c>
      <c r="B57" s="83" t="s">
        <v>1002</v>
      </c>
      <c r="C57" s="20">
        <v>1</v>
      </c>
      <c r="D57" s="126">
        <v>183.08</v>
      </c>
      <c r="E57" s="126">
        <f t="shared" si="1"/>
        <v>183.08</v>
      </c>
      <c r="F57" s="310"/>
      <c r="G57" s="311"/>
      <c r="H57" s="310"/>
      <c r="I57" s="310"/>
    </row>
    <row r="58" spans="1:9" ht="34.5" customHeight="1" x14ac:dyDescent="0.2">
      <c r="A58" s="24" t="s">
        <v>825</v>
      </c>
      <c r="B58" s="83" t="s">
        <v>1015</v>
      </c>
      <c r="C58" s="20">
        <v>1</v>
      </c>
      <c r="D58" s="125">
        <v>103.96000000000001</v>
      </c>
      <c r="E58" s="126">
        <f t="shared" si="1"/>
        <v>103.96000000000001</v>
      </c>
      <c r="F58" s="310"/>
      <c r="G58" s="311"/>
      <c r="H58" s="310"/>
      <c r="I58" s="310"/>
    </row>
    <row r="59" spans="1:9" ht="34.5" customHeight="1" x14ac:dyDescent="0.2">
      <c r="A59" s="24" t="s">
        <v>839</v>
      </c>
      <c r="B59" s="83" t="s">
        <v>1024</v>
      </c>
      <c r="C59" s="20">
        <v>1</v>
      </c>
      <c r="D59" s="125">
        <v>159.16</v>
      </c>
      <c r="E59" s="126">
        <f t="shared" si="1"/>
        <v>159.16</v>
      </c>
      <c r="F59" s="310"/>
      <c r="G59" s="311"/>
      <c r="H59" s="310"/>
      <c r="I59" s="310"/>
    </row>
    <row r="60" spans="1:9" ht="34.5" customHeight="1" x14ac:dyDescent="0.2">
      <c r="A60" s="24" t="s">
        <v>872</v>
      </c>
      <c r="B60" s="83" t="s">
        <v>1045</v>
      </c>
      <c r="C60" s="20">
        <v>1</v>
      </c>
      <c r="D60" s="126">
        <v>527.16</v>
      </c>
      <c r="E60" s="126">
        <f t="shared" si="1"/>
        <v>527.16</v>
      </c>
      <c r="F60" s="310"/>
      <c r="G60" s="311"/>
      <c r="H60" s="310"/>
      <c r="I60" s="310"/>
    </row>
    <row r="61" spans="1:9" ht="34.5" customHeight="1" x14ac:dyDescent="0.2">
      <c r="A61" s="24" t="s">
        <v>856</v>
      </c>
      <c r="B61" s="83" t="s">
        <v>1034</v>
      </c>
      <c r="C61" s="20">
        <v>1</v>
      </c>
      <c r="D61" s="126">
        <v>130.63999999999999</v>
      </c>
      <c r="E61" s="126">
        <f t="shared" si="1"/>
        <v>130.63999999999999</v>
      </c>
      <c r="F61" s="310"/>
      <c r="G61" s="311"/>
      <c r="H61" s="310"/>
      <c r="I61" s="310"/>
    </row>
    <row r="62" spans="1:9" ht="34.5" customHeight="1" x14ac:dyDescent="0.2">
      <c r="A62" s="24" t="s">
        <v>824</v>
      </c>
      <c r="B62" s="83" t="s">
        <v>1014</v>
      </c>
      <c r="C62" s="20">
        <v>1</v>
      </c>
      <c r="D62" s="125">
        <v>67.896000000000001</v>
      </c>
      <c r="E62" s="126">
        <f t="shared" si="1"/>
        <v>67.896000000000001</v>
      </c>
      <c r="F62" s="310"/>
      <c r="G62" s="311"/>
      <c r="H62" s="310"/>
      <c r="I62" s="310"/>
    </row>
    <row r="63" spans="1:9" ht="34.5" customHeight="1" x14ac:dyDescent="0.2">
      <c r="A63" s="24" t="s">
        <v>889</v>
      </c>
      <c r="B63" s="83" t="s">
        <v>1058</v>
      </c>
      <c r="C63" s="20">
        <v>1</v>
      </c>
      <c r="D63" s="125">
        <v>117.76</v>
      </c>
      <c r="E63" s="126">
        <f t="shared" si="1"/>
        <v>117.76</v>
      </c>
      <c r="F63" s="310"/>
      <c r="G63" s="311"/>
      <c r="H63" s="310"/>
      <c r="I63" s="310"/>
    </row>
    <row r="64" spans="1:9" ht="34.5" customHeight="1" x14ac:dyDescent="0.2">
      <c r="A64" s="24" t="s">
        <v>877</v>
      </c>
      <c r="B64" s="83" t="s">
        <v>1049</v>
      </c>
      <c r="C64" s="20">
        <v>1</v>
      </c>
      <c r="D64" s="125">
        <v>310.95999999999998</v>
      </c>
      <c r="E64" s="126">
        <f t="shared" si="1"/>
        <v>310.95999999999998</v>
      </c>
      <c r="F64" s="310"/>
      <c r="G64" s="311"/>
      <c r="H64" s="310"/>
      <c r="I64" s="310"/>
    </row>
    <row r="65" spans="1:9" ht="34.5" customHeight="1" x14ac:dyDescent="0.2">
      <c r="A65" s="24" t="s">
        <v>911</v>
      </c>
      <c r="B65" s="83" t="s">
        <v>1079</v>
      </c>
      <c r="C65" s="20">
        <v>1</v>
      </c>
      <c r="D65" s="126">
        <v>97.52</v>
      </c>
      <c r="E65" s="126">
        <f t="shared" si="1"/>
        <v>97.52</v>
      </c>
      <c r="F65" s="310"/>
      <c r="G65" s="311"/>
      <c r="H65" s="310"/>
      <c r="I65" s="310"/>
    </row>
    <row r="66" spans="1:9" ht="34.5" customHeight="1" x14ac:dyDescent="0.2">
      <c r="A66" s="24" t="s">
        <v>805</v>
      </c>
      <c r="B66" s="83" t="s">
        <v>1001</v>
      </c>
      <c r="C66" s="20">
        <v>1</v>
      </c>
      <c r="D66" s="125">
        <v>127.88</v>
      </c>
      <c r="E66" s="126">
        <f t="shared" ref="E66:E95" si="2">C66*D66</f>
        <v>127.88</v>
      </c>
      <c r="F66" s="310"/>
      <c r="G66" s="311"/>
      <c r="H66" s="310"/>
      <c r="I66" s="310"/>
    </row>
    <row r="67" spans="1:9" ht="34.5" customHeight="1" x14ac:dyDescent="0.2">
      <c r="A67" s="24" t="s">
        <v>860</v>
      </c>
      <c r="B67" s="83" t="s">
        <v>1038</v>
      </c>
      <c r="C67" s="20">
        <v>1</v>
      </c>
      <c r="D67" s="125">
        <v>220.8</v>
      </c>
      <c r="E67" s="126">
        <f t="shared" si="2"/>
        <v>220.8</v>
      </c>
      <c r="F67" s="310"/>
      <c r="G67" s="311"/>
      <c r="H67" s="310"/>
      <c r="I67" s="310"/>
    </row>
    <row r="68" spans="1:9" ht="34.5" customHeight="1" x14ac:dyDescent="0.2">
      <c r="A68" s="24" t="s">
        <v>794</v>
      </c>
      <c r="B68" s="83" t="s">
        <v>993</v>
      </c>
      <c r="C68" s="20">
        <v>1</v>
      </c>
      <c r="D68" s="126">
        <v>126.96000000000001</v>
      </c>
      <c r="E68" s="126">
        <f t="shared" si="2"/>
        <v>126.96000000000001</v>
      </c>
      <c r="F68" s="310"/>
      <c r="G68" s="311"/>
      <c r="H68" s="310"/>
      <c r="I68" s="310"/>
    </row>
    <row r="69" spans="1:9" ht="34.5" customHeight="1" x14ac:dyDescent="0.2">
      <c r="A69" s="24" t="s">
        <v>801</v>
      </c>
      <c r="B69" s="83" t="s">
        <v>997</v>
      </c>
      <c r="C69" s="20">
        <v>1</v>
      </c>
      <c r="D69" s="126">
        <v>246.56</v>
      </c>
      <c r="E69" s="126">
        <f t="shared" si="2"/>
        <v>246.56</v>
      </c>
      <c r="F69" s="310"/>
      <c r="G69" s="311"/>
      <c r="H69" s="310"/>
      <c r="I69" s="310"/>
    </row>
    <row r="70" spans="1:9" ht="34.5" customHeight="1" x14ac:dyDescent="0.2">
      <c r="A70" s="24" t="s">
        <v>796</v>
      </c>
      <c r="B70" s="90" t="s">
        <v>1259</v>
      </c>
      <c r="C70" s="20">
        <v>1</v>
      </c>
      <c r="D70" s="126">
        <v>276.92</v>
      </c>
      <c r="E70" s="126">
        <f t="shared" si="2"/>
        <v>276.92</v>
      </c>
      <c r="F70" s="310"/>
      <c r="G70" s="311"/>
      <c r="H70" s="310"/>
      <c r="I70" s="310"/>
    </row>
    <row r="71" spans="1:9" ht="34.5" customHeight="1" x14ac:dyDescent="0.2">
      <c r="A71" s="24" t="s">
        <v>887</v>
      </c>
      <c r="B71" s="83" t="s">
        <v>1056</v>
      </c>
      <c r="C71" s="20">
        <v>1</v>
      </c>
      <c r="D71" s="126">
        <v>66.14800000000001</v>
      </c>
      <c r="E71" s="126">
        <f t="shared" si="2"/>
        <v>66.14800000000001</v>
      </c>
      <c r="F71" s="310"/>
      <c r="G71" s="311"/>
      <c r="H71" s="310"/>
      <c r="I71" s="310"/>
    </row>
    <row r="72" spans="1:9" ht="34.5" customHeight="1" x14ac:dyDescent="0.2">
      <c r="A72" s="24" t="s">
        <v>847</v>
      </c>
      <c r="B72" s="83" t="s">
        <v>1030</v>
      </c>
      <c r="C72" s="20">
        <v>1</v>
      </c>
      <c r="D72" s="125">
        <v>53.268000000000001</v>
      </c>
      <c r="E72" s="126">
        <f t="shared" si="2"/>
        <v>53.268000000000001</v>
      </c>
      <c r="F72" s="310"/>
      <c r="G72" s="311"/>
      <c r="H72" s="310"/>
      <c r="I72" s="310"/>
    </row>
    <row r="73" spans="1:9" ht="34.5" customHeight="1" x14ac:dyDescent="0.2">
      <c r="A73" s="24" t="s">
        <v>896</v>
      </c>
      <c r="B73" s="83" t="s">
        <v>1065</v>
      </c>
      <c r="C73" s="20">
        <v>1</v>
      </c>
      <c r="D73" s="125">
        <v>49.588000000000001</v>
      </c>
      <c r="E73" s="126">
        <f t="shared" si="2"/>
        <v>49.588000000000001</v>
      </c>
      <c r="F73" s="310"/>
      <c r="G73" s="311"/>
      <c r="H73" s="310"/>
      <c r="I73" s="310"/>
    </row>
    <row r="74" spans="1:9" ht="34.5" customHeight="1" x14ac:dyDescent="0.2">
      <c r="A74" s="24" t="s">
        <v>1306</v>
      </c>
      <c r="B74" s="83" t="s">
        <v>1072</v>
      </c>
      <c r="C74" s="20">
        <v>1</v>
      </c>
      <c r="D74" s="126">
        <v>45.355999999999995</v>
      </c>
      <c r="E74" s="126">
        <f t="shared" si="2"/>
        <v>45.355999999999995</v>
      </c>
      <c r="F74" s="310"/>
      <c r="G74" s="311"/>
      <c r="H74" s="310"/>
      <c r="I74" s="310"/>
    </row>
    <row r="75" spans="1:9" ht="34.5" customHeight="1" x14ac:dyDescent="0.2">
      <c r="A75" s="24" t="s">
        <v>904</v>
      </c>
      <c r="B75" s="83" t="s">
        <v>1073</v>
      </c>
      <c r="C75" s="20">
        <v>1</v>
      </c>
      <c r="D75" s="126">
        <v>264.95999999999998</v>
      </c>
      <c r="E75" s="126">
        <f t="shared" si="2"/>
        <v>264.95999999999998</v>
      </c>
      <c r="F75" s="310"/>
      <c r="G75" s="311"/>
      <c r="H75" s="310"/>
      <c r="I75" s="310"/>
    </row>
    <row r="76" spans="1:9" ht="34.5" customHeight="1" x14ac:dyDescent="0.2">
      <c r="A76" s="24" t="s">
        <v>905</v>
      </c>
      <c r="B76" s="83" t="s">
        <v>1074</v>
      </c>
      <c r="C76" s="20">
        <v>2</v>
      </c>
      <c r="D76" s="126">
        <v>264.95999999999998</v>
      </c>
      <c r="E76" s="126">
        <f t="shared" si="2"/>
        <v>529.91999999999996</v>
      </c>
      <c r="F76" s="310"/>
      <c r="G76" s="311"/>
      <c r="H76" s="310"/>
      <c r="I76" s="310"/>
    </row>
    <row r="77" spans="1:9" ht="34.5" customHeight="1" x14ac:dyDescent="0.2">
      <c r="A77" s="24" t="s">
        <v>822</v>
      </c>
      <c r="B77" s="90" t="s">
        <v>1260</v>
      </c>
      <c r="C77" s="20">
        <v>1</v>
      </c>
      <c r="D77" s="126">
        <v>112.24</v>
      </c>
      <c r="E77" s="126">
        <f t="shared" si="2"/>
        <v>112.24</v>
      </c>
      <c r="F77" s="310"/>
      <c r="G77" s="311"/>
      <c r="H77" s="310"/>
      <c r="I77" s="310"/>
    </row>
    <row r="78" spans="1:9" ht="34.5" customHeight="1" x14ac:dyDescent="0.2">
      <c r="A78" s="24" t="s">
        <v>884</v>
      </c>
      <c r="B78" s="83" t="s">
        <v>1053</v>
      </c>
      <c r="C78" s="20">
        <v>1</v>
      </c>
      <c r="D78" s="126">
        <v>89.884</v>
      </c>
      <c r="E78" s="126">
        <f t="shared" si="2"/>
        <v>89.884</v>
      </c>
      <c r="F78" s="310"/>
      <c r="G78" s="311"/>
      <c r="H78" s="310"/>
      <c r="I78" s="310"/>
    </row>
    <row r="79" spans="1:9" ht="34.5" customHeight="1" x14ac:dyDescent="0.2">
      <c r="A79" s="24" t="s">
        <v>888</v>
      </c>
      <c r="B79" s="83" t="s">
        <v>1057</v>
      </c>
      <c r="C79" s="20">
        <v>1</v>
      </c>
      <c r="D79" s="126">
        <v>220.8</v>
      </c>
      <c r="E79" s="126">
        <f t="shared" si="2"/>
        <v>220.8</v>
      </c>
      <c r="F79" s="310"/>
      <c r="G79" s="311"/>
      <c r="H79" s="310"/>
      <c r="I79" s="310"/>
    </row>
    <row r="80" spans="1:9" ht="34.5" customHeight="1" x14ac:dyDescent="0.2">
      <c r="A80" s="24" t="s">
        <v>1308</v>
      </c>
      <c r="B80" s="83" t="s">
        <v>1033</v>
      </c>
      <c r="C80" s="20">
        <v>1</v>
      </c>
      <c r="D80" s="126">
        <v>109.48</v>
      </c>
      <c r="E80" s="126">
        <f t="shared" si="2"/>
        <v>109.48</v>
      </c>
      <c r="F80" s="310"/>
      <c r="G80" s="311"/>
      <c r="H80" s="310"/>
      <c r="I80" s="310"/>
    </row>
    <row r="81" spans="1:9" ht="34.5" customHeight="1" x14ac:dyDescent="0.2">
      <c r="A81" s="24" t="s">
        <v>866</v>
      </c>
      <c r="B81" s="83" t="s">
        <v>1042</v>
      </c>
      <c r="C81" s="20">
        <v>1</v>
      </c>
      <c r="D81" s="125">
        <v>584.20000000000005</v>
      </c>
      <c r="E81" s="126">
        <f t="shared" si="2"/>
        <v>584.20000000000005</v>
      </c>
      <c r="F81" s="310"/>
      <c r="G81" s="311"/>
      <c r="H81" s="310"/>
      <c r="I81" s="310"/>
    </row>
    <row r="82" spans="1:9" ht="34.5" customHeight="1" x14ac:dyDescent="0.2">
      <c r="A82" s="24" t="s">
        <v>886</v>
      </c>
      <c r="B82" s="83" t="s">
        <v>1055</v>
      </c>
      <c r="C82" s="20">
        <v>1</v>
      </c>
      <c r="D82" s="126">
        <v>414.92</v>
      </c>
      <c r="E82" s="126">
        <f t="shared" si="2"/>
        <v>414.92</v>
      </c>
      <c r="F82" s="310"/>
      <c r="G82" s="311"/>
      <c r="H82" s="310"/>
      <c r="I82" s="310"/>
    </row>
    <row r="83" spans="1:9" ht="34.5" customHeight="1" x14ac:dyDescent="0.2">
      <c r="A83" s="24" t="s">
        <v>826</v>
      </c>
      <c r="B83" s="83" t="s">
        <v>1016</v>
      </c>
      <c r="C83" s="20">
        <v>1</v>
      </c>
      <c r="D83" s="126">
        <v>109.48</v>
      </c>
      <c r="E83" s="126">
        <f t="shared" si="2"/>
        <v>109.48</v>
      </c>
      <c r="F83" s="310"/>
      <c r="G83" s="311"/>
      <c r="H83" s="310"/>
      <c r="I83" s="310"/>
    </row>
    <row r="84" spans="1:9" ht="34.5" customHeight="1" x14ac:dyDescent="0.2">
      <c r="A84" s="24" t="s">
        <v>885</v>
      </c>
      <c r="B84" s="83" t="s">
        <v>1054</v>
      </c>
      <c r="C84" s="20">
        <v>1</v>
      </c>
      <c r="D84" s="126">
        <v>50.324000000000005</v>
      </c>
      <c r="E84" s="126">
        <f t="shared" si="2"/>
        <v>50.324000000000005</v>
      </c>
      <c r="F84" s="310"/>
      <c r="G84" s="311"/>
      <c r="H84" s="310"/>
      <c r="I84" s="310"/>
    </row>
    <row r="85" spans="1:9" ht="34.5" customHeight="1" x14ac:dyDescent="0.2">
      <c r="A85" s="24" t="s">
        <v>869</v>
      </c>
      <c r="B85" s="83" t="s">
        <v>1258</v>
      </c>
      <c r="C85" s="20">
        <v>1</v>
      </c>
      <c r="D85" s="126">
        <v>264.95999999999998</v>
      </c>
      <c r="E85" s="126">
        <f t="shared" si="2"/>
        <v>264.95999999999998</v>
      </c>
      <c r="F85" s="310"/>
      <c r="G85" s="311"/>
      <c r="H85" s="310"/>
      <c r="I85" s="310"/>
    </row>
    <row r="86" spans="1:9" ht="34.5" customHeight="1" x14ac:dyDescent="0.2">
      <c r="A86" s="24" t="s">
        <v>832</v>
      </c>
      <c r="B86" s="83" t="s">
        <v>1019</v>
      </c>
      <c r="C86" s="20">
        <v>1</v>
      </c>
      <c r="D86" s="126">
        <v>404.8</v>
      </c>
      <c r="E86" s="126">
        <f t="shared" si="2"/>
        <v>404.8</v>
      </c>
      <c r="F86" s="310"/>
      <c r="G86" s="311"/>
      <c r="H86" s="310"/>
      <c r="I86" s="310"/>
    </row>
    <row r="87" spans="1:9" ht="34.5" customHeight="1" x14ac:dyDescent="0.2">
      <c r="A87" s="24" t="s">
        <v>846</v>
      </c>
      <c r="B87" s="83" t="s">
        <v>1029</v>
      </c>
      <c r="C87" s="20">
        <v>1</v>
      </c>
      <c r="D87" s="126">
        <v>46.827999999999996</v>
      </c>
      <c r="E87" s="126">
        <f t="shared" si="2"/>
        <v>46.827999999999996</v>
      </c>
      <c r="F87" s="310"/>
      <c r="G87" s="311"/>
      <c r="H87" s="310"/>
      <c r="I87" s="310"/>
    </row>
    <row r="88" spans="1:9" ht="34.5" customHeight="1" x14ac:dyDescent="0.2">
      <c r="A88" s="24" t="s">
        <v>841</v>
      </c>
      <c r="B88" s="83" t="s">
        <v>1263</v>
      </c>
      <c r="C88" s="20">
        <v>1</v>
      </c>
      <c r="D88" s="125">
        <v>67.988</v>
      </c>
      <c r="E88" s="126">
        <f t="shared" si="2"/>
        <v>67.988</v>
      </c>
      <c r="F88" s="310"/>
      <c r="G88" s="311"/>
      <c r="H88" s="310"/>
      <c r="I88" s="310"/>
    </row>
    <row r="89" spans="1:9" ht="34.5" customHeight="1" x14ac:dyDescent="0.2">
      <c r="A89" s="24" t="s">
        <v>850</v>
      </c>
      <c r="B89" s="83" t="s">
        <v>1032</v>
      </c>
      <c r="C89" s="20">
        <v>1</v>
      </c>
      <c r="D89" s="126">
        <v>65.228000000000009</v>
      </c>
      <c r="E89" s="126">
        <f t="shared" si="2"/>
        <v>65.228000000000009</v>
      </c>
      <c r="F89" s="310"/>
      <c r="G89" s="311"/>
      <c r="H89" s="310"/>
      <c r="I89" s="310"/>
    </row>
    <row r="90" spans="1:9" ht="34.5" customHeight="1" x14ac:dyDescent="0.2">
      <c r="A90" s="24" t="s">
        <v>902</v>
      </c>
      <c r="B90" s="83" t="s">
        <v>1070</v>
      </c>
      <c r="C90" s="20">
        <v>1</v>
      </c>
      <c r="D90" s="126">
        <v>112.24</v>
      </c>
      <c r="E90" s="126">
        <f t="shared" si="2"/>
        <v>112.24</v>
      </c>
      <c r="F90" s="310"/>
      <c r="G90" s="311"/>
      <c r="H90" s="310"/>
      <c r="I90" s="310"/>
    </row>
    <row r="91" spans="1:9" ht="34.5" customHeight="1" x14ac:dyDescent="0.2">
      <c r="A91" s="24" t="s">
        <v>867</v>
      </c>
      <c r="B91" s="83" t="s">
        <v>1043</v>
      </c>
      <c r="C91" s="20">
        <v>1</v>
      </c>
      <c r="D91" s="126">
        <v>56.488</v>
      </c>
      <c r="E91" s="126">
        <f t="shared" si="2"/>
        <v>56.488</v>
      </c>
      <c r="F91" s="310"/>
      <c r="G91" s="311"/>
      <c r="H91" s="310"/>
      <c r="I91" s="310"/>
    </row>
    <row r="92" spans="1:9" ht="34.5" customHeight="1" x14ac:dyDescent="0.2">
      <c r="A92" s="24" t="s">
        <v>876</v>
      </c>
      <c r="B92" s="83" t="s">
        <v>1048</v>
      </c>
      <c r="C92" s="20">
        <v>1</v>
      </c>
      <c r="D92" s="126">
        <v>92</v>
      </c>
      <c r="E92" s="126">
        <f t="shared" si="2"/>
        <v>92</v>
      </c>
      <c r="F92" s="310"/>
      <c r="G92" s="311"/>
      <c r="H92" s="310"/>
      <c r="I92" s="310"/>
    </row>
    <row r="93" spans="1:9" ht="34.5" customHeight="1" x14ac:dyDescent="0.2">
      <c r="A93" s="24" t="s">
        <v>848</v>
      </c>
      <c r="B93" s="83" t="s">
        <v>1031</v>
      </c>
      <c r="C93" s="20">
        <v>1</v>
      </c>
      <c r="D93" s="125">
        <v>422.28</v>
      </c>
      <c r="E93" s="126">
        <f t="shared" si="2"/>
        <v>422.28</v>
      </c>
      <c r="F93" s="310"/>
      <c r="G93" s="311"/>
      <c r="H93" s="310"/>
      <c r="I93" s="310"/>
    </row>
    <row r="94" spans="1:9" ht="34.5" customHeight="1" x14ac:dyDescent="0.2">
      <c r="A94" s="24" t="s">
        <v>833</v>
      </c>
      <c r="B94" s="83" t="s">
        <v>1020</v>
      </c>
      <c r="C94" s="20">
        <v>1</v>
      </c>
      <c r="D94" s="125">
        <v>66.975999999999999</v>
      </c>
      <c r="E94" s="126">
        <f t="shared" si="2"/>
        <v>66.975999999999999</v>
      </c>
      <c r="F94" s="310"/>
      <c r="G94" s="311"/>
      <c r="H94" s="310"/>
      <c r="I94" s="310"/>
    </row>
    <row r="95" spans="1:9" ht="34.5" customHeight="1" x14ac:dyDescent="0.2">
      <c r="A95" s="24" t="s">
        <v>831</v>
      </c>
      <c r="B95" s="83" t="s">
        <v>1018</v>
      </c>
      <c r="C95" s="20">
        <v>1</v>
      </c>
      <c r="D95" s="126">
        <v>45.355999999999995</v>
      </c>
      <c r="E95" s="126">
        <f t="shared" si="2"/>
        <v>45.355999999999995</v>
      </c>
      <c r="F95" s="310"/>
      <c r="G95" s="311"/>
      <c r="H95" s="310"/>
      <c r="I95" s="310"/>
    </row>
    <row r="96" spans="1:9" ht="34.5" customHeight="1" x14ac:dyDescent="0.2">
      <c r="A96" s="24" t="s">
        <v>845</v>
      </c>
      <c r="B96" s="83" t="s">
        <v>1028</v>
      </c>
      <c r="C96" s="20">
        <v>1</v>
      </c>
      <c r="D96" s="126">
        <v>105.8</v>
      </c>
      <c r="E96" s="126">
        <f t="shared" ref="E96:E124" si="3">C96*D96</f>
        <v>105.8</v>
      </c>
      <c r="F96" s="310"/>
      <c r="G96" s="311"/>
      <c r="H96" s="310"/>
      <c r="I96" s="310"/>
    </row>
    <row r="97" spans="1:9" ht="34.5" customHeight="1" x14ac:dyDescent="0.2">
      <c r="A97" s="24" t="s">
        <v>843</v>
      </c>
      <c r="B97" s="83" t="s">
        <v>1026</v>
      </c>
      <c r="C97" s="20">
        <v>2</v>
      </c>
      <c r="D97" s="126">
        <v>246.56</v>
      </c>
      <c r="E97" s="126">
        <f t="shared" si="3"/>
        <v>493.12</v>
      </c>
      <c r="F97" s="310"/>
      <c r="G97" s="311"/>
      <c r="H97" s="310"/>
      <c r="I97" s="310"/>
    </row>
    <row r="98" spans="1:9" s="86" customFormat="1" ht="34.5" customHeight="1" x14ac:dyDescent="0.2">
      <c r="A98" s="24" t="s">
        <v>903</v>
      </c>
      <c r="B98" s="83" t="s">
        <v>1071</v>
      </c>
      <c r="C98" s="20">
        <v>1</v>
      </c>
      <c r="D98" s="125">
        <v>227.24</v>
      </c>
      <c r="E98" s="126">
        <f t="shared" si="3"/>
        <v>227.24</v>
      </c>
      <c r="F98" s="310"/>
      <c r="G98" s="311"/>
      <c r="H98" s="310"/>
      <c r="I98" s="310"/>
    </row>
    <row r="99" spans="1:9" ht="34.5" customHeight="1" x14ac:dyDescent="0.2">
      <c r="A99" s="24" t="s">
        <v>812</v>
      </c>
      <c r="B99" s="83" t="s">
        <v>1004</v>
      </c>
      <c r="C99" s="20">
        <v>1</v>
      </c>
      <c r="D99" s="126">
        <v>333.04</v>
      </c>
      <c r="E99" s="126">
        <f t="shared" si="3"/>
        <v>333.04</v>
      </c>
      <c r="F99" s="310"/>
      <c r="G99" s="311"/>
      <c r="H99" s="310"/>
      <c r="I99" s="310"/>
    </row>
    <row r="100" spans="1:9" ht="34.5" customHeight="1" x14ac:dyDescent="0.2">
      <c r="A100" s="24" t="s">
        <v>861</v>
      </c>
      <c r="B100" s="83" t="s">
        <v>1039</v>
      </c>
      <c r="C100" s="20">
        <v>1</v>
      </c>
      <c r="D100" s="126">
        <v>270.48</v>
      </c>
      <c r="E100" s="126">
        <f t="shared" si="3"/>
        <v>270.48</v>
      </c>
      <c r="F100" s="310"/>
      <c r="G100" s="311"/>
      <c r="H100" s="310"/>
      <c r="I100" s="310"/>
    </row>
    <row r="101" spans="1:9" ht="34.5" customHeight="1" x14ac:dyDescent="0.2">
      <c r="A101" s="24" t="s">
        <v>798</v>
      </c>
      <c r="B101" s="83" t="s">
        <v>996</v>
      </c>
      <c r="C101" s="20">
        <v>1</v>
      </c>
      <c r="D101" s="125">
        <v>83.075999999999993</v>
      </c>
      <c r="E101" s="126">
        <f t="shared" si="3"/>
        <v>83.075999999999993</v>
      </c>
      <c r="F101" s="310"/>
      <c r="G101" s="311"/>
      <c r="H101" s="310"/>
      <c r="I101" s="310"/>
    </row>
    <row r="102" spans="1:9" ht="34.5" customHeight="1" x14ac:dyDescent="0.2">
      <c r="A102" s="24" t="s">
        <v>830</v>
      </c>
      <c r="B102" s="83" t="s">
        <v>1017</v>
      </c>
      <c r="C102" s="20">
        <v>2</v>
      </c>
      <c r="D102" s="126">
        <v>245.64</v>
      </c>
      <c r="E102" s="126">
        <f t="shared" si="3"/>
        <v>491.28</v>
      </c>
      <c r="F102" s="310"/>
      <c r="G102" s="311"/>
      <c r="H102" s="310"/>
      <c r="I102" s="310"/>
    </row>
    <row r="103" spans="1:9" ht="34.5" customHeight="1" x14ac:dyDescent="0.2">
      <c r="A103" s="24" t="s">
        <v>844</v>
      </c>
      <c r="B103" s="83" t="s">
        <v>1027</v>
      </c>
      <c r="C103" s="20">
        <v>1</v>
      </c>
      <c r="D103" s="125">
        <v>403.88</v>
      </c>
      <c r="E103" s="126">
        <f t="shared" si="3"/>
        <v>403.88</v>
      </c>
      <c r="F103" s="310"/>
      <c r="G103" s="311"/>
      <c r="H103" s="310"/>
      <c r="I103" s="310"/>
    </row>
    <row r="104" spans="1:9" ht="34.5" customHeight="1" x14ac:dyDescent="0.2">
      <c r="A104" s="24" t="s">
        <v>834</v>
      </c>
      <c r="B104" s="83" t="s">
        <v>1021</v>
      </c>
      <c r="C104" s="20">
        <v>1</v>
      </c>
      <c r="D104" s="126">
        <v>111.32</v>
      </c>
      <c r="E104" s="126">
        <f t="shared" si="3"/>
        <v>111.32</v>
      </c>
      <c r="F104" s="310"/>
      <c r="G104" s="311"/>
      <c r="H104" s="310"/>
      <c r="I104" s="310"/>
    </row>
    <row r="105" spans="1:9" ht="34.5" customHeight="1" x14ac:dyDescent="0.2">
      <c r="A105" s="24" t="s">
        <v>890</v>
      </c>
      <c r="B105" s="83" t="s">
        <v>1059</v>
      </c>
      <c r="C105" s="20">
        <v>1</v>
      </c>
      <c r="D105" s="126">
        <v>332.12</v>
      </c>
      <c r="E105" s="126">
        <f t="shared" si="3"/>
        <v>332.12</v>
      </c>
      <c r="F105" s="310"/>
      <c r="G105" s="311"/>
      <c r="H105" s="310"/>
      <c r="I105" s="310"/>
    </row>
    <row r="106" spans="1:9" ht="34.5" customHeight="1" x14ac:dyDescent="0.2">
      <c r="A106" s="24" t="s">
        <v>836</v>
      </c>
      <c r="B106" s="83" t="s">
        <v>1023</v>
      </c>
      <c r="C106" s="20">
        <v>1</v>
      </c>
      <c r="D106" s="126">
        <v>182.16</v>
      </c>
      <c r="E106" s="126">
        <f t="shared" si="3"/>
        <v>182.16</v>
      </c>
      <c r="F106" s="310"/>
      <c r="G106" s="311"/>
      <c r="H106" s="310"/>
      <c r="I106" s="310"/>
    </row>
    <row r="107" spans="1:9" ht="34.5" customHeight="1" x14ac:dyDescent="0.2">
      <c r="A107" s="24" t="s">
        <v>862</v>
      </c>
      <c r="B107" s="83" t="s">
        <v>1040</v>
      </c>
      <c r="C107" s="20">
        <v>1</v>
      </c>
      <c r="D107" s="126">
        <v>172.96</v>
      </c>
      <c r="E107" s="126">
        <f t="shared" si="3"/>
        <v>172.96</v>
      </c>
      <c r="F107" s="310"/>
      <c r="G107" s="311"/>
      <c r="H107" s="310"/>
      <c r="I107" s="310"/>
    </row>
    <row r="108" spans="1:9" ht="34.5" customHeight="1" x14ac:dyDescent="0.2">
      <c r="A108" s="24" t="s">
        <v>818</v>
      </c>
      <c r="B108" s="83" t="s">
        <v>1009</v>
      </c>
      <c r="C108" s="20">
        <v>1</v>
      </c>
      <c r="D108" s="125">
        <v>49.588000000000001</v>
      </c>
      <c r="E108" s="126">
        <f t="shared" si="3"/>
        <v>49.588000000000001</v>
      </c>
      <c r="F108" s="310"/>
      <c r="G108" s="311"/>
      <c r="H108" s="310"/>
      <c r="I108" s="310"/>
    </row>
    <row r="109" spans="1:9" ht="34.5" customHeight="1" x14ac:dyDescent="0.2">
      <c r="A109" s="24" t="s">
        <v>882</v>
      </c>
      <c r="B109" s="83" t="s">
        <v>1264</v>
      </c>
      <c r="C109" s="20">
        <v>1</v>
      </c>
      <c r="D109" s="126">
        <v>68.540000000000006</v>
      </c>
      <c r="E109" s="126">
        <f t="shared" si="3"/>
        <v>68.540000000000006</v>
      </c>
      <c r="F109" s="310"/>
      <c r="G109" s="311"/>
      <c r="H109" s="310"/>
      <c r="I109" s="310"/>
    </row>
    <row r="110" spans="1:9" ht="34.5" customHeight="1" x14ac:dyDescent="0.2">
      <c r="A110" s="24" t="s">
        <v>810</v>
      </c>
      <c r="B110" s="83" t="s">
        <v>1003</v>
      </c>
      <c r="C110" s="20">
        <v>1</v>
      </c>
      <c r="D110" s="126">
        <v>184</v>
      </c>
      <c r="E110" s="126">
        <f t="shared" si="3"/>
        <v>184</v>
      </c>
      <c r="F110" s="310"/>
      <c r="G110" s="311"/>
      <c r="H110" s="310"/>
      <c r="I110" s="310"/>
    </row>
    <row r="111" spans="1:9" ht="34.5" customHeight="1" x14ac:dyDescent="0.2">
      <c r="A111" s="24" t="s">
        <v>817</v>
      </c>
      <c r="B111" s="83" t="s">
        <v>1008</v>
      </c>
      <c r="C111" s="20">
        <v>1</v>
      </c>
      <c r="D111" s="126">
        <v>624.67999999999995</v>
      </c>
      <c r="E111" s="126">
        <f t="shared" si="3"/>
        <v>624.67999999999995</v>
      </c>
      <c r="F111" s="310"/>
      <c r="G111" s="311"/>
      <c r="H111" s="310"/>
      <c r="I111" s="310"/>
    </row>
    <row r="112" spans="1:9" ht="34.5" customHeight="1" x14ac:dyDescent="0.2">
      <c r="A112" s="24" t="s">
        <v>797</v>
      </c>
      <c r="B112" s="83" t="s">
        <v>995</v>
      </c>
      <c r="C112" s="20">
        <v>1</v>
      </c>
      <c r="D112" s="126">
        <v>929.2</v>
      </c>
      <c r="E112" s="126">
        <f t="shared" si="3"/>
        <v>929.2</v>
      </c>
      <c r="F112" s="310"/>
      <c r="G112" s="311"/>
      <c r="H112" s="310"/>
      <c r="I112" s="310"/>
    </row>
    <row r="113" spans="1:9" ht="34.5" customHeight="1" x14ac:dyDescent="0.2">
      <c r="A113" s="24" t="s">
        <v>868</v>
      </c>
      <c r="B113" s="83" t="s">
        <v>1044</v>
      </c>
      <c r="C113" s="20">
        <v>1</v>
      </c>
      <c r="D113" s="126">
        <v>298.08</v>
      </c>
      <c r="E113" s="126">
        <f t="shared" si="3"/>
        <v>298.08</v>
      </c>
      <c r="F113" s="310"/>
      <c r="G113" s="311"/>
      <c r="H113" s="310"/>
      <c r="I113" s="310"/>
    </row>
    <row r="114" spans="1:9" ht="34.5" customHeight="1" x14ac:dyDescent="0.2">
      <c r="A114" s="24" t="s">
        <v>880</v>
      </c>
      <c r="B114" s="83" t="s">
        <v>1052</v>
      </c>
      <c r="C114" s="20">
        <v>1</v>
      </c>
      <c r="D114" s="126">
        <v>335.8</v>
      </c>
      <c r="E114" s="126">
        <f t="shared" si="3"/>
        <v>335.8</v>
      </c>
      <c r="F114" s="310"/>
      <c r="G114" s="311"/>
      <c r="H114" s="310"/>
      <c r="I114" s="310"/>
    </row>
    <row r="115" spans="1:9" ht="34.5" customHeight="1" x14ac:dyDescent="0.2">
      <c r="A115" s="24" t="s">
        <v>874</v>
      </c>
      <c r="B115" s="83" t="s">
        <v>1046</v>
      </c>
      <c r="C115" s="20">
        <v>2</v>
      </c>
      <c r="D115" s="126">
        <v>124.2</v>
      </c>
      <c r="E115" s="126">
        <f t="shared" si="3"/>
        <v>248.4</v>
      </c>
      <c r="F115" s="310"/>
      <c r="G115" s="311"/>
      <c r="H115" s="310"/>
      <c r="I115" s="310"/>
    </row>
    <row r="116" spans="1:9" ht="34.5" customHeight="1" x14ac:dyDescent="0.2">
      <c r="A116" s="24" t="s">
        <v>827</v>
      </c>
      <c r="B116" s="83" t="s">
        <v>1265</v>
      </c>
      <c r="C116" s="20">
        <v>1</v>
      </c>
      <c r="D116" s="125">
        <v>43.24</v>
      </c>
      <c r="E116" s="126">
        <f t="shared" si="3"/>
        <v>43.24</v>
      </c>
      <c r="F116" s="310"/>
      <c r="G116" s="311"/>
      <c r="H116" s="310"/>
      <c r="I116" s="310"/>
    </row>
    <row r="117" spans="1:9" ht="34.5" customHeight="1" x14ac:dyDescent="0.2">
      <c r="A117" s="24" t="s">
        <v>910</v>
      </c>
      <c r="B117" s="83" t="s">
        <v>1078</v>
      </c>
      <c r="C117" s="20">
        <v>1</v>
      </c>
      <c r="D117" s="126">
        <v>263.12</v>
      </c>
      <c r="E117" s="126">
        <f t="shared" si="3"/>
        <v>263.12</v>
      </c>
      <c r="F117" s="310"/>
      <c r="G117" s="311"/>
      <c r="H117" s="310"/>
      <c r="I117" s="310"/>
    </row>
    <row r="118" spans="1:9" ht="34.5" customHeight="1" x14ac:dyDescent="0.2">
      <c r="A118" s="24" t="s">
        <v>913</v>
      </c>
      <c r="B118" s="83" t="s">
        <v>1081</v>
      </c>
      <c r="C118" s="20">
        <v>1</v>
      </c>
      <c r="D118" s="126">
        <v>218.96</v>
      </c>
      <c r="E118" s="126">
        <f t="shared" si="3"/>
        <v>218.96</v>
      </c>
      <c r="F118" s="310"/>
      <c r="G118" s="311"/>
      <c r="H118" s="310"/>
      <c r="I118" s="310"/>
    </row>
    <row r="119" spans="1:9" ht="34.5" customHeight="1" x14ac:dyDescent="0.2">
      <c r="A119" s="24" t="s">
        <v>912</v>
      </c>
      <c r="B119" s="83" t="s">
        <v>1080</v>
      </c>
      <c r="C119" s="20">
        <v>1</v>
      </c>
      <c r="D119" s="126">
        <v>240.12</v>
      </c>
      <c r="E119" s="126">
        <f t="shared" si="3"/>
        <v>240.12</v>
      </c>
      <c r="F119" s="310"/>
      <c r="G119" s="311"/>
      <c r="H119" s="310"/>
      <c r="I119" s="310"/>
    </row>
    <row r="120" spans="1:9" ht="34.5" customHeight="1" x14ac:dyDescent="0.2">
      <c r="A120" s="24" t="s">
        <v>814</v>
      </c>
      <c r="B120" s="83" t="s">
        <v>1006</v>
      </c>
      <c r="C120" s="20">
        <v>1</v>
      </c>
      <c r="D120" s="126">
        <v>178.48</v>
      </c>
      <c r="E120" s="126">
        <f t="shared" si="3"/>
        <v>178.48</v>
      </c>
      <c r="F120" s="310"/>
      <c r="G120" s="311"/>
      <c r="H120" s="310"/>
      <c r="I120" s="310"/>
    </row>
    <row r="121" spans="1:9" ht="34.5" customHeight="1" x14ac:dyDescent="0.2">
      <c r="A121" s="24" t="s">
        <v>813</v>
      </c>
      <c r="B121" s="83" t="s">
        <v>1005</v>
      </c>
      <c r="C121" s="20">
        <v>1</v>
      </c>
      <c r="D121" s="126">
        <v>112.24</v>
      </c>
      <c r="E121" s="126">
        <f t="shared" si="3"/>
        <v>112.24</v>
      </c>
      <c r="F121" s="310"/>
      <c r="G121" s="311"/>
      <c r="H121" s="310"/>
      <c r="I121" s="310"/>
    </row>
    <row r="122" spans="1:9" ht="34.5" customHeight="1" x14ac:dyDescent="0.2">
      <c r="A122" s="24" t="s">
        <v>865</v>
      </c>
      <c r="B122" s="83" t="s">
        <v>1041</v>
      </c>
      <c r="C122" s="20">
        <v>1</v>
      </c>
      <c r="D122" s="126">
        <v>53.451999999999998</v>
      </c>
      <c r="E122" s="126">
        <f t="shared" si="3"/>
        <v>53.451999999999998</v>
      </c>
      <c r="F122" s="310"/>
      <c r="G122" s="311"/>
      <c r="H122" s="310"/>
      <c r="I122" s="310"/>
    </row>
    <row r="123" spans="1:9" ht="34.5" customHeight="1" x14ac:dyDescent="0.2">
      <c r="A123" s="24" t="s">
        <v>858</v>
      </c>
      <c r="B123" s="83" t="s">
        <v>1036</v>
      </c>
      <c r="C123" s="20">
        <v>2</v>
      </c>
      <c r="D123" s="126">
        <v>276.92</v>
      </c>
      <c r="E123" s="126">
        <f t="shared" si="3"/>
        <v>553.84</v>
      </c>
      <c r="F123" s="310"/>
      <c r="G123" s="311"/>
      <c r="H123" s="310"/>
      <c r="I123" s="310"/>
    </row>
    <row r="124" spans="1:9" ht="34.5" customHeight="1" x14ac:dyDescent="0.2">
      <c r="A124" s="27" t="s">
        <v>1261</v>
      </c>
      <c r="B124" s="90" t="s">
        <v>1266</v>
      </c>
      <c r="C124" s="38">
        <v>1</v>
      </c>
      <c r="D124" s="129">
        <v>85.652000000000001</v>
      </c>
      <c r="E124" s="129">
        <f t="shared" si="3"/>
        <v>85.652000000000001</v>
      </c>
      <c r="F124" s="310"/>
      <c r="G124" s="311"/>
      <c r="H124" s="310"/>
      <c r="I124" s="310"/>
    </row>
    <row r="125" spans="1:9" ht="34.5" customHeight="1" x14ac:dyDescent="0.2">
      <c r="A125" s="24" t="s">
        <v>795</v>
      </c>
      <c r="B125" s="83" t="s">
        <v>994</v>
      </c>
      <c r="C125" s="20">
        <v>1</v>
      </c>
      <c r="D125" s="126">
        <v>1398.4</v>
      </c>
      <c r="E125" s="126">
        <f t="shared" ref="E125:E152" si="4">C125*D125</f>
        <v>1398.4</v>
      </c>
      <c r="F125" s="310"/>
      <c r="G125" s="311"/>
      <c r="H125" s="310"/>
      <c r="I125" s="310"/>
    </row>
    <row r="126" spans="1:9" s="86" customFormat="1" ht="34.5" customHeight="1" x14ac:dyDescent="0.2">
      <c r="A126" s="24" t="s">
        <v>1309</v>
      </c>
      <c r="B126" s="83" t="s">
        <v>1310</v>
      </c>
      <c r="C126" s="20">
        <v>1</v>
      </c>
      <c r="D126" s="126">
        <v>49.404000000000003</v>
      </c>
      <c r="E126" s="126">
        <f t="shared" si="4"/>
        <v>49.404000000000003</v>
      </c>
      <c r="F126" s="310"/>
      <c r="G126" s="311"/>
      <c r="H126" s="310"/>
      <c r="I126" s="310"/>
    </row>
    <row r="127" spans="1:9" ht="34.5" customHeight="1" x14ac:dyDescent="0.2">
      <c r="A127" s="24" t="s">
        <v>979</v>
      </c>
      <c r="B127" s="83" t="s">
        <v>1082</v>
      </c>
      <c r="C127" s="20">
        <v>1</v>
      </c>
      <c r="D127" s="126">
        <v>753.48</v>
      </c>
      <c r="E127" s="126">
        <f t="shared" si="4"/>
        <v>753.48</v>
      </c>
      <c r="F127" s="310"/>
      <c r="G127" s="311"/>
      <c r="H127" s="310"/>
      <c r="I127" s="310"/>
    </row>
    <row r="128" spans="1:9" ht="34.5" customHeight="1" x14ac:dyDescent="0.2">
      <c r="A128" s="24" t="s">
        <v>980</v>
      </c>
      <c r="B128" s="83" t="s">
        <v>1083</v>
      </c>
      <c r="C128" s="20">
        <v>1</v>
      </c>
      <c r="D128" s="126">
        <v>753.48</v>
      </c>
      <c r="E128" s="126">
        <f t="shared" si="4"/>
        <v>753.48</v>
      </c>
      <c r="F128" s="310"/>
      <c r="G128" s="311"/>
      <c r="H128" s="310"/>
      <c r="I128" s="310"/>
    </row>
    <row r="129" spans="1:9" ht="34.5" customHeight="1" x14ac:dyDescent="0.2">
      <c r="A129" s="24" t="s">
        <v>981</v>
      </c>
      <c r="B129" s="83" t="s">
        <v>1084</v>
      </c>
      <c r="C129" s="20">
        <v>1</v>
      </c>
      <c r="D129" s="126">
        <v>528.08000000000004</v>
      </c>
      <c r="E129" s="126">
        <f t="shared" si="4"/>
        <v>528.08000000000004</v>
      </c>
      <c r="F129" s="310"/>
      <c r="G129" s="311"/>
      <c r="H129" s="310"/>
      <c r="I129" s="310"/>
    </row>
    <row r="130" spans="1:9" ht="34.5" customHeight="1" x14ac:dyDescent="0.2">
      <c r="A130" s="24" t="s">
        <v>982</v>
      </c>
      <c r="B130" s="83" t="s">
        <v>1085</v>
      </c>
      <c r="C130" s="20">
        <v>1</v>
      </c>
      <c r="D130" s="126">
        <v>528.08000000000004</v>
      </c>
      <c r="E130" s="126">
        <f t="shared" si="4"/>
        <v>528.08000000000004</v>
      </c>
      <c r="F130" s="310"/>
      <c r="G130" s="311"/>
      <c r="H130" s="310"/>
      <c r="I130" s="310"/>
    </row>
    <row r="131" spans="1:9" ht="34.5" customHeight="1" x14ac:dyDescent="0.2">
      <c r="A131" s="24" t="s">
        <v>983</v>
      </c>
      <c r="B131" s="83" t="s">
        <v>1086</v>
      </c>
      <c r="C131" s="20">
        <v>1</v>
      </c>
      <c r="D131" s="126">
        <v>377.2</v>
      </c>
      <c r="E131" s="126">
        <f t="shared" si="4"/>
        <v>377.2</v>
      </c>
      <c r="F131" s="310"/>
      <c r="G131" s="311"/>
      <c r="H131" s="310"/>
      <c r="I131" s="310"/>
    </row>
    <row r="132" spans="1:9" ht="34.5" customHeight="1" x14ac:dyDescent="0.2">
      <c r="A132" s="24" t="s">
        <v>984</v>
      </c>
      <c r="B132" s="83" t="s">
        <v>1087</v>
      </c>
      <c r="C132" s="20">
        <v>1</v>
      </c>
      <c r="D132" s="126">
        <v>345.92</v>
      </c>
      <c r="E132" s="126">
        <f t="shared" si="4"/>
        <v>345.92</v>
      </c>
      <c r="F132" s="310"/>
      <c r="G132" s="311"/>
      <c r="H132" s="310"/>
      <c r="I132" s="310"/>
    </row>
    <row r="133" spans="1:9" ht="34.5" customHeight="1" x14ac:dyDescent="0.2">
      <c r="A133" s="24" t="s">
        <v>985</v>
      </c>
      <c r="B133" s="83" t="s">
        <v>1088</v>
      </c>
      <c r="C133" s="20">
        <v>1</v>
      </c>
      <c r="D133" s="126">
        <v>407.56</v>
      </c>
      <c r="E133" s="126">
        <f t="shared" si="4"/>
        <v>407.56</v>
      </c>
      <c r="F133" s="310"/>
      <c r="G133" s="311"/>
      <c r="H133" s="310"/>
      <c r="I133" s="310"/>
    </row>
    <row r="134" spans="1:9" ht="34.5" customHeight="1" x14ac:dyDescent="0.2">
      <c r="A134" s="24" t="s">
        <v>986</v>
      </c>
      <c r="B134" s="83" t="s">
        <v>1089</v>
      </c>
      <c r="C134" s="111">
        <v>1</v>
      </c>
      <c r="D134" s="126">
        <v>448.04</v>
      </c>
      <c r="E134" s="126">
        <f t="shared" si="4"/>
        <v>448.04</v>
      </c>
      <c r="F134" s="310"/>
      <c r="G134" s="311"/>
      <c r="H134" s="310"/>
      <c r="I134" s="310"/>
    </row>
    <row r="135" spans="1:9" ht="34.5" customHeight="1" x14ac:dyDescent="0.2">
      <c r="A135" s="24" t="s">
        <v>987</v>
      </c>
      <c r="B135" s="26" t="s">
        <v>1090</v>
      </c>
      <c r="C135" s="111">
        <v>1</v>
      </c>
      <c r="D135" s="126">
        <v>552</v>
      </c>
      <c r="E135" s="126">
        <f t="shared" si="4"/>
        <v>552</v>
      </c>
      <c r="F135" s="310"/>
      <c r="G135" s="311"/>
      <c r="H135" s="310"/>
      <c r="I135" s="310"/>
    </row>
    <row r="136" spans="1:9" ht="34.5" customHeight="1" x14ac:dyDescent="0.2">
      <c r="A136" s="24" t="s">
        <v>1307</v>
      </c>
      <c r="B136" s="58" t="s">
        <v>1091</v>
      </c>
      <c r="C136" s="111">
        <v>1</v>
      </c>
      <c r="D136" s="126">
        <v>626.52</v>
      </c>
      <c r="E136" s="126">
        <f t="shared" si="4"/>
        <v>626.52</v>
      </c>
      <c r="F136" s="310"/>
      <c r="G136" s="311"/>
      <c r="H136" s="310"/>
      <c r="I136" s="310"/>
    </row>
    <row r="137" spans="1:9" ht="34.5" customHeight="1" x14ac:dyDescent="0.2">
      <c r="A137" s="24" t="s">
        <v>988</v>
      </c>
      <c r="B137" s="58" t="s">
        <v>1092</v>
      </c>
      <c r="C137" s="111">
        <v>1</v>
      </c>
      <c r="D137" s="126">
        <v>626.52</v>
      </c>
      <c r="E137" s="126">
        <f t="shared" si="4"/>
        <v>626.52</v>
      </c>
      <c r="F137" s="310"/>
      <c r="G137" s="311"/>
      <c r="H137" s="310"/>
      <c r="I137" s="310"/>
    </row>
    <row r="138" spans="1:9" ht="34.5" customHeight="1" x14ac:dyDescent="0.2">
      <c r="A138" s="24" t="s">
        <v>989</v>
      </c>
      <c r="B138" s="58" t="s">
        <v>1093</v>
      </c>
      <c r="C138" s="111">
        <v>1</v>
      </c>
      <c r="D138" s="126">
        <v>366.16</v>
      </c>
      <c r="E138" s="126">
        <f t="shared" si="4"/>
        <v>366.16</v>
      </c>
      <c r="F138" s="310"/>
      <c r="G138" s="311"/>
      <c r="H138" s="310"/>
      <c r="I138" s="310"/>
    </row>
    <row r="139" spans="1:9" ht="34.5" customHeight="1" x14ac:dyDescent="0.2">
      <c r="A139" s="24" t="s">
        <v>990</v>
      </c>
      <c r="B139" s="59" t="s">
        <v>1094</v>
      </c>
      <c r="C139" s="111">
        <v>1</v>
      </c>
      <c r="D139" s="126">
        <v>473.8</v>
      </c>
      <c r="E139" s="126">
        <f t="shared" si="4"/>
        <v>473.8</v>
      </c>
      <c r="F139" s="310"/>
      <c r="G139" s="311"/>
      <c r="H139" s="310"/>
      <c r="I139" s="310"/>
    </row>
    <row r="140" spans="1:9" ht="34.5" customHeight="1" x14ac:dyDescent="0.2">
      <c r="A140" s="24"/>
      <c r="B140" s="90" t="s">
        <v>1269</v>
      </c>
      <c r="C140" s="20">
        <v>1</v>
      </c>
      <c r="D140" s="125">
        <v>221.72</v>
      </c>
      <c r="E140" s="126">
        <f t="shared" si="4"/>
        <v>221.72</v>
      </c>
      <c r="F140" s="310"/>
      <c r="G140" s="311"/>
      <c r="H140" s="310"/>
      <c r="I140" s="310"/>
    </row>
    <row r="141" spans="1:9" ht="34.5" customHeight="1" x14ac:dyDescent="0.2">
      <c r="A141" s="24"/>
      <c r="B141" s="90" t="s">
        <v>1270</v>
      </c>
      <c r="C141" s="20">
        <v>1</v>
      </c>
      <c r="D141" s="125">
        <v>426.88</v>
      </c>
      <c r="E141" s="126">
        <f t="shared" si="4"/>
        <v>426.88</v>
      </c>
      <c r="F141" s="310"/>
      <c r="G141" s="311"/>
      <c r="H141" s="310"/>
      <c r="I141" s="310"/>
    </row>
    <row r="142" spans="1:9" ht="34.5" customHeight="1" x14ac:dyDescent="0.2">
      <c r="A142" s="24" t="s">
        <v>1709</v>
      </c>
      <c r="B142" s="90" t="s">
        <v>1305</v>
      </c>
      <c r="C142" s="20">
        <v>1</v>
      </c>
      <c r="D142" s="125">
        <v>486.68</v>
      </c>
      <c r="E142" s="126">
        <f t="shared" si="4"/>
        <v>486.68</v>
      </c>
      <c r="F142" s="310"/>
      <c r="G142" s="311"/>
      <c r="H142" s="310"/>
      <c r="I142" s="310"/>
    </row>
    <row r="143" spans="1:9" ht="34.5" customHeight="1" x14ac:dyDescent="0.2">
      <c r="A143" s="24"/>
      <c r="B143" s="90" t="s">
        <v>1271</v>
      </c>
      <c r="C143" s="20">
        <v>1</v>
      </c>
      <c r="D143" s="125">
        <v>30.544000000000004</v>
      </c>
      <c r="E143" s="126">
        <f t="shared" si="4"/>
        <v>30.544000000000004</v>
      </c>
      <c r="F143" s="310"/>
      <c r="G143" s="311"/>
      <c r="H143" s="310"/>
      <c r="I143" s="310"/>
    </row>
    <row r="144" spans="1:9" ht="34.5" customHeight="1" x14ac:dyDescent="0.2">
      <c r="A144" s="24"/>
      <c r="B144" s="90" t="s">
        <v>1272</v>
      </c>
      <c r="C144" s="20">
        <v>1</v>
      </c>
      <c r="D144" s="125">
        <v>105.8</v>
      </c>
      <c r="E144" s="126">
        <f t="shared" si="4"/>
        <v>105.8</v>
      </c>
      <c r="F144" s="310"/>
      <c r="G144" s="311"/>
      <c r="H144" s="310"/>
      <c r="I144" s="310"/>
    </row>
    <row r="145" spans="1:9" ht="34.5" customHeight="1" x14ac:dyDescent="0.2">
      <c r="A145" s="24"/>
      <c r="B145" s="90" t="s">
        <v>1273</v>
      </c>
      <c r="C145" s="20">
        <v>1</v>
      </c>
      <c r="D145" s="125">
        <v>123.28</v>
      </c>
      <c r="E145" s="126">
        <f t="shared" si="4"/>
        <v>123.28</v>
      </c>
      <c r="F145" s="310"/>
      <c r="G145" s="311"/>
      <c r="H145" s="310"/>
      <c r="I145" s="310"/>
    </row>
    <row r="146" spans="1:9" ht="34.5" customHeight="1" x14ac:dyDescent="0.2">
      <c r="A146" s="24"/>
      <c r="B146" s="90" t="s">
        <v>1274</v>
      </c>
      <c r="C146" s="20">
        <v>1</v>
      </c>
      <c r="D146" s="125">
        <v>293.48</v>
      </c>
      <c r="E146" s="126">
        <f t="shared" si="4"/>
        <v>293.48</v>
      </c>
      <c r="F146" s="310"/>
      <c r="G146" s="311"/>
      <c r="H146" s="310"/>
      <c r="I146" s="310"/>
    </row>
    <row r="147" spans="1:9" ht="34.5" customHeight="1" x14ac:dyDescent="0.2">
      <c r="A147" s="24"/>
      <c r="B147" s="90" t="s">
        <v>1275</v>
      </c>
      <c r="C147" s="20">
        <v>1</v>
      </c>
      <c r="D147" s="125">
        <v>152.72</v>
      </c>
      <c r="E147" s="126">
        <f t="shared" si="4"/>
        <v>152.72</v>
      </c>
      <c r="F147" s="310"/>
      <c r="G147" s="311"/>
      <c r="H147" s="310"/>
      <c r="I147" s="310"/>
    </row>
    <row r="148" spans="1:9" ht="34.5" customHeight="1" x14ac:dyDescent="0.2">
      <c r="A148" s="24"/>
      <c r="B148" s="90" t="s">
        <v>1798</v>
      </c>
      <c r="C148" s="20">
        <v>1</v>
      </c>
      <c r="D148" s="125">
        <v>71.760000000000005</v>
      </c>
      <c r="E148" s="126">
        <f t="shared" si="4"/>
        <v>71.760000000000005</v>
      </c>
      <c r="F148" s="310"/>
      <c r="G148" s="311"/>
      <c r="H148" s="310"/>
      <c r="I148" s="310"/>
    </row>
    <row r="149" spans="1:9" ht="34.5" customHeight="1" x14ac:dyDescent="0.2">
      <c r="A149" s="24"/>
      <c r="B149" s="90" t="s">
        <v>1276</v>
      </c>
      <c r="C149" s="20">
        <v>1</v>
      </c>
      <c r="D149" s="125">
        <v>19.963999999999999</v>
      </c>
      <c r="E149" s="126">
        <f t="shared" si="4"/>
        <v>19.963999999999999</v>
      </c>
      <c r="F149" s="310"/>
      <c r="G149" s="311"/>
      <c r="H149" s="310"/>
      <c r="I149" s="310"/>
    </row>
    <row r="150" spans="1:9" ht="34.5" customHeight="1" x14ac:dyDescent="0.2">
      <c r="A150" s="24"/>
      <c r="B150" s="90" t="s">
        <v>1277</v>
      </c>
      <c r="C150" s="20">
        <v>1</v>
      </c>
      <c r="D150" s="125">
        <v>49.22</v>
      </c>
      <c r="E150" s="126">
        <f t="shared" si="4"/>
        <v>49.22</v>
      </c>
      <c r="F150" s="310"/>
      <c r="G150" s="311"/>
      <c r="H150" s="310"/>
      <c r="I150" s="310"/>
    </row>
    <row r="151" spans="1:9" ht="34.5" customHeight="1" x14ac:dyDescent="0.2">
      <c r="A151" s="24"/>
      <c r="B151" s="90" t="s">
        <v>1278</v>
      </c>
      <c r="C151" s="20">
        <v>1</v>
      </c>
      <c r="D151" s="125">
        <v>30.912000000000003</v>
      </c>
      <c r="E151" s="126">
        <f t="shared" si="4"/>
        <v>30.912000000000003</v>
      </c>
      <c r="F151" s="310"/>
      <c r="G151" s="311"/>
      <c r="H151" s="310"/>
      <c r="I151" s="310"/>
    </row>
    <row r="152" spans="1:9" ht="34.5" customHeight="1" x14ac:dyDescent="0.2">
      <c r="A152" s="24"/>
      <c r="B152" s="90" t="s">
        <v>1279</v>
      </c>
      <c r="C152" s="20">
        <v>1</v>
      </c>
      <c r="D152" s="125">
        <v>39.284000000000006</v>
      </c>
      <c r="E152" s="126">
        <f t="shared" si="4"/>
        <v>39.284000000000006</v>
      </c>
      <c r="F152" s="310"/>
      <c r="G152" s="311"/>
      <c r="H152" s="310"/>
      <c r="I152" s="310"/>
    </row>
    <row r="153" spans="1:9" ht="34.5" customHeight="1" x14ac:dyDescent="0.2">
      <c r="A153" s="132" t="s">
        <v>1795</v>
      </c>
      <c r="B153" s="132"/>
      <c r="C153" s="232"/>
      <c r="D153" s="20"/>
      <c r="E153" s="126">
        <v>3000</v>
      </c>
      <c r="F153" s="312"/>
      <c r="G153" s="312"/>
      <c r="H153" s="312"/>
      <c r="I153" s="312"/>
    </row>
    <row r="154" spans="1:9" ht="20.100000000000001" customHeight="1" thickBot="1" x14ac:dyDescent="0.25">
      <c r="A154" s="6"/>
      <c r="C154" s="112"/>
      <c r="D154" s="42"/>
      <c r="F154" s="312"/>
      <c r="G154" s="312"/>
      <c r="H154" s="312"/>
      <c r="I154" s="312"/>
    </row>
    <row r="155" spans="1:9" ht="23.1" customHeight="1" x14ac:dyDescent="0.2">
      <c r="D155" s="208" t="s">
        <v>6</v>
      </c>
      <c r="E155" s="202">
        <f>SUM(E12:E153)</f>
        <v>46988.604000000007</v>
      </c>
      <c r="F155" s="304" t="s">
        <v>6</v>
      </c>
      <c r="G155" s="313"/>
      <c r="H155" s="312"/>
      <c r="I155" s="312"/>
    </row>
    <row r="156" spans="1:9" x14ac:dyDescent="0.2">
      <c r="D156" s="209" t="s">
        <v>7</v>
      </c>
      <c r="E156" s="203">
        <f>E155*21%</f>
        <v>9867.6068400000004</v>
      </c>
      <c r="F156" s="306" t="s">
        <v>7</v>
      </c>
      <c r="G156" s="314"/>
      <c r="H156" s="312"/>
      <c r="I156" s="312"/>
    </row>
    <row r="157" spans="1:9" ht="20.25" customHeight="1" thickBot="1" x14ac:dyDescent="0.25">
      <c r="D157" s="210" t="s">
        <v>5</v>
      </c>
      <c r="E157" s="204">
        <f>E156+E155</f>
        <v>56856.210840000007</v>
      </c>
      <c r="F157" s="308" t="s">
        <v>5</v>
      </c>
      <c r="G157" s="315"/>
      <c r="H157" s="312"/>
      <c r="I157" s="312"/>
    </row>
    <row r="158" spans="1:9" ht="20.25" customHeight="1" x14ac:dyDescent="0.2"/>
    <row r="159" spans="1:9" ht="20.25" customHeight="1" x14ac:dyDescent="0.2">
      <c r="A159" s="6"/>
      <c r="C159" s="6"/>
      <c r="D159" s="6"/>
      <c r="E159" s="6"/>
    </row>
    <row r="162" s="6" customFormat="1" x14ac:dyDescent="0.2"/>
    <row r="163" s="6" customFormat="1" x14ac:dyDescent="0.2"/>
    <row r="164" s="6" customFormat="1" x14ac:dyDescent="0.2"/>
    <row r="165" s="6" customFormat="1" x14ac:dyDescent="0.2"/>
    <row r="166" s="6" customFormat="1" x14ac:dyDescent="0.2"/>
    <row r="167" s="6" customFormat="1" x14ac:dyDescent="0.2"/>
    <row r="168" s="6" customFormat="1" x14ac:dyDescent="0.2"/>
    <row r="169" s="6" customFormat="1" x14ac:dyDescent="0.2"/>
    <row r="170" s="6" customFormat="1" x14ac:dyDescent="0.2"/>
    <row r="171" s="6" customFormat="1" x14ac:dyDescent="0.2"/>
    <row r="172" s="6" customFormat="1" x14ac:dyDescent="0.2"/>
    <row r="173" s="6" customFormat="1" x14ac:dyDescent="0.2"/>
    <row r="174" s="6" customFormat="1" x14ac:dyDescent="0.2"/>
    <row r="175" s="6" customFormat="1" x14ac:dyDescent="0.2"/>
    <row r="176" s="6" customFormat="1" x14ac:dyDescent="0.2"/>
    <row r="177" s="6" customFormat="1" x14ac:dyDescent="0.2"/>
    <row r="178" s="6" customFormat="1" x14ac:dyDescent="0.2"/>
    <row r="179" s="6" customFormat="1" x14ac:dyDescent="0.2"/>
    <row r="180" s="6" customFormat="1" x14ac:dyDescent="0.2"/>
    <row r="181" s="6" customFormat="1" x14ac:dyDescent="0.2"/>
    <row r="182" s="6" customFormat="1" x14ac:dyDescent="0.2"/>
    <row r="183" s="6" customFormat="1" x14ac:dyDescent="0.2"/>
    <row r="184" s="6" customFormat="1" x14ac:dyDescent="0.2"/>
    <row r="185" s="6" customFormat="1" x14ac:dyDescent="0.2"/>
    <row r="186" s="6" customFormat="1" x14ac:dyDescent="0.2"/>
    <row r="187" s="6" customFormat="1" x14ac:dyDescent="0.2"/>
    <row r="188" s="6" customFormat="1" x14ac:dyDescent="0.2"/>
    <row r="189" s="6" customFormat="1" x14ac:dyDescent="0.2"/>
    <row r="190" s="6" customFormat="1" x14ac:dyDescent="0.2"/>
    <row r="191" s="6" customFormat="1" x14ac:dyDescent="0.2"/>
    <row r="192" s="6" customFormat="1" x14ac:dyDescent="0.2"/>
    <row r="193" s="6" customFormat="1" x14ac:dyDescent="0.2"/>
    <row r="194" s="6" customFormat="1" x14ac:dyDescent="0.2"/>
    <row r="195" s="6" customFormat="1" x14ac:dyDescent="0.2"/>
    <row r="196" s="6" customFormat="1" x14ac:dyDescent="0.2"/>
    <row r="197" s="6" customFormat="1" x14ac:dyDescent="0.2"/>
    <row r="198" s="6" customFormat="1" x14ac:dyDescent="0.2"/>
    <row r="199" s="6" customFormat="1" x14ac:dyDescent="0.2"/>
    <row r="200" s="6" customFormat="1" x14ac:dyDescent="0.2"/>
    <row r="201" s="6" customFormat="1" x14ac:dyDescent="0.2"/>
    <row r="202" s="6" customFormat="1" x14ac:dyDescent="0.2"/>
    <row r="203" s="6" customFormat="1" x14ac:dyDescent="0.2"/>
    <row r="204" s="6" customFormat="1" x14ac:dyDescent="0.2"/>
    <row r="205" s="6" customFormat="1" x14ac:dyDescent="0.2"/>
    <row r="206" s="6" customFormat="1" x14ac:dyDescent="0.2"/>
    <row r="207" s="6" customFormat="1" x14ac:dyDescent="0.2"/>
    <row r="208" s="6" customFormat="1" x14ac:dyDescent="0.2"/>
    <row r="209" s="6" customFormat="1" x14ac:dyDescent="0.2"/>
    <row r="210" s="6" customFormat="1" x14ac:dyDescent="0.2"/>
    <row r="211" s="6" customFormat="1" x14ac:dyDescent="0.2"/>
    <row r="212" s="6" customFormat="1" x14ac:dyDescent="0.2"/>
    <row r="213" s="6" customFormat="1" x14ac:dyDescent="0.2"/>
    <row r="214" s="6" customFormat="1" x14ac:dyDescent="0.2"/>
    <row r="215" s="6" customFormat="1" x14ac:dyDescent="0.2"/>
    <row r="216" s="6" customFormat="1" x14ac:dyDescent="0.2"/>
    <row r="217" s="6" customFormat="1" x14ac:dyDescent="0.2"/>
    <row r="218" s="6" customFormat="1" x14ac:dyDescent="0.2"/>
    <row r="219" s="6" customFormat="1" x14ac:dyDescent="0.2"/>
    <row r="220" s="6" customFormat="1" x14ac:dyDescent="0.2"/>
    <row r="221" s="6" customFormat="1" x14ac:dyDescent="0.2"/>
    <row r="222" s="6" customFormat="1" x14ac:dyDescent="0.2"/>
    <row r="223" s="6" customFormat="1" x14ac:dyDescent="0.2"/>
    <row r="224" s="6" customFormat="1" x14ac:dyDescent="0.2"/>
    <row r="225" s="6" customFormat="1" x14ac:dyDescent="0.2"/>
    <row r="226" s="6" customFormat="1" x14ac:dyDescent="0.2"/>
    <row r="227" s="6" customFormat="1" x14ac:dyDescent="0.2"/>
    <row r="229" s="6" customFormat="1" x14ac:dyDescent="0.2"/>
    <row r="230" s="6" customFormat="1" x14ac:dyDescent="0.2"/>
    <row r="231" s="6" customFormat="1" x14ac:dyDescent="0.2"/>
    <row r="232" s="6" customFormat="1" x14ac:dyDescent="0.2"/>
    <row r="233" s="6" customFormat="1" x14ac:dyDescent="0.2"/>
    <row r="234" s="6" customFormat="1" x14ac:dyDescent="0.2"/>
    <row r="235" s="6" customFormat="1" x14ac:dyDescent="0.2"/>
    <row r="236" s="6" customFormat="1" x14ac:dyDescent="0.2"/>
    <row r="237" s="6" customFormat="1" x14ac:dyDescent="0.2"/>
    <row r="238" s="6" customFormat="1" x14ac:dyDescent="0.2"/>
    <row r="239" s="6" customFormat="1" x14ac:dyDescent="0.2"/>
    <row r="240" s="6" customFormat="1" x14ac:dyDescent="0.2"/>
    <row r="241" spans="1:5" x14ac:dyDescent="0.2">
      <c r="A241" s="6"/>
      <c r="C241" s="6"/>
      <c r="D241" s="6"/>
      <c r="E241" s="6"/>
    </row>
    <row r="246" spans="1:5" x14ac:dyDescent="0.2">
      <c r="B246" s="86"/>
    </row>
    <row r="247" spans="1:5" s="86" customFormat="1" x14ac:dyDescent="0.2">
      <c r="C247" s="205"/>
      <c r="D247" s="206"/>
      <c r="E247" s="207"/>
    </row>
    <row r="248" spans="1:5" s="86" customFormat="1" x14ac:dyDescent="0.2">
      <c r="A248" s="145"/>
      <c r="B248" s="6"/>
      <c r="C248" s="205"/>
      <c r="D248" s="206"/>
      <c r="E248" s="207"/>
    </row>
  </sheetData>
  <sheetProtection algorithmName="SHA-512" hashValue="eVfr/SWDVDzrxpOYteGNjrgzYz5h2U34K2HlkLFJtBuT8uYBiLcfE2ieVR2QN94b0Vcs2v40Xkj6qifSbs/eFw==" saltValue="hEuljhQZ5sguleW/oNV4Lw==" spinCount="100000" sheet="1" objects="1" scenarios="1"/>
  <sortState xmlns:xlrd2="http://schemas.microsoft.com/office/spreadsheetml/2017/richdata2" ref="A11:E170">
    <sortCondition ref="A11"/>
  </sortState>
  <conditionalFormatting sqref="F12:F152">
    <cfRule type="cellIs" dxfId="19" priority="1" operator="greaterThan">
      <formula>D12</formula>
    </cfRule>
  </conditionalFormatting>
  <pageMargins left="0.70866141732283472" right="0.70866141732283472" top="0.74803149606299213" bottom="0.74803149606299213" header="0.31496062992125984" footer="0.31496062992125984"/>
  <pageSetup paperSize="9" scale="57" fitToHeight="0" orientation="landscape" horizontalDpi="4294967295" verticalDpi="4294967295" r:id="rId1"/>
  <headerFooter>
    <oddFooter>&amp;L&amp;P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9"/>
  <sheetViews>
    <sheetView workbookViewId="0">
      <selection activeCell="G12" sqref="G12"/>
    </sheetView>
  </sheetViews>
  <sheetFormatPr defaultColWidth="11.42578125" defaultRowHeight="12" x14ac:dyDescent="0.2"/>
  <cols>
    <col min="1" max="1" width="11.7109375" style="6" customWidth="1"/>
    <col min="2" max="2" width="58.7109375" style="6" customWidth="1"/>
    <col min="3" max="3" width="17.7109375" style="6" customWidth="1"/>
    <col min="4" max="6" width="12.7109375" style="6" customWidth="1"/>
    <col min="7" max="7" width="17.5703125" style="6" customWidth="1"/>
    <col min="8" max="251" width="11.42578125" style="6"/>
    <col min="252" max="252" width="14" style="6" customWidth="1"/>
    <col min="253" max="253" width="61.140625" style="6" customWidth="1"/>
    <col min="254" max="254" width="10.42578125" style="6" customWidth="1"/>
    <col min="255" max="255" width="8.85546875" style="6" customWidth="1"/>
    <col min="256" max="256" width="14" style="6" customWidth="1"/>
    <col min="257" max="257" width="14.42578125" style="6" customWidth="1"/>
    <col min="258" max="507" width="11.42578125" style="6"/>
    <col min="508" max="508" width="14" style="6" customWidth="1"/>
    <col min="509" max="509" width="61.140625" style="6" customWidth="1"/>
    <col min="510" max="510" width="10.42578125" style="6" customWidth="1"/>
    <col min="511" max="511" width="8.85546875" style="6" customWidth="1"/>
    <col min="512" max="512" width="14" style="6" customWidth="1"/>
    <col min="513" max="513" width="14.42578125" style="6" customWidth="1"/>
    <col min="514" max="763" width="11.42578125" style="6"/>
    <col min="764" max="764" width="14" style="6" customWidth="1"/>
    <col min="765" max="765" width="61.140625" style="6" customWidth="1"/>
    <col min="766" max="766" width="10.42578125" style="6" customWidth="1"/>
    <col min="767" max="767" width="8.85546875" style="6" customWidth="1"/>
    <col min="768" max="768" width="14" style="6" customWidth="1"/>
    <col min="769" max="769" width="14.42578125" style="6" customWidth="1"/>
    <col min="770" max="1019" width="11.42578125" style="6"/>
    <col min="1020" max="1020" width="14" style="6" customWidth="1"/>
    <col min="1021" max="1021" width="61.140625" style="6" customWidth="1"/>
    <col min="1022" max="1022" width="10.42578125" style="6" customWidth="1"/>
    <col min="1023" max="1023" width="8.85546875" style="6" customWidth="1"/>
    <col min="1024" max="1024" width="14" style="6" customWidth="1"/>
    <col min="1025" max="1025" width="14.42578125" style="6" customWidth="1"/>
    <col min="1026" max="1275" width="11.42578125" style="6"/>
    <col min="1276" max="1276" width="14" style="6" customWidth="1"/>
    <col min="1277" max="1277" width="61.140625" style="6" customWidth="1"/>
    <col min="1278" max="1278" width="10.42578125" style="6" customWidth="1"/>
    <col min="1279" max="1279" width="8.85546875" style="6" customWidth="1"/>
    <col min="1280" max="1280" width="14" style="6" customWidth="1"/>
    <col min="1281" max="1281" width="14.42578125" style="6" customWidth="1"/>
    <col min="1282" max="1531" width="11.42578125" style="6"/>
    <col min="1532" max="1532" width="14" style="6" customWidth="1"/>
    <col min="1533" max="1533" width="61.140625" style="6" customWidth="1"/>
    <col min="1534" max="1534" width="10.42578125" style="6" customWidth="1"/>
    <col min="1535" max="1535" width="8.85546875" style="6" customWidth="1"/>
    <col min="1536" max="1536" width="14" style="6" customWidth="1"/>
    <col min="1537" max="1537" width="14.42578125" style="6" customWidth="1"/>
    <col min="1538" max="1787" width="11.42578125" style="6"/>
    <col min="1788" max="1788" width="14" style="6" customWidth="1"/>
    <col min="1789" max="1789" width="61.140625" style="6" customWidth="1"/>
    <col min="1790" max="1790" width="10.42578125" style="6" customWidth="1"/>
    <col min="1791" max="1791" width="8.85546875" style="6" customWidth="1"/>
    <col min="1792" max="1792" width="14" style="6" customWidth="1"/>
    <col min="1793" max="1793" width="14.42578125" style="6" customWidth="1"/>
    <col min="1794" max="2043" width="11.42578125" style="6"/>
    <col min="2044" max="2044" width="14" style="6" customWidth="1"/>
    <col min="2045" max="2045" width="61.140625" style="6" customWidth="1"/>
    <col min="2046" max="2046" width="10.42578125" style="6" customWidth="1"/>
    <col min="2047" max="2047" width="8.85546875" style="6" customWidth="1"/>
    <col min="2048" max="2048" width="14" style="6" customWidth="1"/>
    <col min="2049" max="2049" width="14.42578125" style="6" customWidth="1"/>
    <col min="2050" max="2299" width="11.42578125" style="6"/>
    <col min="2300" max="2300" width="14" style="6" customWidth="1"/>
    <col min="2301" max="2301" width="61.140625" style="6" customWidth="1"/>
    <col min="2302" max="2302" width="10.42578125" style="6" customWidth="1"/>
    <col min="2303" max="2303" width="8.85546875" style="6" customWidth="1"/>
    <col min="2304" max="2304" width="14" style="6" customWidth="1"/>
    <col min="2305" max="2305" width="14.42578125" style="6" customWidth="1"/>
    <col min="2306" max="2555" width="11.42578125" style="6"/>
    <col min="2556" max="2556" width="14" style="6" customWidth="1"/>
    <col min="2557" max="2557" width="61.140625" style="6" customWidth="1"/>
    <col min="2558" max="2558" width="10.42578125" style="6" customWidth="1"/>
    <col min="2559" max="2559" width="8.85546875" style="6" customWidth="1"/>
    <col min="2560" max="2560" width="14" style="6" customWidth="1"/>
    <col min="2561" max="2561" width="14.42578125" style="6" customWidth="1"/>
    <col min="2562" max="2811" width="11.42578125" style="6"/>
    <col min="2812" max="2812" width="14" style="6" customWidth="1"/>
    <col min="2813" max="2813" width="61.140625" style="6" customWidth="1"/>
    <col min="2814" max="2814" width="10.42578125" style="6" customWidth="1"/>
    <col min="2815" max="2815" width="8.85546875" style="6" customWidth="1"/>
    <col min="2816" max="2816" width="14" style="6" customWidth="1"/>
    <col min="2817" max="2817" width="14.42578125" style="6" customWidth="1"/>
    <col min="2818" max="3067" width="11.42578125" style="6"/>
    <col min="3068" max="3068" width="14" style="6" customWidth="1"/>
    <col min="3069" max="3069" width="61.140625" style="6" customWidth="1"/>
    <col min="3070" max="3070" width="10.42578125" style="6" customWidth="1"/>
    <col min="3071" max="3071" width="8.85546875" style="6" customWidth="1"/>
    <col min="3072" max="3072" width="14" style="6" customWidth="1"/>
    <col min="3073" max="3073" width="14.42578125" style="6" customWidth="1"/>
    <col min="3074" max="3323" width="11.42578125" style="6"/>
    <col min="3324" max="3324" width="14" style="6" customWidth="1"/>
    <col min="3325" max="3325" width="61.140625" style="6" customWidth="1"/>
    <col min="3326" max="3326" width="10.42578125" style="6" customWidth="1"/>
    <col min="3327" max="3327" width="8.85546875" style="6" customWidth="1"/>
    <col min="3328" max="3328" width="14" style="6" customWidth="1"/>
    <col min="3329" max="3329" width="14.42578125" style="6" customWidth="1"/>
    <col min="3330" max="3579" width="11.42578125" style="6"/>
    <col min="3580" max="3580" width="14" style="6" customWidth="1"/>
    <col min="3581" max="3581" width="61.140625" style="6" customWidth="1"/>
    <col min="3582" max="3582" width="10.42578125" style="6" customWidth="1"/>
    <col min="3583" max="3583" width="8.85546875" style="6" customWidth="1"/>
    <col min="3584" max="3584" width="14" style="6" customWidth="1"/>
    <col min="3585" max="3585" width="14.42578125" style="6" customWidth="1"/>
    <col min="3586" max="3835" width="11.42578125" style="6"/>
    <col min="3836" max="3836" width="14" style="6" customWidth="1"/>
    <col min="3837" max="3837" width="61.140625" style="6" customWidth="1"/>
    <col min="3838" max="3838" width="10.42578125" style="6" customWidth="1"/>
    <col min="3839" max="3839" width="8.85546875" style="6" customWidth="1"/>
    <col min="3840" max="3840" width="14" style="6" customWidth="1"/>
    <col min="3841" max="3841" width="14.42578125" style="6" customWidth="1"/>
    <col min="3842" max="4091" width="11.42578125" style="6"/>
    <col min="4092" max="4092" width="14" style="6" customWidth="1"/>
    <col min="4093" max="4093" width="61.140625" style="6" customWidth="1"/>
    <col min="4094" max="4094" width="10.42578125" style="6" customWidth="1"/>
    <col min="4095" max="4095" width="8.85546875" style="6" customWidth="1"/>
    <col min="4096" max="4096" width="14" style="6" customWidth="1"/>
    <col min="4097" max="4097" width="14.42578125" style="6" customWidth="1"/>
    <col min="4098" max="4347" width="11.42578125" style="6"/>
    <col min="4348" max="4348" width="14" style="6" customWidth="1"/>
    <col min="4349" max="4349" width="61.140625" style="6" customWidth="1"/>
    <col min="4350" max="4350" width="10.42578125" style="6" customWidth="1"/>
    <col min="4351" max="4351" width="8.85546875" style="6" customWidth="1"/>
    <col min="4352" max="4352" width="14" style="6" customWidth="1"/>
    <col min="4353" max="4353" width="14.42578125" style="6" customWidth="1"/>
    <col min="4354" max="4603" width="11.42578125" style="6"/>
    <col min="4604" max="4604" width="14" style="6" customWidth="1"/>
    <col min="4605" max="4605" width="61.140625" style="6" customWidth="1"/>
    <col min="4606" max="4606" width="10.42578125" style="6" customWidth="1"/>
    <col min="4607" max="4607" width="8.85546875" style="6" customWidth="1"/>
    <col min="4608" max="4608" width="14" style="6" customWidth="1"/>
    <col min="4609" max="4609" width="14.42578125" style="6" customWidth="1"/>
    <col min="4610" max="4859" width="11.42578125" style="6"/>
    <col min="4860" max="4860" width="14" style="6" customWidth="1"/>
    <col min="4861" max="4861" width="61.140625" style="6" customWidth="1"/>
    <col min="4862" max="4862" width="10.42578125" style="6" customWidth="1"/>
    <col min="4863" max="4863" width="8.85546875" style="6" customWidth="1"/>
    <col min="4864" max="4864" width="14" style="6" customWidth="1"/>
    <col min="4865" max="4865" width="14.42578125" style="6" customWidth="1"/>
    <col min="4866" max="5115" width="11.42578125" style="6"/>
    <col min="5116" max="5116" width="14" style="6" customWidth="1"/>
    <col min="5117" max="5117" width="61.140625" style="6" customWidth="1"/>
    <col min="5118" max="5118" width="10.42578125" style="6" customWidth="1"/>
    <col min="5119" max="5119" width="8.85546875" style="6" customWidth="1"/>
    <col min="5120" max="5120" width="14" style="6" customWidth="1"/>
    <col min="5121" max="5121" width="14.42578125" style="6" customWidth="1"/>
    <col min="5122" max="5371" width="11.42578125" style="6"/>
    <col min="5372" max="5372" width="14" style="6" customWidth="1"/>
    <col min="5373" max="5373" width="61.140625" style="6" customWidth="1"/>
    <col min="5374" max="5374" width="10.42578125" style="6" customWidth="1"/>
    <col min="5375" max="5375" width="8.85546875" style="6" customWidth="1"/>
    <col min="5376" max="5376" width="14" style="6" customWidth="1"/>
    <col min="5377" max="5377" width="14.42578125" style="6" customWidth="1"/>
    <col min="5378" max="5627" width="11.42578125" style="6"/>
    <col min="5628" max="5628" width="14" style="6" customWidth="1"/>
    <col min="5629" max="5629" width="61.140625" style="6" customWidth="1"/>
    <col min="5630" max="5630" width="10.42578125" style="6" customWidth="1"/>
    <col min="5631" max="5631" width="8.85546875" style="6" customWidth="1"/>
    <col min="5632" max="5632" width="14" style="6" customWidth="1"/>
    <col min="5633" max="5633" width="14.42578125" style="6" customWidth="1"/>
    <col min="5634" max="5883" width="11.42578125" style="6"/>
    <col min="5884" max="5884" width="14" style="6" customWidth="1"/>
    <col min="5885" max="5885" width="61.140625" style="6" customWidth="1"/>
    <col min="5886" max="5886" width="10.42578125" style="6" customWidth="1"/>
    <col min="5887" max="5887" width="8.85546875" style="6" customWidth="1"/>
    <col min="5888" max="5888" width="14" style="6" customWidth="1"/>
    <col min="5889" max="5889" width="14.42578125" style="6" customWidth="1"/>
    <col min="5890" max="6139" width="11.42578125" style="6"/>
    <col min="6140" max="6140" width="14" style="6" customWidth="1"/>
    <col min="6141" max="6141" width="61.140625" style="6" customWidth="1"/>
    <col min="6142" max="6142" width="10.42578125" style="6" customWidth="1"/>
    <col min="6143" max="6143" width="8.85546875" style="6" customWidth="1"/>
    <col min="6144" max="6144" width="14" style="6" customWidth="1"/>
    <col min="6145" max="6145" width="14.42578125" style="6" customWidth="1"/>
    <col min="6146" max="6395" width="11.42578125" style="6"/>
    <col min="6396" max="6396" width="14" style="6" customWidth="1"/>
    <col min="6397" max="6397" width="61.140625" style="6" customWidth="1"/>
    <col min="6398" max="6398" width="10.42578125" style="6" customWidth="1"/>
    <col min="6399" max="6399" width="8.85546875" style="6" customWidth="1"/>
    <col min="6400" max="6400" width="14" style="6" customWidth="1"/>
    <col min="6401" max="6401" width="14.42578125" style="6" customWidth="1"/>
    <col min="6402" max="6651" width="11.42578125" style="6"/>
    <col min="6652" max="6652" width="14" style="6" customWidth="1"/>
    <col min="6653" max="6653" width="61.140625" style="6" customWidth="1"/>
    <col min="6654" max="6654" width="10.42578125" style="6" customWidth="1"/>
    <col min="6655" max="6655" width="8.85546875" style="6" customWidth="1"/>
    <col min="6656" max="6656" width="14" style="6" customWidth="1"/>
    <col min="6657" max="6657" width="14.42578125" style="6" customWidth="1"/>
    <col min="6658" max="6907" width="11.42578125" style="6"/>
    <col min="6908" max="6908" width="14" style="6" customWidth="1"/>
    <col min="6909" max="6909" width="61.140625" style="6" customWidth="1"/>
    <col min="6910" max="6910" width="10.42578125" style="6" customWidth="1"/>
    <col min="6911" max="6911" width="8.85546875" style="6" customWidth="1"/>
    <col min="6912" max="6912" width="14" style="6" customWidth="1"/>
    <col min="6913" max="6913" width="14.42578125" style="6" customWidth="1"/>
    <col min="6914" max="7163" width="11.42578125" style="6"/>
    <col min="7164" max="7164" width="14" style="6" customWidth="1"/>
    <col min="7165" max="7165" width="61.140625" style="6" customWidth="1"/>
    <col min="7166" max="7166" width="10.42578125" style="6" customWidth="1"/>
    <col min="7167" max="7167" width="8.85546875" style="6" customWidth="1"/>
    <col min="7168" max="7168" width="14" style="6" customWidth="1"/>
    <col min="7169" max="7169" width="14.42578125" style="6" customWidth="1"/>
    <col min="7170" max="7419" width="11.42578125" style="6"/>
    <col min="7420" max="7420" width="14" style="6" customWidth="1"/>
    <col min="7421" max="7421" width="61.140625" style="6" customWidth="1"/>
    <col min="7422" max="7422" width="10.42578125" style="6" customWidth="1"/>
    <col min="7423" max="7423" width="8.85546875" style="6" customWidth="1"/>
    <col min="7424" max="7424" width="14" style="6" customWidth="1"/>
    <col min="7425" max="7425" width="14.42578125" style="6" customWidth="1"/>
    <col min="7426" max="7675" width="11.42578125" style="6"/>
    <col min="7676" max="7676" width="14" style="6" customWidth="1"/>
    <col min="7677" max="7677" width="61.140625" style="6" customWidth="1"/>
    <col min="7678" max="7678" width="10.42578125" style="6" customWidth="1"/>
    <col min="7679" max="7679" width="8.85546875" style="6" customWidth="1"/>
    <col min="7680" max="7680" width="14" style="6" customWidth="1"/>
    <col min="7681" max="7681" width="14.42578125" style="6" customWidth="1"/>
    <col min="7682" max="7931" width="11.42578125" style="6"/>
    <col min="7932" max="7932" width="14" style="6" customWidth="1"/>
    <col min="7933" max="7933" width="61.140625" style="6" customWidth="1"/>
    <col min="7934" max="7934" width="10.42578125" style="6" customWidth="1"/>
    <col min="7935" max="7935" width="8.85546875" style="6" customWidth="1"/>
    <col min="7936" max="7936" width="14" style="6" customWidth="1"/>
    <col min="7937" max="7937" width="14.42578125" style="6" customWidth="1"/>
    <col min="7938" max="8187" width="11.42578125" style="6"/>
    <col min="8188" max="8188" width="14" style="6" customWidth="1"/>
    <col min="8189" max="8189" width="61.140625" style="6" customWidth="1"/>
    <col min="8190" max="8190" width="10.42578125" style="6" customWidth="1"/>
    <col min="8191" max="8191" width="8.85546875" style="6" customWidth="1"/>
    <col min="8192" max="8192" width="14" style="6" customWidth="1"/>
    <col min="8193" max="8193" width="14.42578125" style="6" customWidth="1"/>
    <col min="8194" max="8443" width="11.42578125" style="6"/>
    <col min="8444" max="8444" width="14" style="6" customWidth="1"/>
    <col min="8445" max="8445" width="61.140625" style="6" customWidth="1"/>
    <col min="8446" max="8446" width="10.42578125" style="6" customWidth="1"/>
    <col min="8447" max="8447" width="8.85546875" style="6" customWidth="1"/>
    <col min="8448" max="8448" width="14" style="6" customWidth="1"/>
    <col min="8449" max="8449" width="14.42578125" style="6" customWidth="1"/>
    <col min="8450" max="8699" width="11.42578125" style="6"/>
    <col min="8700" max="8700" width="14" style="6" customWidth="1"/>
    <col min="8701" max="8701" width="61.140625" style="6" customWidth="1"/>
    <col min="8702" max="8702" width="10.42578125" style="6" customWidth="1"/>
    <col min="8703" max="8703" width="8.85546875" style="6" customWidth="1"/>
    <col min="8704" max="8704" width="14" style="6" customWidth="1"/>
    <col min="8705" max="8705" width="14.42578125" style="6" customWidth="1"/>
    <col min="8706" max="8955" width="11.42578125" style="6"/>
    <col min="8956" max="8956" width="14" style="6" customWidth="1"/>
    <col min="8957" max="8957" width="61.140625" style="6" customWidth="1"/>
    <col min="8958" max="8958" width="10.42578125" style="6" customWidth="1"/>
    <col min="8959" max="8959" width="8.85546875" style="6" customWidth="1"/>
    <col min="8960" max="8960" width="14" style="6" customWidth="1"/>
    <col min="8961" max="8961" width="14.42578125" style="6" customWidth="1"/>
    <col min="8962" max="9211" width="11.42578125" style="6"/>
    <col min="9212" max="9212" width="14" style="6" customWidth="1"/>
    <col min="9213" max="9213" width="61.140625" style="6" customWidth="1"/>
    <col min="9214" max="9214" width="10.42578125" style="6" customWidth="1"/>
    <col min="9215" max="9215" width="8.85546875" style="6" customWidth="1"/>
    <col min="9216" max="9216" width="14" style="6" customWidth="1"/>
    <col min="9217" max="9217" width="14.42578125" style="6" customWidth="1"/>
    <col min="9218" max="9467" width="11.42578125" style="6"/>
    <col min="9468" max="9468" width="14" style="6" customWidth="1"/>
    <col min="9469" max="9469" width="61.140625" style="6" customWidth="1"/>
    <col min="9470" max="9470" width="10.42578125" style="6" customWidth="1"/>
    <col min="9471" max="9471" width="8.85546875" style="6" customWidth="1"/>
    <col min="9472" max="9472" width="14" style="6" customWidth="1"/>
    <col min="9473" max="9473" width="14.42578125" style="6" customWidth="1"/>
    <col min="9474" max="9723" width="11.42578125" style="6"/>
    <col min="9724" max="9724" width="14" style="6" customWidth="1"/>
    <col min="9725" max="9725" width="61.140625" style="6" customWidth="1"/>
    <col min="9726" max="9726" width="10.42578125" style="6" customWidth="1"/>
    <col min="9727" max="9727" width="8.85546875" style="6" customWidth="1"/>
    <col min="9728" max="9728" width="14" style="6" customWidth="1"/>
    <col min="9729" max="9729" width="14.42578125" style="6" customWidth="1"/>
    <col min="9730" max="9979" width="11.42578125" style="6"/>
    <col min="9980" max="9980" width="14" style="6" customWidth="1"/>
    <col min="9981" max="9981" width="61.140625" style="6" customWidth="1"/>
    <col min="9982" max="9982" width="10.42578125" style="6" customWidth="1"/>
    <col min="9983" max="9983" width="8.85546875" style="6" customWidth="1"/>
    <col min="9984" max="9984" width="14" style="6" customWidth="1"/>
    <col min="9985" max="9985" width="14.42578125" style="6" customWidth="1"/>
    <col min="9986" max="10235" width="11.42578125" style="6"/>
    <col min="10236" max="10236" width="14" style="6" customWidth="1"/>
    <col min="10237" max="10237" width="61.140625" style="6" customWidth="1"/>
    <col min="10238" max="10238" width="10.42578125" style="6" customWidth="1"/>
    <col min="10239" max="10239" width="8.85546875" style="6" customWidth="1"/>
    <col min="10240" max="10240" width="14" style="6" customWidth="1"/>
    <col min="10241" max="10241" width="14.42578125" style="6" customWidth="1"/>
    <col min="10242" max="10491" width="11.42578125" style="6"/>
    <col min="10492" max="10492" width="14" style="6" customWidth="1"/>
    <col min="10493" max="10493" width="61.140625" style="6" customWidth="1"/>
    <col min="10494" max="10494" width="10.42578125" style="6" customWidth="1"/>
    <col min="10495" max="10495" width="8.85546875" style="6" customWidth="1"/>
    <col min="10496" max="10496" width="14" style="6" customWidth="1"/>
    <col min="10497" max="10497" width="14.42578125" style="6" customWidth="1"/>
    <col min="10498" max="10747" width="11.42578125" style="6"/>
    <col min="10748" max="10748" width="14" style="6" customWidth="1"/>
    <col min="10749" max="10749" width="61.140625" style="6" customWidth="1"/>
    <col min="10750" max="10750" width="10.42578125" style="6" customWidth="1"/>
    <col min="10751" max="10751" width="8.85546875" style="6" customWidth="1"/>
    <col min="10752" max="10752" width="14" style="6" customWidth="1"/>
    <col min="10753" max="10753" width="14.42578125" style="6" customWidth="1"/>
    <col min="10754" max="11003" width="11.42578125" style="6"/>
    <col min="11004" max="11004" width="14" style="6" customWidth="1"/>
    <col min="11005" max="11005" width="61.140625" style="6" customWidth="1"/>
    <col min="11006" max="11006" width="10.42578125" style="6" customWidth="1"/>
    <col min="11007" max="11007" width="8.85546875" style="6" customWidth="1"/>
    <col min="11008" max="11008" width="14" style="6" customWidth="1"/>
    <col min="11009" max="11009" width="14.42578125" style="6" customWidth="1"/>
    <col min="11010" max="11259" width="11.42578125" style="6"/>
    <col min="11260" max="11260" width="14" style="6" customWidth="1"/>
    <col min="11261" max="11261" width="61.140625" style="6" customWidth="1"/>
    <col min="11262" max="11262" width="10.42578125" style="6" customWidth="1"/>
    <col min="11263" max="11263" width="8.85546875" style="6" customWidth="1"/>
    <col min="11264" max="11264" width="14" style="6" customWidth="1"/>
    <col min="11265" max="11265" width="14.42578125" style="6" customWidth="1"/>
    <col min="11266" max="11515" width="11.42578125" style="6"/>
    <col min="11516" max="11516" width="14" style="6" customWidth="1"/>
    <col min="11517" max="11517" width="61.140625" style="6" customWidth="1"/>
    <col min="11518" max="11518" width="10.42578125" style="6" customWidth="1"/>
    <col min="11519" max="11519" width="8.85546875" style="6" customWidth="1"/>
    <col min="11520" max="11520" width="14" style="6" customWidth="1"/>
    <col min="11521" max="11521" width="14.42578125" style="6" customWidth="1"/>
    <col min="11522" max="11771" width="11.42578125" style="6"/>
    <col min="11772" max="11772" width="14" style="6" customWidth="1"/>
    <col min="11773" max="11773" width="61.140625" style="6" customWidth="1"/>
    <col min="11774" max="11774" width="10.42578125" style="6" customWidth="1"/>
    <col min="11775" max="11775" width="8.85546875" style="6" customWidth="1"/>
    <col min="11776" max="11776" width="14" style="6" customWidth="1"/>
    <col min="11777" max="11777" width="14.42578125" style="6" customWidth="1"/>
    <col min="11778" max="12027" width="11.42578125" style="6"/>
    <col min="12028" max="12028" width="14" style="6" customWidth="1"/>
    <col min="12029" max="12029" width="61.140625" style="6" customWidth="1"/>
    <col min="12030" max="12030" width="10.42578125" style="6" customWidth="1"/>
    <col min="12031" max="12031" width="8.85546875" style="6" customWidth="1"/>
    <col min="12032" max="12032" width="14" style="6" customWidth="1"/>
    <col min="12033" max="12033" width="14.42578125" style="6" customWidth="1"/>
    <col min="12034" max="12283" width="11.42578125" style="6"/>
    <col min="12284" max="12284" width="14" style="6" customWidth="1"/>
    <col min="12285" max="12285" width="61.140625" style="6" customWidth="1"/>
    <col min="12286" max="12286" width="10.42578125" style="6" customWidth="1"/>
    <col min="12287" max="12287" width="8.85546875" style="6" customWidth="1"/>
    <col min="12288" max="12288" width="14" style="6" customWidth="1"/>
    <col min="12289" max="12289" width="14.42578125" style="6" customWidth="1"/>
    <col min="12290" max="12539" width="11.42578125" style="6"/>
    <col min="12540" max="12540" width="14" style="6" customWidth="1"/>
    <col min="12541" max="12541" width="61.140625" style="6" customWidth="1"/>
    <col min="12542" max="12542" width="10.42578125" style="6" customWidth="1"/>
    <col min="12543" max="12543" width="8.85546875" style="6" customWidth="1"/>
    <col min="12544" max="12544" width="14" style="6" customWidth="1"/>
    <col min="12545" max="12545" width="14.42578125" style="6" customWidth="1"/>
    <col min="12546" max="12795" width="11.42578125" style="6"/>
    <col min="12796" max="12796" width="14" style="6" customWidth="1"/>
    <col min="12797" max="12797" width="61.140625" style="6" customWidth="1"/>
    <col min="12798" max="12798" width="10.42578125" style="6" customWidth="1"/>
    <col min="12799" max="12799" width="8.85546875" style="6" customWidth="1"/>
    <col min="12800" max="12800" width="14" style="6" customWidth="1"/>
    <col min="12801" max="12801" width="14.42578125" style="6" customWidth="1"/>
    <col min="12802" max="13051" width="11.42578125" style="6"/>
    <col min="13052" max="13052" width="14" style="6" customWidth="1"/>
    <col min="13053" max="13053" width="61.140625" style="6" customWidth="1"/>
    <col min="13054" max="13054" width="10.42578125" style="6" customWidth="1"/>
    <col min="13055" max="13055" width="8.85546875" style="6" customWidth="1"/>
    <col min="13056" max="13056" width="14" style="6" customWidth="1"/>
    <col min="13057" max="13057" width="14.42578125" style="6" customWidth="1"/>
    <col min="13058" max="13307" width="11.42578125" style="6"/>
    <col min="13308" max="13308" width="14" style="6" customWidth="1"/>
    <col min="13309" max="13309" width="61.140625" style="6" customWidth="1"/>
    <col min="13310" max="13310" width="10.42578125" style="6" customWidth="1"/>
    <col min="13311" max="13311" width="8.85546875" style="6" customWidth="1"/>
    <col min="13312" max="13312" width="14" style="6" customWidth="1"/>
    <col min="13313" max="13313" width="14.42578125" style="6" customWidth="1"/>
    <col min="13314" max="13563" width="11.42578125" style="6"/>
    <col min="13564" max="13564" width="14" style="6" customWidth="1"/>
    <col min="13565" max="13565" width="61.140625" style="6" customWidth="1"/>
    <col min="13566" max="13566" width="10.42578125" style="6" customWidth="1"/>
    <col min="13567" max="13567" width="8.85546875" style="6" customWidth="1"/>
    <col min="13568" max="13568" width="14" style="6" customWidth="1"/>
    <col min="13569" max="13569" width="14.42578125" style="6" customWidth="1"/>
    <col min="13570" max="13819" width="11.42578125" style="6"/>
    <col min="13820" max="13820" width="14" style="6" customWidth="1"/>
    <col min="13821" max="13821" width="61.140625" style="6" customWidth="1"/>
    <col min="13822" max="13822" width="10.42578125" style="6" customWidth="1"/>
    <col min="13823" max="13823" width="8.85546875" style="6" customWidth="1"/>
    <col min="13824" max="13824" width="14" style="6" customWidth="1"/>
    <col min="13825" max="13825" width="14.42578125" style="6" customWidth="1"/>
    <col min="13826" max="14075" width="11.42578125" style="6"/>
    <col min="14076" max="14076" width="14" style="6" customWidth="1"/>
    <col min="14077" max="14077" width="61.140625" style="6" customWidth="1"/>
    <col min="14078" max="14078" width="10.42578125" style="6" customWidth="1"/>
    <col min="14079" max="14079" width="8.85546875" style="6" customWidth="1"/>
    <col min="14080" max="14080" width="14" style="6" customWidth="1"/>
    <col min="14081" max="14081" width="14.42578125" style="6" customWidth="1"/>
    <col min="14082" max="14331" width="11.42578125" style="6"/>
    <col min="14332" max="14332" width="14" style="6" customWidth="1"/>
    <col min="14333" max="14333" width="61.140625" style="6" customWidth="1"/>
    <col min="14334" max="14334" width="10.42578125" style="6" customWidth="1"/>
    <col min="14335" max="14335" width="8.85546875" style="6" customWidth="1"/>
    <col min="14336" max="14336" width="14" style="6" customWidth="1"/>
    <col min="14337" max="14337" width="14.42578125" style="6" customWidth="1"/>
    <col min="14338" max="14587" width="11.42578125" style="6"/>
    <col min="14588" max="14588" width="14" style="6" customWidth="1"/>
    <col min="14589" max="14589" width="61.140625" style="6" customWidth="1"/>
    <col min="14590" max="14590" width="10.42578125" style="6" customWidth="1"/>
    <col min="14591" max="14591" width="8.85546875" style="6" customWidth="1"/>
    <col min="14592" max="14592" width="14" style="6" customWidth="1"/>
    <col min="14593" max="14593" width="14.42578125" style="6" customWidth="1"/>
    <col min="14594" max="14843" width="11.42578125" style="6"/>
    <col min="14844" max="14844" width="14" style="6" customWidth="1"/>
    <col min="14845" max="14845" width="61.140625" style="6" customWidth="1"/>
    <col min="14846" max="14846" width="10.42578125" style="6" customWidth="1"/>
    <col min="14847" max="14847" width="8.85546875" style="6" customWidth="1"/>
    <col min="14848" max="14848" width="14" style="6" customWidth="1"/>
    <col min="14849" max="14849" width="14.42578125" style="6" customWidth="1"/>
    <col min="14850" max="15099" width="11.42578125" style="6"/>
    <col min="15100" max="15100" width="14" style="6" customWidth="1"/>
    <col min="15101" max="15101" width="61.140625" style="6" customWidth="1"/>
    <col min="15102" max="15102" width="10.42578125" style="6" customWidth="1"/>
    <col min="15103" max="15103" width="8.85546875" style="6" customWidth="1"/>
    <col min="15104" max="15104" width="14" style="6" customWidth="1"/>
    <col min="15105" max="15105" width="14.42578125" style="6" customWidth="1"/>
    <col min="15106" max="15355" width="11.42578125" style="6"/>
    <col min="15356" max="15356" width="14" style="6" customWidth="1"/>
    <col min="15357" max="15357" width="61.140625" style="6" customWidth="1"/>
    <col min="15358" max="15358" width="10.42578125" style="6" customWidth="1"/>
    <col min="15359" max="15359" width="8.85546875" style="6" customWidth="1"/>
    <col min="15360" max="15360" width="14" style="6" customWidth="1"/>
    <col min="15361" max="15361" width="14.42578125" style="6" customWidth="1"/>
    <col min="15362" max="15611" width="11.42578125" style="6"/>
    <col min="15612" max="15612" width="14" style="6" customWidth="1"/>
    <col min="15613" max="15613" width="61.140625" style="6" customWidth="1"/>
    <col min="15614" max="15614" width="10.42578125" style="6" customWidth="1"/>
    <col min="15615" max="15615" width="8.85546875" style="6" customWidth="1"/>
    <col min="15616" max="15616" width="14" style="6" customWidth="1"/>
    <col min="15617" max="15617" width="14.42578125" style="6" customWidth="1"/>
    <col min="15618" max="15867" width="11.42578125" style="6"/>
    <col min="15868" max="15868" width="14" style="6" customWidth="1"/>
    <col min="15869" max="15869" width="61.140625" style="6" customWidth="1"/>
    <col min="15870" max="15870" width="10.42578125" style="6" customWidth="1"/>
    <col min="15871" max="15871" width="8.85546875" style="6" customWidth="1"/>
    <col min="15872" max="15872" width="14" style="6" customWidth="1"/>
    <col min="15873" max="15873" width="14.42578125" style="6" customWidth="1"/>
    <col min="15874" max="16123" width="11.42578125" style="6"/>
    <col min="16124" max="16124" width="14" style="6" customWidth="1"/>
    <col min="16125" max="16125" width="61.140625" style="6" customWidth="1"/>
    <col min="16126" max="16126" width="10.42578125" style="6" customWidth="1"/>
    <col min="16127" max="16127" width="8.85546875" style="6" customWidth="1"/>
    <col min="16128" max="16128" width="14" style="6" customWidth="1"/>
    <col min="16129" max="16129" width="14.42578125" style="6" customWidth="1"/>
    <col min="16130" max="16384" width="11.42578125" style="6"/>
  </cols>
  <sheetData>
    <row r="1" spans="1:11" ht="12" customHeight="1" x14ac:dyDescent="0.2"/>
    <row r="2" spans="1:11" ht="12" customHeight="1" x14ac:dyDescent="0.2"/>
    <row r="3" spans="1:11" ht="12" customHeight="1" x14ac:dyDescent="0.2"/>
    <row r="4" spans="1:11" ht="12" customHeight="1" x14ac:dyDescent="0.2"/>
    <row r="5" spans="1:11" ht="12" customHeight="1" x14ac:dyDescent="0.2"/>
    <row r="6" spans="1:11" ht="12" customHeight="1" x14ac:dyDescent="0.2"/>
    <row r="7" spans="1:11" ht="12" customHeight="1" x14ac:dyDescent="0.2"/>
    <row r="8" spans="1:11" ht="12" customHeight="1" x14ac:dyDescent="0.2"/>
    <row r="9" spans="1:11" ht="9.6" customHeight="1" x14ac:dyDescent="0.2">
      <c r="A9" s="98" t="s">
        <v>1904</v>
      </c>
      <c r="B9" s="150"/>
      <c r="C9" s="150"/>
      <c r="D9" s="150"/>
      <c r="E9" s="150"/>
      <c r="F9" s="150"/>
    </row>
    <row r="10" spans="1:11" ht="9.6" customHeight="1" x14ac:dyDescent="0.2">
      <c r="A10" s="96"/>
      <c r="B10" s="151"/>
      <c r="C10" s="151"/>
      <c r="D10" s="151"/>
      <c r="E10" s="151"/>
      <c r="F10" s="151"/>
    </row>
    <row r="11" spans="1:11" ht="36" customHeight="1" x14ac:dyDescent="0.2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32" t="s">
        <v>1804</v>
      </c>
      <c r="H11" s="32" t="s">
        <v>1803</v>
      </c>
      <c r="I11" s="10" t="s">
        <v>58</v>
      </c>
      <c r="J11" s="10" t="s">
        <v>1805</v>
      </c>
      <c r="K11" s="10" t="s">
        <v>1806</v>
      </c>
    </row>
    <row r="12" spans="1:11" ht="36" customHeight="1" x14ac:dyDescent="0.2">
      <c r="A12" s="24" t="s">
        <v>376</v>
      </c>
      <c r="B12" s="45" t="s">
        <v>381</v>
      </c>
      <c r="C12" s="20" t="s">
        <v>63</v>
      </c>
      <c r="D12" s="20">
        <v>7000</v>
      </c>
      <c r="E12" s="126">
        <v>2.23</v>
      </c>
      <c r="F12" s="126">
        <f>D12*E12</f>
        <v>15610</v>
      </c>
      <c r="G12" s="310"/>
      <c r="H12" s="310"/>
      <c r="I12" s="310"/>
      <c r="J12" s="310"/>
      <c r="K12" s="310"/>
    </row>
    <row r="13" spans="1:11" ht="36" customHeight="1" x14ac:dyDescent="0.2">
      <c r="A13" s="24" t="s">
        <v>377</v>
      </c>
      <c r="B13" s="46" t="s">
        <v>382</v>
      </c>
      <c r="C13" s="20" t="s">
        <v>63</v>
      </c>
      <c r="D13" s="20">
        <v>20</v>
      </c>
      <c r="E13" s="126">
        <v>121</v>
      </c>
      <c r="F13" s="126">
        <f>D13*E13</f>
        <v>2420</v>
      </c>
      <c r="G13" s="310"/>
      <c r="H13" s="310"/>
      <c r="I13" s="310"/>
      <c r="J13" s="310"/>
      <c r="K13" s="316" t="s">
        <v>953</v>
      </c>
    </row>
    <row r="14" spans="1:11" ht="36" customHeight="1" x14ac:dyDescent="0.2">
      <c r="A14" s="24" t="s">
        <v>378</v>
      </c>
      <c r="B14" s="46" t="s">
        <v>383</v>
      </c>
      <c r="C14" s="20" t="s">
        <v>63</v>
      </c>
      <c r="D14" s="20">
        <v>150</v>
      </c>
      <c r="E14" s="126">
        <v>122</v>
      </c>
      <c r="F14" s="126">
        <f>D14*E14</f>
        <v>18300</v>
      </c>
      <c r="G14" s="310"/>
      <c r="H14" s="310"/>
      <c r="I14" s="310"/>
      <c r="J14" s="310"/>
      <c r="K14" s="316" t="s">
        <v>953</v>
      </c>
    </row>
    <row r="15" spans="1:11" ht="36" customHeight="1" x14ac:dyDescent="0.2">
      <c r="A15" s="24" t="s">
        <v>379</v>
      </c>
      <c r="B15" s="46" t="s">
        <v>713</v>
      </c>
      <c r="C15" s="20" t="s">
        <v>63</v>
      </c>
      <c r="D15" s="20">
        <v>200</v>
      </c>
      <c r="E15" s="126">
        <v>2.2200000000000002</v>
      </c>
      <c r="F15" s="126">
        <f>D15*E15</f>
        <v>444.00000000000006</v>
      </c>
      <c r="G15" s="310"/>
      <c r="H15" s="310"/>
      <c r="I15" s="310"/>
      <c r="J15" s="310"/>
      <c r="K15" s="316"/>
    </row>
    <row r="16" spans="1:11" ht="36" customHeight="1" x14ac:dyDescent="0.2">
      <c r="A16" s="24" t="s">
        <v>380</v>
      </c>
      <c r="B16" s="46" t="s">
        <v>384</v>
      </c>
      <c r="C16" s="20" t="s">
        <v>63</v>
      </c>
      <c r="D16" s="20">
        <v>800</v>
      </c>
      <c r="E16" s="126">
        <v>2.29</v>
      </c>
      <c r="F16" s="126">
        <f>D16*E16</f>
        <v>1832</v>
      </c>
      <c r="G16" s="310"/>
      <c r="H16" s="310"/>
      <c r="I16" s="310"/>
      <c r="J16" s="310"/>
      <c r="K16" s="316"/>
    </row>
    <row r="17" spans="1:11" ht="12" customHeight="1" thickBot="1" x14ac:dyDescent="0.25">
      <c r="B17" s="21"/>
      <c r="G17" s="312"/>
      <c r="H17" s="312"/>
      <c r="I17" s="312"/>
      <c r="J17" s="312"/>
      <c r="K17" s="312"/>
    </row>
    <row r="18" spans="1:11" ht="17.45" customHeight="1" x14ac:dyDescent="0.2">
      <c r="D18" s="360" t="s">
        <v>56</v>
      </c>
      <c r="E18" s="361"/>
      <c r="F18" s="213">
        <f>SUM(F12:F17)</f>
        <v>38606</v>
      </c>
      <c r="G18" s="366" t="s">
        <v>56</v>
      </c>
      <c r="H18" s="367"/>
      <c r="I18" s="312"/>
      <c r="J18" s="312"/>
      <c r="K18" s="312"/>
    </row>
    <row r="19" spans="1:11" ht="17.45" customHeight="1" x14ac:dyDescent="0.2">
      <c r="D19" s="362" t="s">
        <v>7</v>
      </c>
      <c r="E19" s="363"/>
      <c r="F19" s="214">
        <f>F18*21%</f>
        <v>8107.2599999999993</v>
      </c>
      <c r="G19" s="368" t="s">
        <v>7</v>
      </c>
      <c r="H19" s="369"/>
      <c r="I19" s="312"/>
      <c r="J19" s="312"/>
      <c r="K19" s="312"/>
    </row>
    <row r="20" spans="1:11" ht="17.45" customHeight="1" thickBot="1" x14ac:dyDescent="0.25">
      <c r="D20" s="364" t="s">
        <v>5</v>
      </c>
      <c r="E20" s="365"/>
      <c r="F20" s="215">
        <f>F19+F18</f>
        <v>46713.26</v>
      </c>
      <c r="G20" s="370" t="s">
        <v>5</v>
      </c>
      <c r="H20" s="371"/>
      <c r="I20" s="312"/>
      <c r="J20" s="312"/>
      <c r="K20" s="312"/>
    </row>
    <row r="23" spans="1:11" x14ac:dyDescent="0.2">
      <c r="A23" s="6" t="s">
        <v>1476</v>
      </c>
    </row>
    <row r="25" spans="1:11" x14ac:dyDescent="0.2">
      <c r="A25" s="6" t="s">
        <v>376</v>
      </c>
    </row>
    <row r="26" spans="1:11" x14ac:dyDescent="0.2">
      <c r="A26" s="6" t="s">
        <v>379</v>
      </c>
    </row>
    <row r="27" spans="1:11" x14ac:dyDescent="0.2">
      <c r="A27" s="6" t="s">
        <v>380</v>
      </c>
    </row>
    <row r="29" spans="1:11" x14ac:dyDescent="0.2">
      <c r="A29" s="6" t="s">
        <v>1477</v>
      </c>
    </row>
  </sheetData>
  <sheetProtection algorithmName="SHA-512" hashValue="HuqO1MCUgFQ2kV1ySx+rx3WMhJMCeHl+HYrEV+8Lsj8AWqjY4vqmrkR9pHVnaqT+WkYxBKtwUkayZzM+Y04OQA==" saltValue="zS30M3pyrRN6FQX7ZZqSPA==" spinCount="100000" sheet="1" objects="1" scenarios="1"/>
  <mergeCells count="6">
    <mergeCell ref="D18:E18"/>
    <mergeCell ref="D19:E19"/>
    <mergeCell ref="D20:E20"/>
    <mergeCell ref="G18:H18"/>
    <mergeCell ref="G19:H19"/>
    <mergeCell ref="G20:H20"/>
  </mergeCells>
  <conditionalFormatting sqref="G12:G16">
    <cfRule type="cellIs" dxfId="18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&amp;L&amp;P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19"/>
  <sheetViews>
    <sheetView workbookViewId="0">
      <selection activeCell="D12" sqref="D12"/>
    </sheetView>
  </sheetViews>
  <sheetFormatPr defaultColWidth="11.42578125" defaultRowHeight="15" x14ac:dyDescent="0.25"/>
  <cols>
    <col min="1" max="1" width="11.7109375" customWidth="1"/>
    <col min="2" max="2" width="45.42578125" customWidth="1"/>
    <col min="3" max="3" width="17.7109375" customWidth="1"/>
    <col min="4" max="6" width="12.7109375" customWidth="1"/>
    <col min="7" max="7" width="14.42578125" customWidth="1"/>
  </cols>
  <sheetData>
    <row r="1" spans="1:10" ht="12" customHeight="1" x14ac:dyDescent="0.25">
      <c r="A1" s="4"/>
      <c r="B1" s="4"/>
      <c r="C1" s="4"/>
      <c r="D1" s="4"/>
      <c r="E1" s="4"/>
      <c r="F1" s="4"/>
      <c r="G1" s="4"/>
    </row>
    <row r="2" spans="1:10" ht="12" customHeight="1" x14ac:dyDescent="0.25">
      <c r="A2" s="4"/>
      <c r="B2" s="4"/>
      <c r="C2" s="4"/>
      <c r="D2" s="4"/>
      <c r="E2" s="4"/>
      <c r="F2" s="4"/>
      <c r="G2" s="4"/>
    </row>
    <row r="3" spans="1:10" ht="12" customHeight="1" x14ac:dyDescent="0.25">
      <c r="A3" s="4"/>
      <c r="B3" s="4"/>
      <c r="C3" s="4"/>
      <c r="D3" s="4"/>
      <c r="E3" s="4"/>
      <c r="F3" s="4"/>
      <c r="G3" s="4"/>
    </row>
    <row r="4" spans="1:10" ht="12" customHeight="1" x14ac:dyDescent="0.25">
      <c r="A4" s="4"/>
      <c r="B4" s="4"/>
      <c r="C4" s="4"/>
      <c r="D4" s="4"/>
      <c r="E4" s="4"/>
      <c r="F4" s="4"/>
      <c r="G4" s="4"/>
    </row>
    <row r="5" spans="1:10" ht="12" customHeight="1" x14ac:dyDescent="0.25">
      <c r="A5" s="4"/>
      <c r="B5" s="4"/>
      <c r="C5" s="4"/>
      <c r="D5" s="4"/>
      <c r="E5" s="4"/>
      <c r="F5" s="4"/>
      <c r="G5" s="4"/>
    </row>
    <row r="6" spans="1:10" ht="12" customHeight="1" x14ac:dyDescent="0.25">
      <c r="A6" s="4"/>
      <c r="B6" s="4"/>
      <c r="C6" s="4"/>
      <c r="D6" s="4"/>
      <c r="E6" s="4"/>
      <c r="F6" s="4"/>
      <c r="G6" s="4"/>
    </row>
    <row r="7" spans="1:10" ht="12" customHeight="1" x14ac:dyDescent="0.25">
      <c r="A7" s="4"/>
      <c r="B7" s="4"/>
      <c r="C7" s="4"/>
      <c r="D7" s="4"/>
      <c r="E7" s="4"/>
      <c r="F7" s="4"/>
      <c r="G7" s="4"/>
    </row>
    <row r="8" spans="1:10" ht="12" customHeight="1" x14ac:dyDescent="0.25">
      <c r="A8" s="4"/>
      <c r="B8" s="4"/>
      <c r="C8" s="4"/>
      <c r="D8" s="4"/>
      <c r="E8" s="4"/>
      <c r="F8" s="4"/>
      <c r="G8" s="4"/>
    </row>
    <row r="9" spans="1:10" ht="12" customHeight="1" x14ac:dyDescent="0.25">
      <c r="A9" s="98" t="s">
        <v>1913</v>
      </c>
      <c r="B9" s="150"/>
      <c r="C9" s="150"/>
      <c r="D9" s="150"/>
      <c r="E9" s="150"/>
      <c r="F9" s="150"/>
      <c r="G9" s="4"/>
    </row>
    <row r="10" spans="1:10" ht="12" customHeight="1" x14ac:dyDescent="0.25">
      <c r="A10" s="98"/>
      <c r="B10" s="150"/>
      <c r="C10" s="150"/>
      <c r="D10" s="150"/>
      <c r="E10" s="150"/>
      <c r="F10" s="150"/>
      <c r="G10" s="4"/>
    </row>
    <row r="11" spans="1:10" ht="36" customHeight="1" x14ac:dyDescent="0.25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32" t="s">
        <v>1804</v>
      </c>
      <c r="H11" s="32" t="s">
        <v>1803</v>
      </c>
      <c r="I11" s="10" t="s">
        <v>58</v>
      </c>
      <c r="J11" s="10" t="s">
        <v>1805</v>
      </c>
    </row>
    <row r="12" spans="1:10" ht="36" customHeight="1" x14ac:dyDescent="0.25">
      <c r="A12" s="84" t="s">
        <v>610</v>
      </c>
      <c r="B12" s="267" t="s">
        <v>1894</v>
      </c>
      <c r="C12" s="85" t="s">
        <v>43</v>
      </c>
      <c r="D12" s="85">
        <v>10</v>
      </c>
      <c r="E12" s="163">
        <v>877.8</v>
      </c>
      <c r="F12" s="163">
        <f>D12*E12</f>
        <v>8778</v>
      </c>
      <c r="G12" s="317"/>
      <c r="H12" s="318"/>
      <c r="I12" s="318"/>
      <c r="J12" s="318"/>
    </row>
    <row r="13" spans="1:10" ht="36" customHeight="1" x14ac:dyDescent="0.25">
      <c r="A13" s="84" t="s">
        <v>611</v>
      </c>
      <c r="B13" s="267" t="s">
        <v>1895</v>
      </c>
      <c r="C13" s="85" t="s">
        <v>43</v>
      </c>
      <c r="D13" s="85">
        <v>6</v>
      </c>
      <c r="E13" s="163">
        <v>1135.05</v>
      </c>
      <c r="F13" s="163">
        <f t="shared" ref="F13:F14" si="0">D13*E13</f>
        <v>6810.2999999999993</v>
      </c>
      <c r="G13" s="317"/>
      <c r="H13" s="318"/>
      <c r="I13" s="318"/>
      <c r="J13" s="318"/>
    </row>
    <row r="14" spans="1:10" ht="36" customHeight="1" x14ac:dyDescent="0.25">
      <c r="A14" s="84" t="s">
        <v>612</v>
      </c>
      <c r="B14" s="267" t="s">
        <v>1896</v>
      </c>
      <c r="C14" s="85" t="s">
        <v>613</v>
      </c>
      <c r="D14" s="85">
        <v>2</v>
      </c>
      <c r="E14" s="163">
        <v>642.6</v>
      </c>
      <c r="F14" s="163">
        <f t="shared" si="0"/>
        <v>1285.2</v>
      </c>
      <c r="G14" s="317"/>
      <c r="H14" s="318"/>
      <c r="I14" s="318"/>
      <c r="J14" s="318"/>
    </row>
    <row r="15" spans="1:10" ht="12" customHeight="1" thickBot="1" x14ac:dyDescent="0.3">
      <c r="A15" s="78"/>
      <c r="B15" s="78"/>
      <c r="C15" s="78"/>
      <c r="D15" s="78"/>
      <c r="E15" s="78"/>
      <c r="F15" s="79"/>
      <c r="G15" s="319"/>
      <c r="H15" s="320"/>
      <c r="I15" s="320"/>
      <c r="J15" s="320"/>
    </row>
    <row r="16" spans="1:10" ht="18.95" customHeight="1" x14ac:dyDescent="0.25">
      <c r="A16" s="78"/>
      <c r="B16" s="78"/>
      <c r="C16" s="78"/>
      <c r="D16" s="12" t="s">
        <v>6</v>
      </c>
      <c r="E16" s="80"/>
      <c r="F16" s="116">
        <f>SUM(F12:F15)</f>
        <v>16873.5</v>
      </c>
      <c r="G16" s="293" t="s">
        <v>6</v>
      </c>
      <c r="H16" s="321"/>
      <c r="I16" s="320"/>
      <c r="J16" s="320"/>
    </row>
    <row r="17" spans="1:10" ht="18.95" customHeight="1" x14ac:dyDescent="0.25">
      <c r="A17" s="78"/>
      <c r="B17" s="78"/>
      <c r="C17" s="78"/>
      <c r="D17" s="15" t="s">
        <v>7</v>
      </c>
      <c r="E17" s="81"/>
      <c r="F17" s="117">
        <f>F16*21%</f>
        <v>3543.4349999999999</v>
      </c>
      <c r="G17" s="295" t="s">
        <v>7</v>
      </c>
      <c r="H17" s="322"/>
      <c r="I17" s="320"/>
      <c r="J17" s="320"/>
    </row>
    <row r="18" spans="1:10" ht="18.95" customHeight="1" thickBot="1" x14ac:dyDescent="0.3">
      <c r="A18" s="78"/>
      <c r="B18" s="78"/>
      <c r="C18" s="78"/>
      <c r="D18" s="18" t="s">
        <v>5</v>
      </c>
      <c r="E18" s="82"/>
      <c r="F18" s="118">
        <f>SUM(F16:F17)</f>
        <v>20416.935000000001</v>
      </c>
      <c r="G18" s="297" t="s">
        <v>5</v>
      </c>
      <c r="H18" s="323"/>
      <c r="I18" s="320"/>
      <c r="J18" s="320"/>
    </row>
    <row r="19" spans="1:10" x14ac:dyDescent="0.25">
      <c r="A19" s="4"/>
      <c r="B19" s="4"/>
      <c r="C19" s="4"/>
      <c r="D19" s="4"/>
      <c r="E19" s="4"/>
      <c r="F19" s="4"/>
      <c r="G19" s="4"/>
    </row>
  </sheetData>
  <sheetProtection algorithmName="SHA-512" hashValue="1MXQ7kG+MdB2IOToTz3PMlSN+8OZGpST18y8OmG1F387PvuxnYGtkmBa5lsIbVYU7uiKirU46JpyLZ7ChPgYuw==" saltValue="DzNMpqzn9GrkgKTfCZBnkA==" spinCount="100000" sheet="1" objects="1" scenarios="1"/>
  <conditionalFormatting sqref="G12:G14">
    <cfRule type="cellIs" dxfId="17" priority="1" operator="greaterThan">
      <formula>E12</formula>
    </cfRule>
  </conditionalFormatting>
  <conditionalFormatting sqref="P23">
    <cfRule type="cellIs" dxfId="16" priority="2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horizontalDpi="4294967295" verticalDpi="4294967295" r:id="rId1"/>
  <headerFooter>
    <oddFooter>&amp;L&amp;P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6:J74"/>
  <sheetViews>
    <sheetView workbookViewId="0">
      <selection activeCell="D10" sqref="D10"/>
    </sheetView>
  </sheetViews>
  <sheetFormatPr defaultColWidth="11.42578125" defaultRowHeight="15" x14ac:dyDescent="0.25"/>
  <cols>
    <col min="1" max="1" width="21.85546875" style="148" customWidth="1"/>
    <col min="2" max="2" width="81.5703125" style="148" customWidth="1"/>
    <col min="3" max="3" width="18.42578125" style="149" customWidth="1"/>
    <col min="6" max="6" width="14.85546875" customWidth="1"/>
  </cols>
  <sheetData>
    <row r="6" spans="1:10" ht="9.9499999999999993" customHeight="1" x14ac:dyDescent="0.25">
      <c r="A6"/>
      <c r="B6"/>
      <c r="C6"/>
    </row>
    <row r="7" spans="1:10" ht="14.25" customHeight="1" x14ac:dyDescent="0.25">
      <c r="A7" s="57" t="s">
        <v>1912</v>
      </c>
      <c r="B7"/>
      <c r="C7"/>
    </row>
    <row r="8" spans="1:10" ht="9.9499999999999993" customHeight="1" x14ac:dyDescent="0.25">
      <c r="A8"/>
      <c r="B8"/>
      <c r="C8"/>
    </row>
    <row r="9" spans="1:10" ht="36" x14ac:dyDescent="0.25">
      <c r="A9" s="246" t="s">
        <v>0</v>
      </c>
      <c r="B9" s="246" t="s">
        <v>1</v>
      </c>
      <c r="C9" s="246" t="s">
        <v>1814</v>
      </c>
      <c r="D9" s="246" t="s">
        <v>1797</v>
      </c>
      <c r="E9" s="114" t="s">
        <v>5</v>
      </c>
      <c r="F9" s="246" t="s">
        <v>1804</v>
      </c>
      <c r="G9" s="246" t="s">
        <v>1803</v>
      </c>
      <c r="H9" s="114" t="s">
        <v>58</v>
      </c>
      <c r="I9" s="114" t="s">
        <v>1805</v>
      </c>
      <c r="J9" s="246" t="s">
        <v>1815</v>
      </c>
    </row>
    <row r="10" spans="1:10" x14ac:dyDescent="0.25">
      <c r="A10" s="247" t="s">
        <v>1427</v>
      </c>
      <c r="B10" s="248" t="s">
        <v>1882</v>
      </c>
      <c r="C10" s="85">
        <v>3</v>
      </c>
      <c r="D10" s="249">
        <v>60</v>
      </c>
      <c r="E10" s="249">
        <v>180</v>
      </c>
      <c r="F10" s="324"/>
      <c r="G10" s="324"/>
      <c r="H10" s="324"/>
      <c r="I10" s="324"/>
      <c r="J10" s="324"/>
    </row>
    <row r="11" spans="1:10" x14ac:dyDescent="0.25">
      <c r="A11" s="247" t="s">
        <v>1413</v>
      </c>
      <c r="B11" s="248" t="s">
        <v>1796</v>
      </c>
      <c r="C11" s="85">
        <v>3</v>
      </c>
      <c r="D11" s="249">
        <v>57.7</v>
      </c>
      <c r="E11" s="249">
        <v>173.1</v>
      </c>
      <c r="F11" s="324"/>
      <c r="G11" s="324"/>
      <c r="H11" s="324"/>
      <c r="I11" s="324"/>
      <c r="J11" s="324"/>
    </row>
    <row r="12" spans="1:10" x14ac:dyDescent="0.25">
      <c r="A12" s="247" t="s">
        <v>1423</v>
      </c>
      <c r="B12" s="248" t="s">
        <v>1501</v>
      </c>
      <c r="C12" s="250">
        <v>3</v>
      </c>
      <c r="D12" s="251">
        <v>58</v>
      </c>
      <c r="E12" s="249">
        <v>174</v>
      </c>
      <c r="F12" s="324"/>
      <c r="G12" s="324"/>
      <c r="H12" s="324"/>
      <c r="I12" s="324"/>
      <c r="J12" s="324"/>
    </row>
    <row r="13" spans="1:10" x14ac:dyDescent="0.25">
      <c r="A13" s="247" t="s">
        <v>1422</v>
      </c>
      <c r="B13" s="248" t="s">
        <v>1487</v>
      </c>
      <c r="C13" s="85">
        <v>3</v>
      </c>
      <c r="D13" s="249">
        <v>70</v>
      </c>
      <c r="E13" s="249">
        <v>210</v>
      </c>
      <c r="F13" s="324"/>
      <c r="G13" s="324"/>
      <c r="H13" s="324"/>
      <c r="I13" s="324"/>
      <c r="J13" s="324"/>
    </row>
    <row r="14" spans="1:10" x14ac:dyDescent="0.25">
      <c r="A14" s="247" t="s">
        <v>1488</v>
      </c>
      <c r="B14" s="248" t="s">
        <v>1489</v>
      </c>
      <c r="C14" s="85">
        <v>3</v>
      </c>
      <c r="D14" s="249">
        <v>70</v>
      </c>
      <c r="E14" s="249">
        <v>210</v>
      </c>
      <c r="F14" s="324"/>
      <c r="G14" s="324"/>
      <c r="H14" s="324"/>
      <c r="I14" s="324"/>
      <c r="J14" s="324"/>
    </row>
    <row r="15" spans="1:10" x14ac:dyDescent="0.25">
      <c r="A15" s="247" t="s">
        <v>1420</v>
      </c>
      <c r="B15" s="248" t="s">
        <v>1485</v>
      </c>
      <c r="C15" s="85">
        <v>3</v>
      </c>
      <c r="D15" s="249">
        <v>59</v>
      </c>
      <c r="E15" s="249">
        <v>177</v>
      </c>
      <c r="F15" s="324"/>
      <c r="G15" s="324"/>
      <c r="H15" s="324"/>
      <c r="I15" s="324"/>
      <c r="J15" s="324"/>
    </row>
    <row r="16" spans="1:10" x14ac:dyDescent="0.25">
      <c r="A16" s="247" t="s">
        <v>1419</v>
      </c>
      <c r="B16" s="248" t="s">
        <v>1484</v>
      </c>
      <c r="C16" s="85">
        <v>3</v>
      </c>
      <c r="D16" s="249">
        <v>65</v>
      </c>
      <c r="E16" s="249">
        <v>195</v>
      </c>
      <c r="F16" s="324"/>
      <c r="G16" s="324"/>
      <c r="H16" s="324"/>
      <c r="I16" s="324"/>
      <c r="J16" s="324"/>
    </row>
    <row r="17" spans="1:10" x14ac:dyDescent="0.25">
      <c r="A17" s="247" t="s">
        <v>1416</v>
      </c>
      <c r="B17" s="248" t="s">
        <v>1480</v>
      </c>
      <c r="C17" s="85">
        <v>3</v>
      </c>
      <c r="D17" s="249">
        <v>66</v>
      </c>
      <c r="E17" s="249">
        <v>198</v>
      </c>
      <c r="F17" s="324"/>
      <c r="G17" s="324"/>
      <c r="H17" s="324"/>
      <c r="I17" s="324"/>
      <c r="J17" s="324"/>
    </row>
    <row r="18" spans="1:10" x14ac:dyDescent="0.25">
      <c r="A18" s="247" t="s">
        <v>1429</v>
      </c>
      <c r="B18" s="248" t="s">
        <v>1504</v>
      </c>
      <c r="C18" s="250">
        <v>3</v>
      </c>
      <c r="D18" s="251">
        <v>51</v>
      </c>
      <c r="E18" s="249">
        <v>153</v>
      </c>
      <c r="F18" s="324"/>
      <c r="G18" s="324"/>
      <c r="H18" s="324"/>
      <c r="I18" s="324"/>
      <c r="J18" s="324"/>
    </row>
    <row r="19" spans="1:10" x14ac:dyDescent="0.25">
      <c r="A19" s="247" t="s">
        <v>1426</v>
      </c>
      <c r="B19" s="248" t="s">
        <v>1799</v>
      </c>
      <c r="C19" s="85">
        <v>3</v>
      </c>
      <c r="D19" s="249">
        <v>60</v>
      </c>
      <c r="E19" s="249">
        <v>180</v>
      </c>
      <c r="F19" s="324"/>
      <c r="G19" s="324"/>
      <c r="H19" s="324"/>
      <c r="I19" s="324"/>
      <c r="J19" s="324"/>
    </row>
    <row r="20" spans="1:10" x14ac:dyDescent="0.25">
      <c r="A20" s="247" t="s">
        <v>955</v>
      </c>
      <c r="B20" s="248" t="s">
        <v>1497</v>
      </c>
      <c r="C20" s="85">
        <v>3</v>
      </c>
      <c r="D20" s="249">
        <v>51</v>
      </c>
      <c r="E20" s="249">
        <v>153</v>
      </c>
      <c r="F20" s="324"/>
      <c r="G20" s="324"/>
      <c r="H20" s="324"/>
      <c r="I20" s="324"/>
      <c r="J20" s="324"/>
    </row>
    <row r="21" spans="1:10" x14ac:dyDescent="0.25">
      <c r="A21" s="247" t="s">
        <v>956</v>
      </c>
      <c r="B21" s="248" t="s">
        <v>1492</v>
      </c>
      <c r="C21" s="85">
        <v>3</v>
      </c>
      <c r="D21" s="249">
        <v>51</v>
      </c>
      <c r="E21" s="249">
        <v>153</v>
      </c>
      <c r="F21" s="324"/>
      <c r="G21" s="324"/>
      <c r="H21" s="324"/>
      <c r="I21" s="324"/>
      <c r="J21" s="324"/>
    </row>
    <row r="22" spans="1:10" x14ac:dyDescent="0.25">
      <c r="A22" s="247" t="s">
        <v>957</v>
      </c>
      <c r="B22" s="248" t="s">
        <v>1493</v>
      </c>
      <c r="C22" s="85">
        <v>3</v>
      </c>
      <c r="D22" s="249">
        <v>51</v>
      </c>
      <c r="E22" s="249">
        <v>153</v>
      </c>
      <c r="F22" s="324"/>
      <c r="G22" s="324"/>
      <c r="H22" s="324"/>
      <c r="I22" s="324"/>
      <c r="J22" s="324"/>
    </row>
    <row r="23" spans="1:10" x14ac:dyDescent="0.25">
      <c r="A23" s="247" t="s">
        <v>958</v>
      </c>
      <c r="B23" s="248" t="s">
        <v>1495</v>
      </c>
      <c r="C23" s="85">
        <v>3</v>
      </c>
      <c r="D23" s="249">
        <v>51</v>
      </c>
      <c r="E23" s="249">
        <v>153</v>
      </c>
      <c r="F23" s="324"/>
      <c r="G23" s="324"/>
      <c r="H23" s="324"/>
      <c r="I23" s="324"/>
      <c r="J23" s="324"/>
    </row>
    <row r="24" spans="1:10" x14ac:dyDescent="0.25">
      <c r="A24" s="247" t="s">
        <v>959</v>
      </c>
      <c r="B24" s="248" t="s">
        <v>1482</v>
      </c>
      <c r="C24" s="85">
        <v>3</v>
      </c>
      <c r="D24" s="249">
        <v>66</v>
      </c>
      <c r="E24" s="249">
        <v>198</v>
      </c>
      <c r="F24" s="324"/>
      <c r="G24" s="324"/>
      <c r="H24" s="324"/>
      <c r="I24" s="324"/>
      <c r="J24" s="324"/>
    </row>
    <row r="25" spans="1:10" x14ac:dyDescent="0.25">
      <c r="A25" s="247" t="s">
        <v>1418</v>
      </c>
      <c r="B25" s="248" t="s">
        <v>1483</v>
      </c>
      <c r="C25" s="85">
        <v>3</v>
      </c>
      <c r="D25" s="249">
        <v>93</v>
      </c>
      <c r="E25" s="249">
        <v>279</v>
      </c>
      <c r="F25" s="324"/>
      <c r="G25" s="324"/>
      <c r="H25" s="324"/>
      <c r="I25" s="324"/>
      <c r="J25" s="324"/>
    </row>
    <row r="26" spans="1:10" x14ac:dyDescent="0.25">
      <c r="A26" s="247" t="s">
        <v>1417</v>
      </c>
      <c r="B26" s="248" t="s">
        <v>1481</v>
      </c>
      <c r="C26" s="85">
        <v>3</v>
      </c>
      <c r="D26" s="249">
        <v>60</v>
      </c>
      <c r="E26" s="249">
        <v>180</v>
      </c>
      <c r="F26" s="324"/>
      <c r="G26" s="324"/>
      <c r="H26" s="324"/>
      <c r="I26" s="324"/>
      <c r="J26" s="324"/>
    </row>
    <row r="27" spans="1:10" x14ac:dyDescent="0.25">
      <c r="A27" s="247" t="s">
        <v>1424</v>
      </c>
      <c r="B27" s="248" t="s">
        <v>1490</v>
      </c>
      <c r="C27" s="85">
        <v>3</v>
      </c>
      <c r="D27" s="249">
        <v>66</v>
      </c>
      <c r="E27" s="249">
        <v>198</v>
      </c>
      <c r="F27" s="324"/>
      <c r="G27" s="324"/>
      <c r="H27" s="324"/>
      <c r="I27" s="324"/>
      <c r="J27" s="324"/>
    </row>
    <row r="28" spans="1:10" x14ac:dyDescent="0.25">
      <c r="A28" s="247" t="s">
        <v>960</v>
      </c>
      <c r="B28" s="248" t="s">
        <v>1503</v>
      </c>
      <c r="C28" s="250">
        <v>3</v>
      </c>
      <c r="D28" s="251">
        <v>51</v>
      </c>
      <c r="E28" s="249">
        <v>153</v>
      </c>
      <c r="F28" s="324"/>
      <c r="G28" s="324"/>
      <c r="H28" s="324"/>
      <c r="I28" s="324"/>
      <c r="J28" s="324"/>
    </row>
    <row r="29" spans="1:10" x14ac:dyDescent="0.25">
      <c r="A29" s="247" t="s">
        <v>1430</v>
      </c>
      <c r="B29" s="248" t="s">
        <v>1884</v>
      </c>
      <c r="C29" s="250">
        <v>3</v>
      </c>
      <c r="D29" s="251">
        <v>51</v>
      </c>
      <c r="E29" s="249">
        <v>153</v>
      </c>
      <c r="F29" s="324"/>
      <c r="G29" s="324"/>
      <c r="H29" s="324"/>
      <c r="I29" s="324"/>
      <c r="J29" s="324"/>
    </row>
    <row r="30" spans="1:10" x14ac:dyDescent="0.25">
      <c r="A30" s="247" t="s">
        <v>1428</v>
      </c>
      <c r="B30" s="248" t="s">
        <v>1498</v>
      </c>
      <c r="C30" s="85">
        <v>3</v>
      </c>
      <c r="D30" s="249">
        <v>55</v>
      </c>
      <c r="E30" s="249">
        <v>165</v>
      </c>
      <c r="F30" s="324"/>
      <c r="G30" s="324"/>
      <c r="H30" s="324"/>
      <c r="I30" s="324"/>
      <c r="J30" s="324"/>
    </row>
    <row r="31" spans="1:10" x14ac:dyDescent="0.25">
      <c r="A31" s="247" t="s">
        <v>1800</v>
      </c>
      <c r="B31" s="248" t="s">
        <v>1491</v>
      </c>
      <c r="C31" s="85">
        <v>3</v>
      </c>
      <c r="D31" s="249">
        <v>66</v>
      </c>
      <c r="E31" s="249">
        <v>198</v>
      </c>
      <c r="F31" s="324"/>
      <c r="G31" s="325"/>
      <c r="H31" s="325"/>
      <c r="I31" s="325"/>
      <c r="J31" s="324"/>
    </row>
    <row r="32" spans="1:10" x14ac:dyDescent="0.25">
      <c r="A32" s="247" t="s">
        <v>961</v>
      </c>
      <c r="B32" s="248" t="s">
        <v>1883</v>
      </c>
      <c r="C32" s="250">
        <v>3</v>
      </c>
      <c r="D32" s="251">
        <v>67</v>
      </c>
      <c r="E32" s="249">
        <v>201</v>
      </c>
      <c r="F32" s="324"/>
      <c r="G32" s="326"/>
      <c r="H32" s="326"/>
      <c r="I32" s="326"/>
      <c r="J32" s="324"/>
    </row>
    <row r="33" spans="1:10" x14ac:dyDescent="0.25">
      <c r="A33" s="247" t="s">
        <v>962</v>
      </c>
      <c r="B33" s="248" t="s">
        <v>1502</v>
      </c>
      <c r="C33" s="250">
        <v>3</v>
      </c>
      <c r="D33" s="251">
        <v>67</v>
      </c>
      <c r="E33" s="249">
        <v>201</v>
      </c>
      <c r="F33" s="324"/>
      <c r="G33" s="326"/>
      <c r="H33" s="326"/>
      <c r="I33" s="326"/>
      <c r="J33" s="324"/>
    </row>
    <row r="34" spans="1:10" x14ac:dyDescent="0.25">
      <c r="A34" s="247" t="s">
        <v>963</v>
      </c>
      <c r="B34" s="248" t="s">
        <v>1496</v>
      </c>
      <c r="C34" s="85">
        <v>3</v>
      </c>
      <c r="D34" s="249">
        <v>55</v>
      </c>
      <c r="E34" s="249">
        <v>165</v>
      </c>
      <c r="F34" s="324"/>
      <c r="G34" s="325"/>
      <c r="H34" s="326"/>
      <c r="I34" s="326"/>
      <c r="J34" s="324"/>
    </row>
    <row r="35" spans="1:10" x14ac:dyDescent="0.25">
      <c r="A35" s="247" t="s">
        <v>964</v>
      </c>
      <c r="B35" s="248" t="s">
        <v>1500</v>
      </c>
      <c r="C35" s="250">
        <v>3</v>
      </c>
      <c r="D35" s="251">
        <v>72</v>
      </c>
      <c r="E35" s="249">
        <v>216</v>
      </c>
      <c r="F35" s="324"/>
      <c r="G35" s="325"/>
      <c r="H35" s="326"/>
      <c r="I35" s="326"/>
      <c r="J35" s="324"/>
    </row>
    <row r="36" spans="1:10" x14ac:dyDescent="0.25">
      <c r="A36" s="247" t="s">
        <v>965</v>
      </c>
      <c r="B36" s="252" t="s">
        <v>1505</v>
      </c>
      <c r="C36" s="250">
        <v>3</v>
      </c>
      <c r="D36" s="251">
        <v>72</v>
      </c>
      <c r="E36" s="249">
        <v>216</v>
      </c>
      <c r="F36" s="324"/>
      <c r="G36" s="325"/>
      <c r="H36" s="326"/>
      <c r="I36" s="326"/>
      <c r="J36" s="324"/>
    </row>
    <row r="37" spans="1:10" x14ac:dyDescent="0.25">
      <c r="A37" s="247" t="s">
        <v>1431</v>
      </c>
      <c r="B37" s="248" t="s">
        <v>1506</v>
      </c>
      <c r="C37" s="253">
        <v>3</v>
      </c>
      <c r="D37" s="251">
        <v>51</v>
      </c>
      <c r="E37" s="249">
        <v>153</v>
      </c>
      <c r="F37" s="324"/>
      <c r="G37" s="325"/>
      <c r="H37" s="325"/>
      <c r="I37" s="325"/>
      <c r="J37" s="324"/>
    </row>
    <row r="38" spans="1:10" x14ac:dyDescent="0.25">
      <c r="A38" s="247" t="s">
        <v>966</v>
      </c>
      <c r="B38" s="248" t="s">
        <v>1499</v>
      </c>
      <c r="C38" s="85">
        <v>3</v>
      </c>
      <c r="D38" s="249">
        <v>56</v>
      </c>
      <c r="E38" s="249">
        <v>168</v>
      </c>
      <c r="F38" s="324"/>
      <c r="G38" s="325"/>
      <c r="H38" s="326"/>
      <c r="I38" s="326"/>
      <c r="J38" s="324"/>
    </row>
    <row r="39" spans="1:10" x14ac:dyDescent="0.25">
      <c r="A39" s="247" t="s">
        <v>1415</v>
      </c>
      <c r="B39" s="248" t="s">
        <v>1479</v>
      </c>
      <c r="C39" s="85">
        <v>3</v>
      </c>
      <c r="D39" s="249">
        <v>66</v>
      </c>
      <c r="E39" s="249">
        <v>198</v>
      </c>
      <c r="F39" s="324"/>
      <c r="G39" s="325"/>
      <c r="H39" s="326"/>
      <c r="I39" s="326"/>
      <c r="J39" s="324"/>
    </row>
    <row r="40" spans="1:10" x14ac:dyDescent="0.25">
      <c r="A40" s="247" t="s">
        <v>1414</v>
      </c>
      <c r="B40" s="248" t="s">
        <v>1478</v>
      </c>
      <c r="C40" s="85">
        <v>3</v>
      </c>
      <c r="D40" s="249">
        <v>62</v>
      </c>
      <c r="E40" s="249">
        <v>186</v>
      </c>
      <c r="F40" s="324"/>
      <c r="G40" s="325"/>
      <c r="H40" s="325"/>
      <c r="I40" s="325"/>
      <c r="J40" s="324"/>
    </row>
    <row r="41" spans="1:10" x14ac:dyDescent="0.25">
      <c r="A41" s="247" t="s">
        <v>1425</v>
      </c>
      <c r="B41" s="248" t="s">
        <v>1494</v>
      </c>
      <c r="C41" s="85">
        <v>3</v>
      </c>
      <c r="D41" s="249">
        <v>60</v>
      </c>
      <c r="E41" s="249">
        <v>180</v>
      </c>
      <c r="F41" s="324"/>
      <c r="G41" s="325"/>
      <c r="H41" s="326"/>
      <c r="I41" s="326"/>
      <c r="J41" s="324"/>
    </row>
    <row r="42" spans="1:10" x14ac:dyDescent="0.25">
      <c r="A42" s="247" t="s">
        <v>1801</v>
      </c>
      <c r="B42" s="248" t="s">
        <v>1802</v>
      </c>
      <c r="C42" s="253">
        <v>3</v>
      </c>
      <c r="D42" s="251">
        <v>55</v>
      </c>
      <c r="E42" s="249">
        <v>165</v>
      </c>
      <c r="F42" s="324"/>
      <c r="G42" s="324"/>
      <c r="H42" s="324"/>
      <c r="I42" s="324"/>
      <c r="J42" s="324"/>
    </row>
    <row r="43" spans="1:10" x14ac:dyDescent="0.25">
      <c r="A43" s="247" t="s">
        <v>1421</v>
      </c>
      <c r="B43" s="248" t="s">
        <v>1486</v>
      </c>
      <c r="C43" s="85">
        <v>3</v>
      </c>
      <c r="D43" s="249">
        <v>67</v>
      </c>
      <c r="E43" s="249">
        <v>201</v>
      </c>
      <c r="F43" s="324"/>
      <c r="G43" s="324"/>
      <c r="H43" s="324"/>
      <c r="I43" s="324"/>
      <c r="J43" s="324"/>
    </row>
    <row r="44" spans="1:10" x14ac:dyDescent="0.25">
      <c r="A44" s="247" t="s">
        <v>1872</v>
      </c>
      <c r="B44" s="248" t="s">
        <v>1870</v>
      </c>
      <c r="C44" s="253">
        <v>3</v>
      </c>
      <c r="D44" s="251">
        <v>73</v>
      </c>
      <c r="E44" s="249">
        <v>219</v>
      </c>
      <c r="F44" s="324"/>
      <c r="G44" s="324"/>
      <c r="H44" s="324"/>
      <c r="I44" s="324"/>
      <c r="J44" s="324"/>
    </row>
    <row r="45" spans="1:10" x14ac:dyDescent="0.25">
      <c r="A45" s="247" t="s">
        <v>1873</v>
      </c>
      <c r="B45" s="248" t="s">
        <v>1871</v>
      </c>
      <c r="C45" s="254">
        <v>3</v>
      </c>
      <c r="D45" s="249">
        <v>60</v>
      </c>
      <c r="E45" s="249">
        <v>180</v>
      </c>
      <c r="F45" s="324"/>
      <c r="G45" s="324"/>
      <c r="H45" s="324"/>
      <c r="I45" s="324"/>
      <c r="J45" s="324"/>
    </row>
    <row r="46" spans="1:10" ht="15.75" thickBot="1" x14ac:dyDescent="0.3">
      <c r="A46" s="164"/>
      <c r="B46" s="164"/>
      <c r="C46" s="255"/>
      <c r="D46" s="245"/>
      <c r="E46" s="245"/>
      <c r="F46" s="327"/>
      <c r="G46" s="327"/>
      <c r="H46" s="327"/>
      <c r="I46" s="327"/>
      <c r="J46" s="327"/>
    </row>
    <row r="47" spans="1:10" x14ac:dyDescent="0.25">
      <c r="A47" s="164"/>
      <c r="B47" s="164"/>
      <c r="C47" s="256" t="s">
        <v>6</v>
      </c>
      <c r="D47" s="258"/>
      <c r="E47" s="259">
        <v>6635.1</v>
      </c>
      <c r="F47" s="328" t="s">
        <v>6</v>
      </c>
      <c r="G47" s="329"/>
      <c r="H47" s="327"/>
      <c r="I47" s="327"/>
      <c r="J47" s="327"/>
    </row>
    <row r="48" spans="1:10" x14ac:dyDescent="0.25">
      <c r="A48" s="164"/>
      <c r="B48" s="164"/>
      <c r="C48" s="260" t="s">
        <v>7</v>
      </c>
      <c r="D48" s="257"/>
      <c r="E48" s="261">
        <v>1393.37</v>
      </c>
      <c r="F48" s="330" t="s">
        <v>7</v>
      </c>
      <c r="G48" s="331"/>
      <c r="H48" s="327"/>
      <c r="I48" s="327"/>
      <c r="J48" s="327"/>
    </row>
    <row r="49" spans="1:10" ht="15.75" thickBot="1" x14ac:dyDescent="0.3">
      <c r="A49" s="164"/>
      <c r="B49" s="164"/>
      <c r="C49" s="262" t="s">
        <v>5</v>
      </c>
      <c r="D49" s="263"/>
      <c r="E49" s="264">
        <v>8028.47</v>
      </c>
      <c r="F49" s="332" t="s">
        <v>5</v>
      </c>
      <c r="G49" s="333"/>
      <c r="H49" s="327"/>
      <c r="I49" s="327"/>
      <c r="J49" s="327"/>
    </row>
    <row r="50" spans="1:10" x14ac:dyDescent="0.25">
      <c r="B50" s="164" t="s">
        <v>1921</v>
      </c>
      <c r="C50" s="255"/>
      <c r="D50" s="245"/>
      <c r="E50" s="245"/>
      <c r="F50" s="244"/>
      <c r="G50" s="244"/>
      <c r="H50" s="244"/>
      <c r="I50" s="244"/>
      <c r="J50" s="244"/>
    </row>
    <row r="51" spans="1:10" x14ac:dyDescent="0.25">
      <c r="A51" s="164"/>
      <c r="B51" s="164"/>
      <c r="C51" s="164"/>
      <c r="D51" s="22"/>
      <c r="E51" s="22"/>
    </row>
    <row r="52" spans="1:10" x14ac:dyDescent="0.25">
      <c r="A52" s="164"/>
      <c r="B52" s="164"/>
      <c r="C52" s="164"/>
      <c r="D52" s="22"/>
      <c r="E52" s="22"/>
    </row>
    <row r="53" spans="1:10" x14ac:dyDescent="0.25">
      <c r="A53" s="164"/>
      <c r="B53" s="164"/>
      <c r="C53" s="164"/>
      <c r="D53" s="22"/>
      <c r="E53" s="22"/>
    </row>
    <row r="54" spans="1:10" x14ac:dyDescent="0.25">
      <c r="A54" s="164"/>
      <c r="B54" s="164"/>
      <c r="C54" s="164"/>
      <c r="D54" s="22"/>
      <c r="E54" s="22"/>
    </row>
    <row r="55" spans="1:10" x14ac:dyDescent="0.25">
      <c r="A55" s="164"/>
      <c r="B55" s="164"/>
      <c r="C55" s="164"/>
      <c r="D55" s="22"/>
      <c r="E55" s="22"/>
    </row>
    <row r="56" spans="1:10" x14ac:dyDescent="0.25">
      <c r="A56" s="164"/>
      <c r="B56" s="164"/>
      <c r="C56" s="164"/>
      <c r="D56" s="22"/>
      <c r="E56" s="22"/>
    </row>
    <row r="57" spans="1:10" x14ac:dyDescent="0.25">
      <c r="A57" s="164"/>
      <c r="B57" s="164"/>
      <c r="C57" s="164"/>
      <c r="D57" s="22"/>
      <c r="E57" s="22"/>
    </row>
    <row r="58" spans="1:10" x14ac:dyDescent="0.25">
      <c r="A58" s="164"/>
      <c r="B58" s="164"/>
      <c r="C58" s="164"/>
      <c r="D58" s="22"/>
      <c r="E58" s="22"/>
    </row>
    <row r="59" spans="1:10" x14ac:dyDescent="0.25">
      <c r="A59" s="164"/>
      <c r="B59" s="164"/>
      <c r="C59" s="164"/>
      <c r="D59" s="22"/>
      <c r="E59" s="22"/>
    </row>
    <row r="60" spans="1:10" x14ac:dyDescent="0.25">
      <c r="A60" s="164"/>
      <c r="B60" s="164"/>
      <c r="C60" s="164"/>
      <c r="D60" s="165"/>
      <c r="E60" s="165"/>
    </row>
    <row r="61" spans="1:10" x14ac:dyDescent="0.25">
      <c r="A61" s="164"/>
      <c r="B61" s="164"/>
      <c r="C61" s="164"/>
      <c r="D61" s="165"/>
      <c r="E61" s="165"/>
    </row>
    <row r="62" spans="1:10" x14ac:dyDescent="0.25">
      <c r="A62" s="164"/>
      <c r="B62" s="164"/>
    </row>
    <row r="63" spans="1:10" x14ac:dyDescent="0.25">
      <c r="A63" s="164"/>
      <c r="B63" s="164"/>
    </row>
    <row r="64" spans="1:10" x14ac:dyDescent="0.25">
      <c r="A64" s="164"/>
      <c r="B64" s="164"/>
    </row>
    <row r="65" spans="1:2" x14ac:dyDescent="0.25">
      <c r="A65" s="164"/>
      <c r="B65" s="164"/>
    </row>
    <row r="66" spans="1:2" x14ac:dyDescent="0.25">
      <c r="A66" s="164"/>
      <c r="B66" s="164"/>
    </row>
    <row r="67" spans="1:2" x14ac:dyDescent="0.25">
      <c r="A67" s="164"/>
      <c r="B67" s="164"/>
    </row>
    <row r="68" spans="1:2" x14ac:dyDescent="0.25">
      <c r="A68" s="164"/>
      <c r="B68" s="164"/>
    </row>
    <row r="69" spans="1:2" x14ac:dyDescent="0.25">
      <c r="A69" s="164"/>
      <c r="B69" s="164"/>
    </row>
    <row r="70" spans="1:2" x14ac:dyDescent="0.25">
      <c r="A70" s="164"/>
      <c r="B70" s="164"/>
    </row>
    <row r="71" spans="1:2" x14ac:dyDescent="0.25">
      <c r="A71" s="164"/>
      <c r="B71" s="164"/>
    </row>
    <row r="72" spans="1:2" x14ac:dyDescent="0.25">
      <c r="A72" s="164"/>
      <c r="B72" s="164"/>
    </row>
    <row r="73" spans="1:2" x14ac:dyDescent="0.25">
      <c r="A73" s="164"/>
      <c r="B73" s="164"/>
    </row>
    <row r="74" spans="1:2" x14ac:dyDescent="0.25">
      <c r="A74" s="164"/>
      <c r="B74" s="164"/>
    </row>
  </sheetData>
  <sheetProtection algorithmName="SHA-512" hashValue="QJiqswi3tPQCiggaiF5dPm/Ih12e/2c5ssDpzkgSW9vC3LsAPvcFL8FN/PBBN/nCkhF6T9lN2JXMXhEOynICuw==" saltValue="9mtwTy6WFzpwowZqej5I3w==" spinCount="100000" sheet="1" objects="1" scenarios="1"/>
  <sortState xmlns:xlrd2="http://schemas.microsoft.com/office/spreadsheetml/2017/richdata2" ref="A10:E45">
    <sortCondition ref="A10:A45"/>
  </sortState>
  <conditionalFormatting sqref="F10:F45">
    <cfRule type="cellIs" dxfId="15" priority="1" operator="greaterThan">
      <formula>D10</formula>
    </cfRule>
  </conditionalFormatting>
  <pageMargins left="0.7" right="0.7" top="0.75" bottom="0.75" header="0.3" footer="0.3"/>
  <pageSetup paperSize="9" scale="63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7:K15"/>
  <sheetViews>
    <sheetView workbookViewId="0">
      <selection activeCell="H10" sqref="H10"/>
    </sheetView>
  </sheetViews>
  <sheetFormatPr defaultColWidth="11.42578125" defaultRowHeight="15" x14ac:dyDescent="0.25"/>
  <cols>
    <col min="2" max="2" width="52.28515625" customWidth="1"/>
    <col min="4" max="4" width="14" customWidth="1"/>
    <col min="8" max="8" width="14.5703125" customWidth="1"/>
  </cols>
  <sheetData>
    <row r="7" spans="1:11" x14ac:dyDescent="0.25">
      <c r="A7" s="57" t="s">
        <v>1889</v>
      </c>
    </row>
    <row r="9" spans="1:11" ht="36" x14ac:dyDescent="0.25">
      <c r="A9" s="8" t="s">
        <v>0</v>
      </c>
      <c r="B9" s="9" t="s">
        <v>1</v>
      </c>
      <c r="C9" s="9" t="s">
        <v>1233</v>
      </c>
      <c r="D9" s="8" t="s">
        <v>2</v>
      </c>
      <c r="E9" s="9" t="s">
        <v>3</v>
      </c>
      <c r="F9" s="11" t="s">
        <v>4</v>
      </c>
      <c r="G9" s="10" t="s">
        <v>5</v>
      </c>
      <c r="H9" s="246" t="s">
        <v>1804</v>
      </c>
      <c r="I9" s="246" t="s">
        <v>1803</v>
      </c>
      <c r="J9" s="114" t="s">
        <v>58</v>
      </c>
      <c r="K9" s="114" t="s">
        <v>1805</v>
      </c>
    </row>
    <row r="10" spans="1:11" ht="42.95" customHeight="1" x14ac:dyDescent="0.25">
      <c r="A10" s="274" t="s">
        <v>1391</v>
      </c>
      <c r="B10" s="274" t="s">
        <v>1392</v>
      </c>
      <c r="C10" s="275" t="s">
        <v>1510</v>
      </c>
      <c r="D10" s="275" t="s">
        <v>1509</v>
      </c>
      <c r="E10" s="275">
        <v>90</v>
      </c>
      <c r="F10" s="276">
        <v>13.25</v>
      </c>
      <c r="G10" s="276">
        <f t="shared" ref="G10:G11" si="0">E10*F10</f>
        <v>1192.5</v>
      </c>
      <c r="H10" s="334"/>
      <c r="I10" s="334"/>
      <c r="J10" s="334"/>
      <c r="K10" s="334"/>
    </row>
    <row r="11" spans="1:11" ht="36" x14ac:dyDescent="0.25">
      <c r="A11" s="277" t="s">
        <v>1393</v>
      </c>
      <c r="B11" s="277" t="s">
        <v>1877</v>
      </c>
      <c r="C11" s="275" t="s">
        <v>1194</v>
      </c>
      <c r="D11" s="275" t="s">
        <v>1513</v>
      </c>
      <c r="E11" s="275">
        <v>10</v>
      </c>
      <c r="F11" s="276">
        <v>115</v>
      </c>
      <c r="G11" s="276">
        <f t="shared" si="0"/>
        <v>1150</v>
      </c>
      <c r="H11" s="334"/>
      <c r="I11" s="334"/>
      <c r="J11" s="334"/>
      <c r="K11" s="334"/>
    </row>
    <row r="12" spans="1:11" ht="15.75" thickBot="1" x14ac:dyDescent="0.3">
      <c r="H12" s="320"/>
      <c r="I12" s="320"/>
      <c r="J12" s="320"/>
      <c r="K12" s="320"/>
    </row>
    <row r="13" spans="1:11" x14ac:dyDescent="0.25">
      <c r="E13" s="235" t="s">
        <v>6</v>
      </c>
      <c r="F13" s="236"/>
      <c r="G13" s="237">
        <f>SUM(G10:G12)</f>
        <v>2342.5</v>
      </c>
      <c r="H13" s="335" t="s">
        <v>6</v>
      </c>
      <c r="I13" s="321"/>
      <c r="J13" s="320"/>
      <c r="K13" s="320"/>
    </row>
    <row r="14" spans="1:11" x14ac:dyDescent="0.25">
      <c r="E14" s="238" t="s">
        <v>7</v>
      </c>
      <c r="F14" s="239"/>
      <c r="G14" s="240">
        <f>G13*21%</f>
        <v>491.92499999999995</v>
      </c>
      <c r="H14" s="336" t="s">
        <v>7</v>
      </c>
      <c r="I14" s="322"/>
      <c r="J14" s="320"/>
      <c r="K14" s="320"/>
    </row>
    <row r="15" spans="1:11" ht="15.75" thickBot="1" x14ac:dyDescent="0.3">
      <c r="E15" s="241" t="s">
        <v>5</v>
      </c>
      <c r="F15" s="242"/>
      <c r="G15" s="243">
        <f>G13+G14</f>
        <v>2834.4250000000002</v>
      </c>
      <c r="H15" s="337" t="s">
        <v>5</v>
      </c>
      <c r="I15" s="323"/>
      <c r="J15" s="320"/>
      <c r="K15" s="320"/>
    </row>
  </sheetData>
  <sheetProtection algorithmName="SHA-512" hashValue="oHwrtpKwrNHrNNwwsuUTnwrXh+Ne2KSgnngMRp5Vct1hI2V/8WuxgC0AAcD3/Lp/C5296wbLT8WZ24WGP1Lqxg==" saltValue="V08OgnR0hLb60DiVd/C8pg==" spinCount="100000" sheet="1" objects="1" scenarios="1"/>
  <sortState xmlns:xlrd2="http://schemas.microsoft.com/office/spreadsheetml/2017/richdata2" ref="A7:G12">
    <sortCondition ref="A6"/>
  </sortState>
  <conditionalFormatting sqref="H10:H11">
    <cfRule type="cellIs" dxfId="14" priority="1" operator="greaterThan">
      <formula>F10</formula>
    </cfRule>
  </conditionalFormatting>
  <pageMargins left="0.7" right="0.7" top="0.75" bottom="0.75" header="0.3" footer="0.3"/>
  <pageSetup paperSize="9" scale="76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7:J17"/>
  <sheetViews>
    <sheetView workbookViewId="0">
      <selection activeCell="G22" sqref="G22"/>
    </sheetView>
  </sheetViews>
  <sheetFormatPr defaultColWidth="11.42578125" defaultRowHeight="12" x14ac:dyDescent="0.2"/>
  <cols>
    <col min="1" max="1" width="11.42578125" style="22"/>
    <col min="2" max="2" width="48.140625" style="22" customWidth="1"/>
    <col min="3" max="3" width="16.7109375" style="22" customWidth="1"/>
    <col min="4" max="4" width="13.5703125" style="22" customWidth="1"/>
    <col min="5" max="6" width="11.42578125" style="22"/>
    <col min="7" max="7" width="14" style="22" customWidth="1"/>
    <col min="8" max="16384" width="11.42578125" style="22"/>
  </cols>
  <sheetData>
    <row r="7" spans="1:10" ht="14.45" customHeight="1" x14ac:dyDescent="0.2"/>
    <row r="8" spans="1:10" x14ac:dyDescent="0.2">
      <c r="A8" s="57" t="s">
        <v>1917</v>
      </c>
    </row>
    <row r="10" spans="1:10" ht="36" x14ac:dyDescent="0.2">
      <c r="A10" s="9" t="s">
        <v>0</v>
      </c>
      <c r="B10" s="9" t="s">
        <v>1</v>
      </c>
      <c r="C10" s="11" t="s">
        <v>2</v>
      </c>
      <c r="D10" s="32" t="s">
        <v>3</v>
      </c>
      <c r="E10" s="32" t="s">
        <v>59</v>
      </c>
      <c r="F10" s="32" t="s">
        <v>1440</v>
      </c>
      <c r="G10" s="246" t="s">
        <v>1804</v>
      </c>
      <c r="H10" s="246" t="s">
        <v>1803</v>
      </c>
      <c r="I10" s="114" t="s">
        <v>58</v>
      </c>
      <c r="J10" s="114" t="s">
        <v>1805</v>
      </c>
    </row>
    <row r="11" spans="1:10" ht="36" x14ac:dyDescent="0.2">
      <c r="A11" s="93" t="s">
        <v>1412</v>
      </c>
      <c r="B11" s="36" t="s">
        <v>1918</v>
      </c>
      <c r="C11" s="41" t="s">
        <v>1919</v>
      </c>
      <c r="D11" s="41">
        <v>150</v>
      </c>
      <c r="E11" s="163">
        <v>22.5</v>
      </c>
      <c r="F11" s="163">
        <f>D11*E11</f>
        <v>3375</v>
      </c>
      <c r="G11" s="291"/>
      <c r="H11" s="291"/>
      <c r="I11" s="291"/>
      <c r="J11" s="291"/>
    </row>
    <row r="12" spans="1:10" ht="48" x14ac:dyDescent="0.2">
      <c r="A12" s="93" t="s">
        <v>1411</v>
      </c>
      <c r="B12" s="36" t="s">
        <v>1920</v>
      </c>
      <c r="C12" s="41" t="s">
        <v>1876</v>
      </c>
      <c r="D12" s="41">
        <v>8</v>
      </c>
      <c r="E12" s="163">
        <v>124.95</v>
      </c>
      <c r="F12" s="163">
        <f>D12*E12</f>
        <v>999.6</v>
      </c>
      <c r="G12" s="291"/>
      <c r="H12" s="291"/>
      <c r="I12" s="291"/>
      <c r="J12" s="291"/>
    </row>
    <row r="13" spans="1:10" ht="12.75" thickBot="1" x14ac:dyDescent="0.25">
      <c r="G13" s="292"/>
      <c r="H13" s="292"/>
      <c r="I13" s="292"/>
      <c r="J13" s="292"/>
    </row>
    <row r="14" spans="1:10" x14ac:dyDescent="0.2">
      <c r="D14" s="12" t="s">
        <v>56</v>
      </c>
      <c r="E14" s="60"/>
      <c r="F14" s="166">
        <f>SUM(F11:F13)</f>
        <v>4374.6000000000004</v>
      </c>
      <c r="G14" s="293" t="s">
        <v>56</v>
      </c>
      <c r="H14" s="294"/>
      <c r="I14" s="292"/>
      <c r="J14" s="292"/>
    </row>
    <row r="15" spans="1:10" x14ac:dyDescent="0.2">
      <c r="D15" s="15" t="s">
        <v>7</v>
      </c>
      <c r="E15" s="57"/>
      <c r="F15" s="167">
        <f>F14*21%</f>
        <v>918.66600000000005</v>
      </c>
      <c r="G15" s="295" t="s">
        <v>7</v>
      </c>
      <c r="H15" s="296"/>
      <c r="I15" s="292"/>
      <c r="J15" s="292"/>
    </row>
    <row r="16" spans="1:10" ht="12.75" thickBot="1" x14ac:dyDescent="0.25">
      <c r="D16" s="18" t="s">
        <v>5</v>
      </c>
      <c r="E16" s="61"/>
      <c r="F16" s="168">
        <f>SUM(F14:F15)</f>
        <v>5293.2660000000005</v>
      </c>
      <c r="G16" s="297" t="s">
        <v>5</v>
      </c>
      <c r="H16" s="298"/>
      <c r="I16" s="292"/>
      <c r="J16" s="292"/>
    </row>
    <row r="17" spans="7:10" x14ac:dyDescent="0.2">
      <c r="G17" s="292"/>
      <c r="H17" s="292"/>
      <c r="I17" s="292"/>
      <c r="J17" s="292"/>
    </row>
  </sheetData>
  <sheetProtection algorithmName="SHA-512" hashValue="O+L+la9fo9bqvAYfKBWqV+ZvLCMqeim2dIUwaPie/DL3PCI1IjeXd1WZOquCnS5Lu2BofULrZzRVRx2BfMG96g==" saltValue="ojiC+crSVrU4z+TFS/Ce6w==" spinCount="100000" sheet="1" objects="1" scenarios="1"/>
  <sortState xmlns:xlrd2="http://schemas.microsoft.com/office/spreadsheetml/2017/richdata2" ref="A11:F12">
    <sortCondition ref="A11:A12"/>
  </sortState>
  <conditionalFormatting sqref="G11:G12">
    <cfRule type="cellIs" dxfId="13" priority="1" operator="greaterThan">
      <formula>E11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01"/>
  <sheetViews>
    <sheetView tabSelected="1" topLeftCell="A66" workbookViewId="0">
      <selection activeCell="E10" sqref="E10:F10"/>
    </sheetView>
  </sheetViews>
  <sheetFormatPr defaultColWidth="11.42578125" defaultRowHeight="12" x14ac:dyDescent="0.2"/>
  <cols>
    <col min="1" max="1" width="11.42578125" style="6"/>
    <col min="2" max="2" width="52.7109375" style="6" customWidth="1"/>
    <col min="3" max="3" width="16" style="86" customWidth="1"/>
    <col min="4" max="4" width="11.42578125" style="6"/>
    <col min="5" max="5" width="9.7109375" style="29" customWidth="1"/>
    <col min="6" max="6" width="11.42578125" style="6"/>
    <col min="7" max="7" width="11.42578125" style="14"/>
    <col min="8" max="8" width="14.85546875" style="6" customWidth="1"/>
    <col min="9" max="16384" width="11.42578125" style="6"/>
  </cols>
  <sheetData>
    <row r="1" spans="1:9" x14ac:dyDescent="0.2">
      <c r="C1" s="6"/>
    </row>
    <row r="2" spans="1:9" x14ac:dyDescent="0.2">
      <c r="C2" s="6"/>
    </row>
    <row r="3" spans="1:9" x14ac:dyDescent="0.2">
      <c r="C3" s="6"/>
    </row>
    <row r="4" spans="1:9" x14ac:dyDescent="0.2">
      <c r="C4" s="6"/>
    </row>
    <row r="5" spans="1:9" x14ac:dyDescent="0.2">
      <c r="C5" s="6"/>
    </row>
    <row r="6" spans="1:9" ht="15.6" customHeight="1" x14ac:dyDescent="0.2">
      <c r="C6" s="6"/>
    </row>
    <row r="7" spans="1:9" x14ac:dyDescent="0.2">
      <c r="A7" s="16" t="s">
        <v>1916</v>
      </c>
      <c r="C7" s="6"/>
    </row>
    <row r="8" spans="1:9" x14ac:dyDescent="0.2">
      <c r="C8" s="6"/>
    </row>
    <row r="9" spans="1:9" ht="36" x14ac:dyDescent="0.2">
      <c r="A9" s="8" t="s">
        <v>57</v>
      </c>
      <c r="B9" s="8" t="s">
        <v>1</v>
      </c>
      <c r="C9" s="8" t="s">
        <v>58</v>
      </c>
      <c r="D9" s="8" t="s">
        <v>2</v>
      </c>
      <c r="E9" s="63" t="s">
        <v>3</v>
      </c>
      <c r="F9" s="9" t="s">
        <v>59</v>
      </c>
      <c r="G9" s="10" t="s">
        <v>5</v>
      </c>
      <c r="H9" s="32" t="s">
        <v>1804</v>
      </c>
      <c r="I9" s="32" t="s">
        <v>1803</v>
      </c>
    </row>
    <row r="10" spans="1:9" ht="24" x14ac:dyDescent="0.2">
      <c r="A10" s="169" t="s">
        <v>1553</v>
      </c>
      <c r="B10" s="170" t="s">
        <v>1554</v>
      </c>
      <c r="C10" s="171" t="s">
        <v>1555</v>
      </c>
      <c r="D10" s="172" t="s">
        <v>1740</v>
      </c>
      <c r="E10" s="172">
        <v>1</v>
      </c>
      <c r="F10" s="173">
        <v>53</v>
      </c>
      <c r="G10" s="173">
        <f>E10*F10</f>
        <v>53</v>
      </c>
      <c r="H10" s="310"/>
      <c r="I10" s="310"/>
    </row>
    <row r="11" spans="1:9" ht="24" x14ac:dyDescent="0.2">
      <c r="A11" s="169" t="s">
        <v>1556</v>
      </c>
      <c r="B11" s="170" t="s">
        <v>1557</v>
      </c>
      <c r="C11" s="171" t="s">
        <v>1558</v>
      </c>
      <c r="D11" s="172" t="s">
        <v>1740</v>
      </c>
      <c r="E11" s="172">
        <v>1</v>
      </c>
      <c r="F11" s="173">
        <v>95</v>
      </c>
      <c r="G11" s="173">
        <f>E11*F11</f>
        <v>95</v>
      </c>
      <c r="H11" s="310"/>
      <c r="I11" s="310"/>
    </row>
    <row r="12" spans="1:9" ht="24" x14ac:dyDescent="0.2">
      <c r="A12" s="169" t="s">
        <v>1559</v>
      </c>
      <c r="B12" s="170" t="s">
        <v>1560</v>
      </c>
      <c r="C12" s="171" t="s">
        <v>1753</v>
      </c>
      <c r="D12" s="172" t="s">
        <v>1740</v>
      </c>
      <c r="E12" s="172">
        <v>3</v>
      </c>
      <c r="F12" s="173">
        <v>30.36</v>
      </c>
      <c r="G12" s="173">
        <f>E12*F12</f>
        <v>91.08</v>
      </c>
      <c r="H12" s="310"/>
      <c r="I12" s="310"/>
    </row>
    <row r="13" spans="1:9" ht="24" x14ac:dyDescent="0.2">
      <c r="A13" s="169" t="s">
        <v>1561</v>
      </c>
      <c r="B13" s="170" t="s">
        <v>1562</v>
      </c>
      <c r="C13" s="171" t="s">
        <v>1563</v>
      </c>
      <c r="D13" s="172" t="s">
        <v>1740</v>
      </c>
      <c r="E13" s="172">
        <v>3</v>
      </c>
      <c r="F13" s="173">
        <v>30.36</v>
      </c>
      <c r="G13" s="173">
        <f>E13*F13</f>
        <v>91.08</v>
      </c>
      <c r="H13" s="310"/>
      <c r="I13" s="310"/>
    </row>
    <row r="14" spans="1:9" x14ac:dyDescent="0.2">
      <c r="A14" s="169" t="s">
        <v>1564</v>
      </c>
      <c r="B14" s="170" t="s">
        <v>1565</v>
      </c>
      <c r="C14" s="171" t="s">
        <v>1566</v>
      </c>
      <c r="D14" s="172" t="s">
        <v>1741</v>
      </c>
      <c r="E14" s="172">
        <v>1</v>
      </c>
      <c r="F14" s="173">
        <v>82</v>
      </c>
      <c r="G14" s="173">
        <f>E14*F14</f>
        <v>82</v>
      </c>
      <c r="H14" s="310"/>
      <c r="I14" s="310"/>
    </row>
    <row r="15" spans="1:9" x14ac:dyDescent="0.2">
      <c r="A15" s="169" t="s">
        <v>1567</v>
      </c>
      <c r="B15" s="170" t="s">
        <v>1568</v>
      </c>
      <c r="C15" s="171" t="s">
        <v>1569</v>
      </c>
      <c r="D15" s="172" t="s">
        <v>1741</v>
      </c>
      <c r="E15" s="172">
        <v>1</v>
      </c>
      <c r="F15" s="174">
        <v>74</v>
      </c>
      <c r="G15" s="173">
        <f>E15*F15</f>
        <v>74</v>
      </c>
      <c r="H15" s="310"/>
      <c r="I15" s="310"/>
    </row>
    <row r="16" spans="1:9" x14ac:dyDescent="0.2">
      <c r="A16" s="169" t="s">
        <v>1686</v>
      </c>
      <c r="B16" s="170" t="s">
        <v>1816</v>
      </c>
      <c r="C16" s="171" t="s">
        <v>1754</v>
      </c>
      <c r="D16" s="172" t="s">
        <v>1742</v>
      </c>
      <c r="E16" s="172">
        <v>1</v>
      </c>
      <c r="F16" s="174">
        <v>49</v>
      </c>
      <c r="G16" s="173">
        <f>E16*F16</f>
        <v>49</v>
      </c>
      <c r="H16" s="310"/>
      <c r="I16" s="310"/>
    </row>
    <row r="17" spans="1:9" ht="24" x14ac:dyDescent="0.2">
      <c r="A17" s="169" t="s">
        <v>1570</v>
      </c>
      <c r="B17" s="170" t="s">
        <v>1571</v>
      </c>
      <c r="C17" s="171" t="s">
        <v>1572</v>
      </c>
      <c r="D17" s="172" t="s">
        <v>1740</v>
      </c>
      <c r="E17" s="172">
        <v>2</v>
      </c>
      <c r="F17" s="174">
        <v>38.1</v>
      </c>
      <c r="G17" s="173">
        <f>E17*F17</f>
        <v>76.2</v>
      </c>
      <c r="H17" s="310"/>
      <c r="I17" s="310"/>
    </row>
    <row r="18" spans="1:9" x14ac:dyDescent="0.2">
      <c r="A18" s="169" t="s">
        <v>1573</v>
      </c>
      <c r="B18" s="170" t="s">
        <v>1574</v>
      </c>
      <c r="C18" s="171" t="s">
        <v>1575</v>
      </c>
      <c r="D18" s="172" t="s">
        <v>1741</v>
      </c>
      <c r="E18" s="172">
        <v>1</v>
      </c>
      <c r="F18" s="174">
        <v>90</v>
      </c>
      <c r="G18" s="173">
        <f>E18*F18</f>
        <v>90</v>
      </c>
      <c r="H18" s="310"/>
      <c r="I18" s="310"/>
    </row>
    <row r="19" spans="1:9" x14ac:dyDescent="0.2">
      <c r="A19" s="169" t="s">
        <v>1687</v>
      </c>
      <c r="B19" s="170" t="s">
        <v>1688</v>
      </c>
      <c r="C19" s="171" t="s">
        <v>1755</v>
      </c>
      <c r="D19" s="172" t="s">
        <v>1742</v>
      </c>
      <c r="E19" s="172">
        <v>1</v>
      </c>
      <c r="F19" s="174">
        <v>49</v>
      </c>
      <c r="G19" s="173">
        <f t="shared" ref="G19:G22" si="0">E19*F19</f>
        <v>49</v>
      </c>
      <c r="H19" s="310"/>
      <c r="I19" s="310"/>
    </row>
    <row r="20" spans="1:9" ht="24" x14ac:dyDescent="0.2">
      <c r="A20" s="169" t="s">
        <v>1576</v>
      </c>
      <c r="B20" s="170" t="s">
        <v>1577</v>
      </c>
      <c r="C20" s="171" t="s">
        <v>1578</v>
      </c>
      <c r="D20" s="172" t="s">
        <v>1743</v>
      </c>
      <c r="E20" s="172">
        <v>2</v>
      </c>
      <c r="F20" s="174">
        <v>210</v>
      </c>
      <c r="G20" s="173">
        <f t="shared" si="0"/>
        <v>420</v>
      </c>
      <c r="H20" s="310"/>
      <c r="I20" s="310"/>
    </row>
    <row r="21" spans="1:9" x14ac:dyDescent="0.2">
      <c r="A21" s="169" t="s">
        <v>1689</v>
      </c>
      <c r="B21" s="170" t="s">
        <v>1817</v>
      </c>
      <c r="C21" s="171" t="s">
        <v>1756</v>
      </c>
      <c r="D21" s="172" t="s">
        <v>1744</v>
      </c>
      <c r="E21" s="172">
        <v>1</v>
      </c>
      <c r="F21" s="174">
        <v>136</v>
      </c>
      <c r="G21" s="173">
        <f>E21*F21</f>
        <v>136</v>
      </c>
      <c r="H21" s="310"/>
      <c r="I21" s="310"/>
    </row>
    <row r="22" spans="1:9" x14ac:dyDescent="0.2">
      <c r="A22" s="169" t="s">
        <v>1579</v>
      </c>
      <c r="B22" s="170" t="s">
        <v>1818</v>
      </c>
      <c r="C22" s="171" t="s">
        <v>1757</v>
      </c>
      <c r="D22" s="172" t="s">
        <v>1744</v>
      </c>
      <c r="E22" s="172">
        <v>1</v>
      </c>
      <c r="F22" s="174">
        <v>153</v>
      </c>
      <c r="G22" s="173">
        <f t="shared" si="0"/>
        <v>153</v>
      </c>
      <c r="H22" s="310"/>
      <c r="I22" s="310"/>
    </row>
    <row r="23" spans="1:9" ht="24" x14ac:dyDescent="0.2">
      <c r="A23" s="169" t="s">
        <v>1580</v>
      </c>
      <c r="B23" s="170" t="s">
        <v>1581</v>
      </c>
      <c r="C23" s="171" t="s">
        <v>1582</v>
      </c>
      <c r="D23" s="172" t="s">
        <v>1740</v>
      </c>
      <c r="E23" s="172">
        <v>1</v>
      </c>
      <c r="F23" s="174">
        <v>30.36</v>
      </c>
      <c r="G23" s="173">
        <f>E23*F23</f>
        <v>30.36</v>
      </c>
      <c r="H23" s="310"/>
      <c r="I23" s="310"/>
    </row>
    <row r="24" spans="1:9" x14ac:dyDescent="0.2">
      <c r="A24" s="169" t="s">
        <v>1583</v>
      </c>
      <c r="B24" s="170" t="s">
        <v>1819</v>
      </c>
      <c r="C24" s="171" t="s">
        <v>1758</v>
      </c>
      <c r="D24" s="172" t="s">
        <v>1742</v>
      </c>
      <c r="E24" s="172">
        <v>1</v>
      </c>
      <c r="F24" s="174">
        <v>63</v>
      </c>
      <c r="G24" s="173">
        <f>E24*F24</f>
        <v>63</v>
      </c>
      <c r="H24" s="310"/>
      <c r="I24" s="310"/>
    </row>
    <row r="25" spans="1:9" x14ac:dyDescent="0.2">
      <c r="A25" s="169" t="s">
        <v>1690</v>
      </c>
      <c r="B25" s="170" t="s">
        <v>1820</v>
      </c>
      <c r="C25" s="171" t="s">
        <v>1759</v>
      </c>
      <c r="D25" s="172" t="s">
        <v>1742</v>
      </c>
      <c r="E25" s="172">
        <v>1</v>
      </c>
      <c r="F25" s="174">
        <v>84</v>
      </c>
      <c r="G25" s="173">
        <f>E25*F25</f>
        <v>84</v>
      </c>
      <c r="H25" s="310"/>
      <c r="I25" s="310"/>
    </row>
    <row r="26" spans="1:9" x14ac:dyDescent="0.2">
      <c r="A26" s="169" t="s">
        <v>1691</v>
      </c>
      <c r="B26" s="170" t="s">
        <v>1692</v>
      </c>
      <c r="C26" s="171" t="s">
        <v>1760</v>
      </c>
      <c r="D26" s="172" t="s">
        <v>1742</v>
      </c>
      <c r="E26" s="172">
        <v>1</v>
      </c>
      <c r="F26" s="174">
        <v>47</v>
      </c>
      <c r="G26" s="173">
        <f t="shared" ref="G26" si="1">E26*F26</f>
        <v>47</v>
      </c>
      <c r="H26" s="310"/>
      <c r="I26" s="310"/>
    </row>
    <row r="27" spans="1:9" x14ac:dyDescent="0.2">
      <c r="A27" s="169" t="s">
        <v>1584</v>
      </c>
      <c r="B27" s="170" t="s">
        <v>1585</v>
      </c>
      <c r="C27" s="171" t="s">
        <v>1586</v>
      </c>
      <c r="D27" s="172" t="s">
        <v>1741</v>
      </c>
      <c r="E27" s="172">
        <v>1</v>
      </c>
      <c r="F27" s="174">
        <v>65</v>
      </c>
      <c r="G27" s="173">
        <f>E27*F27</f>
        <v>65</v>
      </c>
      <c r="H27" s="310"/>
      <c r="I27" s="310"/>
    </row>
    <row r="28" spans="1:9" x14ac:dyDescent="0.2">
      <c r="A28" s="169" t="s">
        <v>1693</v>
      </c>
      <c r="B28" s="170" t="s">
        <v>1821</v>
      </c>
      <c r="C28" s="171" t="s">
        <v>1761</v>
      </c>
      <c r="D28" s="172" t="s">
        <v>1741</v>
      </c>
      <c r="E28" s="172">
        <v>1</v>
      </c>
      <c r="F28" s="174">
        <v>77</v>
      </c>
      <c r="G28" s="173">
        <f t="shared" ref="G28:G31" si="2">E28*F28</f>
        <v>77</v>
      </c>
      <c r="H28" s="310"/>
      <c r="I28" s="310"/>
    </row>
    <row r="29" spans="1:9" x14ac:dyDescent="0.2">
      <c r="A29" s="169" t="s">
        <v>1587</v>
      </c>
      <c r="B29" s="170" t="s">
        <v>1588</v>
      </c>
      <c r="C29" s="171" t="s">
        <v>1589</v>
      </c>
      <c r="D29" s="172" t="s">
        <v>1741</v>
      </c>
      <c r="E29" s="172">
        <v>1</v>
      </c>
      <c r="F29" s="174">
        <v>85</v>
      </c>
      <c r="G29" s="173">
        <f t="shared" si="2"/>
        <v>85</v>
      </c>
      <c r="H29" s="310"/>
      <c r="I29" s="310"/>
    </row>
    <row r="30" spans="1:9" x14ac:dyDescent="0.2">
      <c r="A30" s="169" t="s">
        <v>1590</v>
      </c>
      <c r="B30" s="170" t="s">
        <v>1591</v>
      </c>
      <c r="C30" s="171" t="s">
        <v>1592</v>
      </c>
      <c r="D30" s="172" t="s">
        <v>1741</v>
      </c>
      <c r="E30" s="172">
        <v>1</v>
      </c>
      <c r="F30" s="174">
        <v>82</v>
      </c>
      <c r="G30" s="173">
        <f>E30*F30</f>
        <v>82</v>
      </c>
      <c r="H30" s="310"/>
      <c r="I30" s="310"/>
    </row>
    <row r="31" spans="1:9" x14ac:dyDescent="0.2">
      <c r="A31" s="169" t="s">
        <v>1593</v>
      </c>
      <c r="B31" s="170" t="s">
        <v>1594</v>
      </c>
      <c r="C31" s="171" t="s">
        <v>1595</v>
      </c>
      <c r="D31" s="172" t="s">
        <v>1742</v>
      </c>
      <c r="E31" s="172">
        <v>1</v>
      </c>
      <c r="F31" s="174">
        <v>90</v>
      </c>
      <c r="G31" s="173">
        <f t="shared" si="2"/>
        <v>90</v>
      </c>
      <c r="H31" s="310"/>
      <c r="I31" s="310"/>
    </row>
    <row r="32" spans="1:9" ht="24" x14ac:dyDescent="0.2">
      <c r="A32" s="169" t="s">
        <v>1596</v>
      </c>
      <c r="B32" s="170" t="s">
        <v>1597</v>
      </c>
      <c r="C32" s="171" t="s">
        <v>1598</v>
      </c>
      <c r="D32" s="172" t="s">
        <v>1743</v>
      </c>
      <c r="E32" s="172">
        <v>3</v>
      </c>
      <c r="F32" s="174">
        <v>58</v>
      </c>
      <c r="G32" s="173">
        <f>E32*F32</f>
        <v>174</v>
      </c>
      <c r="H32" s="310"/>
      <c r="I32" s="310"/>
    </row>
    <row r="33" spans="1:9" x14ac:dyDescent="0.2">
      <c r="A33" s="169" t="s">
        <v>1694</v>
      </c>
      <c r="B33" s="170" t="s">
        <v>1695</v>
      </c>
      <c r="C33" s="171" t="s">
        <v>1762</v>
      </c>
      <c r="D33" s="172" t="s">
        <v>1540</v>
      </c>
      <c r="E33" s="172">
        <v>1</v>
      </c>
      <c r="F33" s="174">
        <v>28.35</v>
      </c>
      <c r="G33" s="173">
        <f>E33*F33</f>
        <v>28.35</v>
      </c>
      <c r="H33" s="310"/>
      <c r="I33" s="310"/>
    </row>
    <row r="34" spans="1:9" ht="24" x14ac:dyDescent="0.2">
      <c r="A34" s="169" t="s">
        <v>1696</v>
      </c>
      <c r="B34" s="170" t="s">
        <v>1697</v>
      </c>
      <c r="C34" s="171" t="s">
        <v>1763</v>
      </c>
      <c r="D34" s="172" t="s">
        <v>1740</v>
      </c>
      <c r="E34" s="172">
        <v>1</v>
      </c>
      <c r="F34" s="174">
        <v>37</v>
      </c>
      <c r="G34" s="173">
        <f t="shared" ref="G34:G35" si="3">E34*F34</f>
        <v>37</v>
      </c>
      <c r="H34" s="310"/>
      <c r="I34" s="310"/>
    </row>
    <row r="35" spans="1:9" ht="24" x14ac:dyDescent="0.2">
      <c r="A35" s="169" t="s">
        <v>1698</v>
      </c>
      <c r="B35" s="170" t="s">
        <v>1699</v>
      </c>
      <c r="C35" s="171" t="s">
        <v>1764</v>
      </c>
      <c r="D35" s="172" t="s">
        <v>1740</v>
      </c>
      <c r="E35" s="172">
        <v>2</v>
      </c>
      <c r="F35" s="174">
        <v>35</v>
      </c>
      <c r="G35" s="173">
        <f t="shared" si="3"/>
        <v>70</v>
      </c>
      <c r="H35" s="310"/>
      <c r="I35" s="310"/>
    </row>
    <row r="36" spans="1:9" x14ac:dyDescent="0.2">
      <c r="A36" s="169" t="s">
        <v>1700</v>
      </c>
      <c r="B36" s="170" t="s">
        <v>1822</v>
      </c>
      <c r="C36" s="171" t="s">
        <v>1765</v>
      </c>
      <c r="D36" s="172" t="s">
        <v>1747</v>
      </c>
      <c r="E36" s="172">
        <v>2</v>
      </c>
      <c r="F36" s="174">
        <v>136</v>
      </c>
      <c r="G36" s="173">
        <f>E36*F36</f>
        <v>272</v>
      </c>
      <c r="H36" s="310"/>
      <c r="I36" s="310"/>
    </row>
    <row r="37" spans="1:9" x14ac:dyDescent="0.2">
      <c r="A37" s="169" t="s">
        <v>1701</v>
      </c>
      <c r="B37" s="170" t="s">
        <v>1823</v>
      </c>
      <c r="C37" s="171" t="s">
        <v>1766</v>
      </c>
      <c r="D37" s="172" t="s">
        <v>1742</v>
      </c>
      <c r="E37" s="172">
        <v>1</v>
      </c>
      <c r="F37" s="174">
        <v>58</v>
      </c>
      <c r="G37" s="173">
        <f>E37*F37</f>
        <v>58</v>
      </c>
      <c r="H37" s="310"/>
      <c r="I37" s="310"/>
    </row>
    <row r="38" spans="1:9" x14ac:dyDescent="0.2">
      <c r="A38" s="169" t="s">
        <v>1599</v>
      </c>
      <c r="B38" s="170" t="s">
        <v>1600</v>
      </c>
      <c r="C38" s="171" t="s">
        <v>1601</v>
      </c>
      <c r="D38" s="172" t="s">
        <v>1742</v>
      </c>
      <c r="E38" s="172">
        <v>1</v>
      </c>
      <c r="F38" s="174">
        <v>78</v>
      </c>
      <c r="G38" s="173">
        <f t="shared" ref="G38:G96" si="4">E38*F38</f>
        <v>78</v>
      </c>
      <c r="H38" s="310"/>
      <c r="I38" s="310"/>
    </row>
    <row r="39" spans="1:9" ht="24" x14ac:dyDescent="0.2">
      <c r="A39" s="169" t="s">
        <v>1602</v>
      </c>
      <c r="B39" s="170" t="s">
        <v>1603</v>
      </c>
      <c r="C39" s="171" t="s">
        <v>1604</v>
      </c>
      <c r="D39" s="172" t="s">
        <v>1740</v>
      </c>
      <c r="E39" s="172">
        <v>7</v>
      </c>
      <c r="F39" s="174">
        <v>128</v>
      </c>
      <c r="G39" s="173">
        <f t="shared" si="4"/>
        <v>896</v>
      </c>
      <c r="H39" s="310"/>
      <c r="I39" s="310"/>
    </row>
    <row r="40" spans="1:9" ht="24" x14ac:dyDescent="0.2">
      <c r="A40" s="169" t="s">
        <v>1605</v>
      </c>
      <c r="B40" s="170" t="s">
        <v>1606</v>
      </c>
      <c r="C40" s="171" t="s">
        <v>1607</v>
      </c>
      <c r="D40" s="172" t="s">
        <v>1740</v>
      </c>
      <c r="E40" s="172">
        <v>7</v>
      </c>
      <c r="F40" s="174">
        <v>142</v>
      </c>
      <c r="G40" s="173">
        <f t="shared" si="4"/>
        <v>994</v>
      </c>
      <c r="H40" s="310"/>
      <c r="I40" s="310"/>
    </row>
    <row r="41" spans="1:9" x14ac:dyDescent="0.2">
      <c r="A41" s="169" t="s">
        <v>1702</v>
      </c>
      <c r="B41" s="170" t="s">
        <v>1824</v>
      </c>
      <c r="C41" s="171" t="s">
        <v>1767</v>
      </c>
      <c r="D41" s="171" t="s">
        <v>1742</v>
      </c>
      <c r="E41" s="172">
        <v>1</v>
      </c>
      <c r="F41" s="174">
        <v>91</v>
      </c>
      <c r="G41" s="173">
        <f t="shared" si="4"/>
        <v>91</v>
      </c>
      <c r="H41" s="310"/>
      <c r="I41" s="310"/>
    </row>
    <row r="42" spans="1:9" ht="24" x14ac:dyDescent="0.2">
      <c r="A42" s="169" t="s">
        <v>1608</v>
      </c>
      <c r="B42" s="170" t="s">
        <v>1609</v>
      </c>
      <c r="C42" s="171" t="s">
        <v>1610</v>
      </c>
      <c r="D42" s="172" t="s">
        <v>1740</v>
      </c>
      <c r="E42" s="172">
        <v>7</v>
      </c>
      <c r="F42" s="174">
        <v>197</v>
      </c>
      <c r="G42" s="173">
        <f t="shared" si="4"/>
        <v>1379</v>
      </c>
      <c r="H42" s="310"/>
      <c r="I42" s="310"/>
    </row>
    <row r="43" spans="1:9" ht="24" x14ac:dyDescent="0.2">
      <c r="A43" s="169" t="s">
        <v>1611</v>
      </c>
      <c r="B43" s="170" t="s">
        <v>1612</v>
      </c>
      <c r="C43" s="171" t="s">
        <v>1613</v>
      </c>
      <c r="D43" s="172" t="s">
        <v>1740</v>
      </c>
      <c r="E43" s="172">
        <v>1</v>
      </c>
      <c r="F43" s="174">
        <v>53</v>
      </c>
      <c r="G43" s="173">
        <f t="shared" si="4"/>
        <v>53</v>
      </c>
      <c r="H43" s="310"/>
      <c r="I43" s="310"/>
    </row>
    <row r="44" spans="1:9" ht="24" x14ac:dyDescent="0.2">
      <c r="A44" s="169" t="s">
        <v>1614</v>
      </c>
      <c r="B44" s="170" t="s">
        <v>1615</v>
      </c>
      <c r="C44" s="171" t="s">
        <v>1616</v>
      </c>
      <c r="D44" s="172" t="s">
        <v>1743</v>
      </c>
      <c r="E44" s="172">
        <v>5</v>
      </c>
      <c r="F44" s="174">
        <v>131</v>
      </c>
      <c r="G44" s="173">
        <f t="shared" si="4"/>
        <v>655</v>
      </c>
      <c r="H44" s="310"/>
      <c r="I44" s="310"/>
    </row>
    <row r="45" spans="1:9" x14ac:dyDescent="0.2">
      <c r="A45" s="169" t="s">
        <v>1703</v>
      </c>
      <c r="B45" s="170" t="s">
        <v>1704</v>
      </c>
      <c r="C45" s="171" t="s">
        <v>1768</v>
      </c>
      <c r="D45" s="172" t="s">
        <v>1742</v>
      </c>
      <c r="E45" s="172">
        <v>1</v>
      </c>
      <c r="F45" s="174">
        <v>127</v>
      </c>
      <c r="G45" s="173">
        <f t="shared" si="4"/>
        <v>127</v>
      </c>
      <c r="H45" s="310"/>
      <c r="I45" s="310"/>
    </row>
    <row r="46" spans="1:9" x14ac:dyDescent="0.2">
      <c r="A46" s="169" t="s">
        <v>1705</v>
      </c>
      <c r="B46" s="170" t="s">
        <v>1706</v>
      </c>
      <c r="C46" s="171" t="s">
        <v>1769</v>
      </c>
      <c r="D46" s="172" t="s">
        <v>1744</v>
      </c>
      <c r="E46" s="172">
        <v>1</v>
      </c>
      <c r="F46" s="174">
        <v>212</v>
      </c>
      <c r="G46" s="173">
        <f t="shared" si="4"/>
        <v>212</v>
      </c>
      <c r="H46" s="310"/>
      <c r="I46" s="310"/>
    </row>
    <row r="47" spans="1:9" ht="24" x14ac:dyDescent="0.2">
      <c r="A47" s="169" t="s">
        <v>1617</v>
      </c>
      <c r="B47" s="170" t="s">
        <v>1618</v>
      </c>
      <c r="C47" s="171" t="s">
        <v>1619</v>
      </c>
      <c r="D47" s="172" t="s">
        <v>1740</v>
      </c>
      <c r="E47" s="172">
        <v>3</v>
      </c>
      <c r="F47" s="174">
        <v>91</v>
      </c>
      <c r="G47" s="173">
        <f t="shared" si="4"/>
        <v>273</v>
      </c>
      <c r="H47" s="310"/>
      <c r="I47" s="310"/>
    </row>
    <row r="48" spans="1:9" x14ac:dyDescent="0.2">
      <c r="A48" s="169" t="s">
        <v>1620</v>
      </c>
      <c r="B48" s="170" t="s">
        <v>1621</v>
      </c>
      <c r="C48" s="171" t="s">
        <v>1622</v>
      </c>
      <c r="D48" s="172" t="s">
        <v>1745</v>
      </c>
      <c r="E48" s="172">
        <v>1</v>
      </c>
      <c r="F48" s="174">
        <v>185</v>
      </c>
      <c r="G48" s="173">
        <f t="shared" si="4"/>
        <v>185</v>
      </c>
      <c r="H48" s="310"/>
      <c r="I48" s="310"/>
    </row>
    <row r="49" spans="1:9" ht="24" x14ac:dyDescent="0.2">
      <c r="A49" s="169" t="s">
        <v>1623</v>
      </c>
      <c r="B49" s="170" t="s">
        <v>1624</v>
      </c>
      <c r="C49" s="171" t="s">
        <v>1625</v>
      </c>
      <c r="D49" s="172" t="s">
        <v>1740</v>
      </c>
      <c r="E49" s="172">
        <v>2</v>
      </c>
      <c r="F49" s="174">
        <v>638</v>
      </c>
      <c r="G49" s="173">
        <f t="shared" si="4"/>
        <v>1276</v>
      </c>
      <c r="H49" s="310"/>
      <c r="I49" s="310"/>
    </row>
    <row r="50" spans="1:9" ht="24" x14ac:dyDescent="0.2">
      <c r="A50" s="169" t="s">
        <v>1626</v>
      </c>
      <c r="B50" s="170" t="s">
        <v>1627</v>
      </c>
      <c r="C50" s="171" t="s">
        <v>1770</v>
      </c>
      <c r="D50" s="172" t="s">
        <v>1740</v>
      </c>
      <c r="E50" s="172">
        <v>3</v>
      </c>
      <c r="F50" s="174">
        <v>88</v>
      </c>
      <c r="G50" s="173">
        <f t="shared" si="4"/>
        <v>264</v>
      </c>
      <c r="H50" s="310"/>
      <c r="I50" s="310"/>
    </row>
    <row r="51" spans="1:9" ht="24" x14ac:dyDescent="0.2">
      <c r="A51" s="169" t="s">
        <v>1628</v>
      </c>
      <c r="B51" s="170" t="s">
        <v>1629</v>
      </c>
      <c r="C51" s="171" t="s">
        <v>1771</v>
      </c>
      <c r="D51" s="172" t="s">
        <v>1740</v>
      </c>
      <c r="E51" s="172">
        <v>8</v>
      </c>
      <c r="F51" s="174">
        <v>64</v>
      </c>
      <c r="G51" s="173">
        <f t="shared" si="4"/>
        <v>512</v>
      </c>
      <c r="H51" s="310"/>
      <c r="I51" s="310"/>
    </row>
    <row r="52" spans="1:9" ht="24" x14ac:dyDescent="0.2">
      <c r="A52" s="169" t="s">
        <v>1630</v>
      </c>
      <c r="B52" s="170" t="s">
        <v>1631</v>
      </c>
      <c r="C52" s="171" t="s">
        <v>1632</v>
      </c>
      <c r="D52" s="172" t="s">
        <v>1740</v>
      </c>
      <c r="E52" s="172">
        <v>2</v>
      </c>
      <c r="F52" s="174">
        <v>202</v>
      </c>
      <c r="G52" s="173">
        <f t="shared" si="4"/>
        <v>404</v>
      </c>
      <c r="H52" s="310"/>
      <c r="I52" s="310"/>
    </row>
    <row r="53" spans="1:9" ht="24" x14ac:dyDescent="0.2">
      <c r="A53" s="169" t="s">
        <v>1707</v>
      </c>
      <c r="B53" s="170" t="s">
        <v>1708</v>
      </c>
      <c r="C53" s="171" t="s">
        <v>1772</v>
      </c>
      <c r="D53" s="172" t="s">
        <v>1740</v>
      </c>
      <c r="E53" s="172">
        <v>1</v>
      </c>
      <c r="F53" s="174">
        <v>202</v>
      </c>
      <c r="G53" s="173">
        <f t="shared" si="4"/>
        <v>202</v>
      </c>
      <c r="H53" s="310"/>
      <c r="I53" s="310"/>
    </row>
    <row r="54" spans="1:9" ht="24" x14ac:dyDescent="0.2">
      <c r="A54" s="169" t="s">
        <v>1337</v>
      </c>
      <c r="B54" s="170" t="s">
        <v>1338</v>
      </c>
      <c r="C54" s="171" t="s">
        <v>1633</v>
      </c>
      <c r="D54" s="172" t="s">
        <v>1740</v>
      </c>
      <c r="E54" s="172">
        <v>1</v>
      </c>
      <c r="F54" s="174">
        <v>218</v>
      </c>
      <c r="G54" s="173">
        <f t="shared" si="4"/>
        <v>218</v>
      </c>
      <c r="H54" s="310"/>
      <c r="I54" s="310"/>
    </row>
    <row r="55" spans="1:9" ht="24" x14ac:dyDescent="0.2">
      <c r="A55" s="169" t="s">
        <v>1339</v>
      </c>
      <c r="B55" s="170" t="s">
        <v>1340</v>
      </c>
      <c r="C55" s="171" t="s">
        <v>1773</v>
      </c>
      <c r="D55" s="172" t="s">
        <v>1740</v>
      </c>
      <c r="E55" s="172">
        <v>1</v>
      </c>
      <c r="F55" s="174">
        <v>202</v>
      </c>
      <c r="G55" s="173">
        <f t="shared" si="4"/>
        <v>202</v>
      </c>
      <c r="H55" s="310"/>
      <c r="I55" s="310"/>
    </row>
    <row r="56" spans="1:9" ht="24" x14ac:dyDescent="0.2">
      <c r="A56" s="169" t="s">
        <v>1341</v>
      </c>
      <c r="B56" s="170" t="s">
        <v>1342</v>
      </c>
      <c r="C56" s="171" t="s">
        <v>1774</v>
      </c>
      <c r="D56" s="172" t="s">
        <v>1740</v>
      </c>
      <c r="E56" s="172">
        <v>1</v>
      </c>
      <c r="F56" s="174">
        <v>202</v>
      </c>
      <c r="G56" s="173">
        <f t="shared" si="4"/>
        <v>202</v>
      </c>
      <c r="H56" s="310"/>
      <c r="I56" s="310"/>
    </row>
    <row r="57" spans="1:9" ht="24" x14ac:dyDescent="0.2">
      <c r="A57" s="169" t="s">
        <v>1709</v>
      </c>
      <c r="B57" s="170" t="s">
        <v>1710</v>
      </c>
      <c r="C57" s="171" t="s">
        <v>1775</v>
      </c>
      <c r="D57" s="172" t="s">
        <v>1740</v>
      </c>
      <c r="E57" s="172">
        <v>1</v>
      </c>
      <c r="F57" s="174">
        <v>228</v>
      </c>
      <c r="G57" s="173">
        <f t="shared" si="4"/>
        <v>228</v>
      </c>
      <c r="H57" s="310"/>
      <c r="I57" s="310"/>
    </row>
    <row r="58" spans="1:9" x14ac:dyDescent="0.2">
      <c r="A58" s="169" t="s">
        <v>1634</v>
      </c>
      <c r="B58" s="170" t="s">
        <v>1635</v>
      </c>
      <c r="C58" s="171" t="s">
        <v>1636</v>
      </c>
      <c r="D58" s="172" t="s">
        <v>1747</v>
      </c>
      <c r="E58" s="172">
        <v>1</v>
      </c>
      <c r="F58" s="174">
        <v>89</v>
      </c>
      <c r="G58" s="173">
        <f t="shared" si="4"/>
        <v>89</v>
      </c>
      <c r="H58" s="310"/>
      <c r="I58" s="310"/>
    </row>
    <row r="59" spans="1:9" x14ac:dyDescent="0.2">
      <c r="A59" s="169" t="s">
        <v>1637</v>
      </c>
      <c r="B59" s="170" t="s">
        <v>1638</v>
      </c>
      <c r="C59" s="171" t="s">
        <v>1639</v>
      </c>
      <c r="D59" s="172" t="s">
        <v>1746</v>
      </c>
      <c r="E59" s="172">
        <v>1</v>
      </c>
      <c r="F59" s="174">
        <v>337</v>
      </c>
      <c r="G59" s="173">
        <f t="shared" si="4"/>
        <v>337</v>
      </c>
      <c r="H59" s="310"/>
      <c r="I59" s="310"/>
    </row>
    <row r="60" spans="1:9" x14ac:dyDescent="0.2">
      <c r="A60" s="169" t="s">
        <v>1640</v>
      </c>
      <c r="B60" s="170" t="s">
        <v>1825</v>
      </c>
      <c r="C60" s="171" t="s">
        <v>1641</v>
      </c>
      <c r="D60" s="172" t="s">
        <v>1742</v>
      </c>
      <c r="E60" s="172">
        <v>1</v>
      </c>
      <c r="F60" s="174">
        <v>67</v>
      </c>
      <c r="G60" s="173">
        <f t="shared" si="4"/>
        <v>67</v>
      </c>
      <c r="H60" s="310"/>
      <c r="I60" s="310"/>
    </row>
    <row r="61" spans="1:9" x14ac:dyDescent="0.2">
      <c r="A61" s="169" t="s">
        <v>1642</v>
      </c>
      <c r="B61" s="170" t="s">
        <v>1751</v>
      </c>
      <c r="C61" s="171" t="s">
        <v>1643</v>
      </c>
      <c r="D61" s="172" t="s">
        <v>1747</v>
      </c>
      <c r="E61" s="172">
        <v>1</v>
      </c>
      <c r="F61" s="174">
        <v>89</v>
      </c>
      <c r="G61" s="173">
        <f t="shared" si="4"/>
        <v>89</v>
      </c>
      <c r="H61" s="310"/>
      <c r="I61" s="310"/>
    </row>
    <row r="62" spans="1:9" ht="24" x14ac:dyDescent="0.2">
      <c r="A62" s="169" t="s">
        <v>1644</v>
      </c>
      <c r="B62" s="170" t="s">
        <v>1645</v>
      </c>
      <c r="C62" s="171" t="s">
        <v>1646</v>
      </c>
      <c r="D62" s="172" t="s">
        <v>1743</v>
      </c>
      <c r="E62" s="172">
        <v>1</v>
      </c>
      <c r="F62" s="174">
        <v>368</v>
      </c>
      <c r="G62" s="173">
        <f t="shared" si="4"/>
        <v>368</v>
      </c>
      <c r="H62" s="310"/>
      <c r="I62" s="310"/>
    </row>
    <row r="63" spans="1:9" ht="24" x14ac:dyDescent="0.2">
      <c r="A63" s="169" t="s">
        <v>1647</v>
      </c>
      <c r="B63" s="170" t="s">
        <v>1648</v>
      </c>
      <c r="C63" s="171" t="s">
        <v>1649</v>
      </c>
      <c r="D63" s="172" t="s">
        <v>1740</v>
      </c>
      <c r="E63" s="172">
        <v>4</v>
      </c>
      <c r="F63" s="174">
        <v>132</v>
      </c>
      <c r="G63" s="173">
        <f t="shared" si="4"/>
        <v>528</v>
      </c>
      <c r="H63" s="310"/>
      <c r="I63" s="310"/>
    </row>
    <row r="64" spans="1:9" x14ac:dyDescent="0.2">
      <c r="A64" s="169" t="s">
        <v>1650</v>
      </c>
      <c r="B64" s="170" t="s">
        <v>1651</v>
      </c>
      <c r="C64" s="171" t="s">
        <v>1652</v>
      </c>
      <c r="D64" s="172" t="s">
        <v>1742</v>
      </c>
      <c r="E64" s="172">
        <v>1</v>
      </c>
      <c r="F64" s="174">
        <v>101</v>
      </c>
      <c r="G64" s="173">
        <f t="shared" si="4"/>
        <v>101</v>
      </c>
      <c r="H64" s="310"/>
      <c r="I64" s="310"/>
    </row>
    <row r="65" spans="1:9" ht="31.5" customHeight="1" x14ac:dyDescent="0.2">
      <c r="A65" s="169" t="s">
        <v>1711</v>
      </c>
      <c r="B65" s="170" t="s">
        <v>1712</v>
      </c>
      <c r="C65" s="171" t="s">
        <v>1752</v>
      </c>
      <c r="D65" s="172" t="s">
        <v>1743</v>
      </c>
      <c r="E65" s="172">
        <v>1</v>
      </c>
      <c r="F65" s="174">
        <v>33</v>
      </c>
      <c r="G65" s="173">
        <f t="shared" si="4"/>
        <v>33</v>
      </c>
      <c r="H65" s="310"/>
      <c r="I65" s="310"/>
    </row>
    <row r="66" spans="1:9" ht="24" x14ac:dyDescent="0.2">
      <c r="A66" s="169" t="s">
        <v>1653</v>
      </c>
      <c r="B66" s="170" t="s">
        <v>1654</v>
      </c>
      <c r="C66" s="171" t="s">
        <v>1655</v>
      </c>
      <c r="D66" s="172" t="s">
        <v>1740</v>
      </c>
      <c r="E66" s="172">
        <v>1</v>
      </c>
      <c r="F66" s="174">
        <v>31.27</v>
      </c>
      <c r="G66" s="173">
        <f t="shared" si="4"/>
        <v>31.27</v>
      </c>
      <c r="H66" s="310"/>
      <c r="I66" s="310"/>
    </row>
    <row r="67" spans="1:9" ht="24" x14ac:dyDescent="0.2">
      <c r="A67" s="176" t="s">
        <v>888</v>
      </c>
      <c r="B67" s="177" t="s">
        <v>1749</v>
      </c>
      <c r="C67" s="171" t="s">
        <v>1776</v>
      </c>
      <c r="D67" s="172" t="s">
        <v>1742</v>
      </c>
      <c r="E67" s="172">
        <v>1</v>
      </c>
      <c r="F67" s="173">
        <v>159</v>
      </c>
      <c r="G67" s="173">
        <f t="shared" si="4"/>
        <v>159</v>
      </c>
      <c r="H67" s="310"/>
      <c r="I67" s="310"/>
    </row>
    <row r="68" spans="1:9" x14ac:dyDescent="0.2">
      <c r="A68" s="169" t="s">
        <v>885</v>
      </c>
      <c r="B68" s="177" t="s">
        <v>1750</v>
      </c>
      <c r="C68" s="171" t="s">
        <v>1777</v>
      </c>
      <c r="D68" s="172" t="s">
        <v>1748</v>
      </c>
      <c r="E68" s="172">
        <v>1</v>
      </c>
      <c r="F68" s="174">
        <v>47</v>
      </c>
      <c r="G68" s="173">
        <f t="shared" si="4"/>
        <v>47</v>
      </c>
      <c r="H68" s="310"/>
      <c r="I68" s="310"/>
    </row>
    <row r="69" spans="1:9" x14ac:dyDescent="0.2">
      <c r="A69" s="169" t="s">
        <v>1656</v>
      </c>
      <c r="B69" s="170" t="s">
        <v>1657</v>
      </c>
      <c r="C69" s="171" t="s">
        <v>1658</v>
      </c>
      <c r="D69" s="172" t="s">
        <v>1745</v>
      </c>
      <c r="E69" s="172">
        <v>1</v>
      </c>
      <c r="F69" s="174">
        <v>230</v>
      </c>
      <c r="G69" s="173">
        <f t="shared" si="4"/>
        <v>230</v>
      </c>
      <c r="H69" s="310"/>
      <c r="I69" s="310"/>
    </row>
    <row r="70" spans="1:9" ht="24" x14ac:dyDescent="0.2">
      <c r="A70" s="169" t="s">
        <v>1659</v>
      </c>
      <c r="B70" s="170" t="s">
        <v>1660</v>
      </c>
      <c r="C70" s="171" t="s">
        <v>1661</v>
      </c>
      <c r="D70" s="172" t="s">
        <v>1742</v>
      </c>
      <c r="E70" s="172">
        <v>1</v>
      </c>
      <c r="F70" s="174">
        <v>83</v>
      </c>
      <c r="G70" s="173">
        <f t="shared" si="4"/>
        <v>83</v>
      </c>
      <c r="H70" s="310"/>
      <c r="I70" s="310"/>
    </row>
    <row r="71" spans="1:9" ht="24" x14ac:dyDescent="0.2">
      <c r="A71" s="169" t="s">
        <v>1713</v>
      </c>
      <c r="B71" s="170" t="s">
        <v>1714</v>
      </c>
      <c r="C71" s="171" t="s">
        <v>1778</v>
      </c>
      <c r="D71" s="172" t="s">
        <v>1740</v>
      </c>
      <c r="E71" s="172">
        <v>1</v>
      </c>
      <c r="F71" s="174">
        <v>60</v>
      </c>
      <c r="G71" s="173">
        <f t="shared" si="4"/>
        <v>60</v>
      </c>
      <c r="H71" s="310"/>
      <c r="I71" s="310"/>
    </row>
    <row r="72" spans="1:9" x14ac:dyDescent="0.2">
      <c r="A72" s="169" t="s">
        <v>1715</v>
      </c>
      <c r="B72" s="170" t="s">
        <v>1716</v>
      </c>
      <c r="C72" s="171" t="s">
        <v>1779</v>
      </c>
      <c r="D72" s="172" t="s">
        <v>1741</v>
      </c>
      <c r="E72" s="172">
        <v>1</v>
      </c>
      <c r="F72" s="174">
        <v>49</v>
      </c>
      <c r="G72" s="173">
        <f t="shared" si="4"/>
        <v>49</v>
      </c>
      <c r="H72" s="310"/>
      <c r="I72" s="310"/>
    </row>
    <row r="73" spans="1:9" ht="24" x14ac:dyDescent="0.2">
      <c r="A73" s="169" t="s">
        <v>1662</v>
      </c>
      <c r="B73" s="170" t="s">
        <v>1663</v>
      </c>
      <c r="C73" s="171" t="s">
        <v>1664</v>
      </c>
      <c r="D73" s="172" t="s">
        <v>1745</v>
      </c>
      <c r="E73" s="172">
        <v>1</v>
      </c>
      <c r="F73" s="174">
        <v>469</v>
      </c>
      <c r="G73" s="173">
        <f t="shared" si="4"/>
        <v>469</v>
      </c>
      <c r="H73" s="310"/>
      <c r="I73" s="310"/>
    </row>
    <row r="74" spans="1:9" x14ac:dyDescent="0.2">
      <c r="A74" s="169" t="s">
        <v>1665</v>
      </c>
      <c r="B74" s="170" t="s">
        <v>1666</v>
      </c>
      <c r="C74" s="171" t="s">
        <v>1667</v>
      </c>
      <c r="D74" s="172" t="s">
        <v>1745</v>
      </c>
      <c r="E74" s="172">
        <v>2</v>
      </c>
      <c r="F74" s="174">
        <v>153</v>
      </c>
      <c r="G74" s="173">
        <f t="shared" si="4"/>
        <v>306</v>
      </c>
      <c r="H74" s="310"/>
      <c r="I74" s="310"/>
    </row>
    <row r="75" spans="1:9" ht="24" x14ac:dyDescent="0.2">
      <c r="A75" s="169" t="s">
        <v>1668</v>
      </c>
      <c r="B75" s="170" t="s">
        <v>1669</v>
      </c>
      <c r="C75" s="171" t="s">
        <v>1670</v>
      </c>
      <c r="D75" s="172" t="s">
        <v>1745</v>
      </c>
      <c r="E75" s="172">
        <v>1</v>
      </c>
      <c r="F75" s="174">
        <v>147</v>
      </c>
      <c r="G75" s="173">
        <f t="shared" si="4"/>
        <v>147</v>
      </c>
      <c r="H75" s="310"/>
      <c r="I75" s="310"/>
    </row>
    <row r="76" spans="1:9" x14ac:dyDescent="0.2">
      <c r="A76" s="169" t="s">
        <v>1717</v>
      </c>
      <c r="B76" s="170" t="s">
        <v>1718</v>
      </c>
      <c r="C76" s="171" t="s">
        <v>1780</v>
      </c>
      <c r="D76" s="172" t="s">
        <v>1741</v>
      </c>
      <c r="E76" s="172">
        <v>1</v>
      </c>
      <c r="F76" s="174">
        <v>46</v>
      </c>
      <c r="G76" s="173">
        <f t="shared" si="4"/>
        <v>46</v>
      </c>
      <c r="H76" s="310"/>
      <c r="I76" s="310"/>
    </row>
    <row r="77" spans="1:9" x14ac:dyDescent="0.2">
      <c r="A77" s="169" t="s">
        <v>1719</v>
      </c>
      <c r="B77" s="170" t="s">
        <v>1720</v>
      </c>
      <c r="C77" s="171" t="s">
        <v>1781</v>
      </c>
      <c r="D77" s="172" t="s">
        <v>1741</v>
      </c>
      <c r="E77" s="172">
        <v>1</v>
      </c>
      <c r="F77" s="174">
        <v>42</v>
      </c>
      <c r="G77" s="173">
        <f t="shared" si="4"/>
        <v>42</v>
      </c>
      <c r="H77" s="310"/>
      <c r="I77" s="310"/>
    </row>
    <row r="78" spans="1:9" x14ac:dyDescent="0.2">
      <c r="A78" s="169" t="s">
        <v>1721</v>
      </c>
      <c r="B78" s="170" t="s">
        <v>1722</v>
      </c>
      <c r="C78" s="171" t="s">
        <v>1782</v>
      </c>
      <c r="D78" s="172" t="s">
        <v>1742</v>
      </c>
      <c r="E78" s="172">
        <v>1</v>
      </c>
      <c r="F78" s="174">
        <v>51</v>
      </c>
      <c r="G78" s="173">
        <f t="shared" si="4"/>
        <v>51</v>
      </c>
      <c r="H78" s="310"/>
      <c r="I78" s="310"/>
    </row>
    <row r="79" spans="1:9" x14ac:dyDescent="0.2">
      <c r="A79" s="169" t="s">
        <v>1723</v>
      </c>
      <c r="B79" s="170" t="s">
        <v>1724</v>
      </c>
      <c r="C79" s="171" t="s">
        <v>1783</v>
      </c>
      <c r="D79" s="172" t="s">
        <v>1742</v>
      </c>
      <c r="E79" s="172">
        <v>1</v>
      </c>
      <c r="F79" s="174">
        <v>124</v>
      </c>
      <c r="G79" s="173">
        <f t="shared" si="4"/>
        <v>124</v>
      </c>
      <c r="H79" s="310"/>
      <c r="I79" s="310"/>
    </row>
    <row r="80" spans="1:9" x14ac:dyDescent="0.2">
      <c r="A80" s="169" t="s">
        <v>1725</v>
      </c>
      <c r="B80" s="170" t="s">
        <v>1826</v>
      </c>
      <c r="C80" s="171" t="s">
        <v>1784</v>
      </c>
      <c r="D80" s="172" t="s">
        <v>1742</v>
      </c>
      <c r="E80" s="172">
        <v>1</v>
      </c>
      <c r="F80" s="174">
        <v>91</v>
      </c>
      <c r="G80" s="173">
        <f t="shared" si="4"/>
        <v>91</v>
      </c>
      <c r="H80" s="310"/>
      <c r="I80" s="310"/>
    </row>
    <row r="81" spans="1:9" x14ac:dyDescent="0.2">
      <c r="A81" s="169" t="s">
        <v>1671</v>
      </c>
      <c r="B81" s="170" t="s">
        <v>1832</v>
      </c>
      <c r="C81" s="171" t="s">
        <v>1672</v>
      </c>
      <c r="D81" s="172" t="s">
        <v>1744</v>
      </c>
      <c r="E81" s="172">
        <v>1</v>
      </c>
      <c r="F81" s="174">
        <v>41</v>
      </c>
      <c r="G81" s="173">
        <f t="shared" si="4"/>
        <v>41</v>
      </c>
      <c r="H81" s="310"/>
      <c r="I81" s="310"/>
    </row>
    <row r="82" spans="1:9" x14ac:dyDescent="0.2">
      <c r="A82" s="169" t="s">
        <v>1726</v>
      </c>
      <c r="B82" s="170" t="s">
        <v>1827</v>
      </c>
      <c r="C82" s="171" t="s">
        <v>1785</v>
      </c>
      <c r="D82" s="172" t="s">
        <v>1742</v>
      </c>
      <c r="E82" s="172">
        <v>1</v>
      </c>
      <c r="F82" s="174">
        <v>91</v>
      </c>
      <c r="G82" s="173">
        <f t="shared" si="4"/>
        <v>91</v>
      </c>
      <c r="H82" s="310"/>
      <c r="I82" s="310"/>
    </row>
    <row r="83" spans="1:9" x14ac:dyDescent="0.2">
      <c r="A83" s="169" t="s">
        <v>1673</v>
      </c>
      <c r="B83" s="170" t="s">
        <v>1674</v>
      </c>
      <c r="C83" s="171" t="s">
        <v>1675</v>
      </c>
      <c r="D83" s="172" t="s">
        <v>1742</v>
      </c>
      <c r="E83" s="172">
        <v>1</v>
      </c>
      <c r="F83" s="174">
        <v>93</v>
      </c>
      <c r="G83" s="173">
        <f t="shared" si="4"/>
        <v>93</v>
      </c>
      <c r="H83" s="310"/>
      <c r="I83" s="310"/>
    </row>
    <row r="84" spans="1:9" x14ac:dyDescent="0.2">
      <c r="A84" s="169" t="s">
        <v>1727</v>
      </c>
      <c r="B84" s="170" t="s">
        <v>1828</v>
      </c>
      <c r="C84" s="171" t="s">
        <v>1786</v>
      </c>
      <c r="D84" s="172" t="s">
        <v>1742</v>
      </c>
      <c r="E84" s="172">
        <v>1</v>
      </c>
      <c r="F84" s="174">
        <v>169</v>
      </c>
      <c r="G84" s="173">
        <f t="shared" si="4"/>
        <v>169</v>
      </c>
      <c r="H84" s="310"/>
      <c r="I84" s="310"/>
    </row>
    <row r="85" spans="1:9" x14ac:dyDescent="0.2">
      <c r="A85" s="169" t="s">
        <v>1676</v>
      </c>
      <c r="B85" s="170" t="s">
        <v>1677</v>
      </c>
      <c r="C85" s="171" t="s">
        <v>1678</v>
      </c>
      <c r="D85" s="172" t="s">
        <v>1742</v>
      </c>
      <c r="E85" s="172">
        <v>1</v>
      </c>
      <c r="F85" s="174">
        <v>100</v>
      </c>
      <c r="G85" s="173">
        <f t="shared" si="4"/>
        <v>100</v>
      </c>
      <c r="H85" s="310"/>
      <c r="I85" s="310"/>
    </row>
    <row r="86" spans="1:9" x14ac:dyDescent="0.2">
      <c r="A86" s="169" t="s">
        <v>1728</v>
      </c>
      <c r="B86" s="170" t="s">
        <v>1729</v>
      </c>
      <c r="C86" s="171" t="s">
        <v>1787</v>
      </c>
      <c r="D86" s="172" t="s">
        <v>1742</v>
      </c>
      <c r="E86" s="172">
        <v>1</v>
      </c>
      <c r="F86" s="174">
        <v>132</v>
      </c>
      <c r="G86" s="173">
        <f t="shared" si="4"/>
        <v>132</v>
      </c>
      <c r="H86" s="310"/>
      <c r="I86" s="310"/>
    </row>
    <row r="87" spans="1:9" x14ac:dyDescent="0.2">
      <c r="A87" s="169" t="s">
        <v>1730</v>
      </c>
      <c r="B87" s="170" t="s">
        <v>1731</v>
      </c>
      <c r="C87" s="171" t="s">
        <v>1788</v>
      </c>
      <c r="D87" s="172" t="s">
        <v>1742</v>
      </c>
      <c r="E87" s="172">
        <v>1</v>
      </c>
      <c r="F87" s="174">
        <v>66</v>
      </c>
      <c r="G87" s="173">
        <f t="shared" si="4"/>
        <v>66</v>
      </c>
      <c r="H87" s="310"/>
      <c r="I87" s="310"/>
    </row>
    <row r="88" spans="1:9" x14ac:dyDescent="0.2">
      <c r="A88" s="169" t="s">
        <v>1679</v>
      </c>
      <c r="B88" s="170" t="s">
        <v>1680</v>
      </c>
      <c r="C88" s="171" t="s">
        <v>1681</v>
      </c>
      <c r="D88" s="172" t="s">
        <v>1745</v>
      </c>
      <c r="E88" s="172">
        <v>1</v>
      </c>
      <c r="F88" s="174">
        <v>294</v>
      </c>
      <c r="G88" s="173">
        <f t="shared" si="4"/>
        <v>294</v>
      </c>
      <c r="H88" s="310"/>
      <c r="I88" s="310"/>
    </row>
    <row r="89" spans="1:9" x14ac:dyDescent="0.2">
      <c r="A89" s="169" t="s">
        <v>1732</v>
      </c>
      <c r="B89" s="170" t="s">
        <v>1829</v>
      </c>
      <c r="C89" s="171" t="s">
        <v>1789</v>
      </c>
      <c r="D89" s="172" t="s">
        <v>1742</v>
      </c>
      <c r="E89" s="172">
        <v>1</v>
      </c>
      <c r="F89" s="174">
        <v>53</v>
      </c>
      <c r="G89" s="173">
        <f t="shared" si="4"/>
        <v>53</v>
      </c>
      <c r="H89" s="310"/>
      <c r="I89" s="310"/>
    </row>
    <row r="90" spans="1:9" x14ac:dyDescent="0.2">
      <c r="A90" s="169" t="s">
        <v>1733</v>
      </c>
      <c r="B90" s="170" t="s">
        <v>1734</v>
      </c>
      <c r="C90" s="171" t="s">
        <v>1790</v>
      </c>
      <c r="D90" s="172" t="s">
        <v>1744</v>
      </c>
      <c r="E90" s="172">
        <v>1</v>
      </c>
      <c r="F90" s="174">
        <v>120</v>
      </c>
      <c r="G90" s="173">
        <f t="shared" si="4"/>
        <v>120</v>
      </c>
      <c r="H90" s="310"/>
      <c r="I90" s="310"/>
    </row>
    <row r="91" spans="1:9" ht="24" x14ac:dyDescent="0.2">
      <c r="A91" s="169" t="s">
        <v>1682</v>
      </c>
      <c r="B91" s="170" t="s">
        <v>1739</v>
      </c>
      <c r="C91" s="171" t="s">
        <v>1683</v>
      </c>
      <c r="D91" s="172" t="s">
        <v>1740</v>
      </c>
      <c r="E91" s="172">
        <v>1</v>
      </c>
      <c r="F91" s="174">
        <v>445</v>
      </c>
      <c r="G91" s="173">
        <f t="shared" si="4"/>
        <v>445</v>
      </c>
      <c r="H91" s="310"/>
      <c r="I91" s="310"/>
    </row>
    <row r="92" spans="1:9" x14ac:dyDescent="0.2">
      <c r="A92" s="169" t="s">
        <v>1735</v>
      </c>
      <c r="B92" s="170" t="s">
        <v>1738</v>
      </c>
      <c r="C92" s="171" t="s">
        <v>1791</v>
      </c>
      <c r="D92" s="172" t="s">
        <v>1742</v>
      </c>
      <c r="E92" s="172">
        <v>1</v>
      </c>
      <c r="F92" s="174">
        <v>210</v>
      </c>
      <c r="G92" s="173">
        <f t="shared" si="4"/>
        <v>210</v>
      </c>
      <c r="H92" s="310"/>
      <c r="I92" s="310"/>
    </row>
    <row r="93" spans="1:9" x14ac:dyDescent="0.2">
      <c r="A93" s="169" t="s">
        <v>1684</v>
      </c>
      <c r="B93" s="170" t="s">
        <v>1833</v>
      </c>
      <c r="C93" s="171" t="s">
        <v>1685</v>
      </c>
      <c r="D93" s="172" t="s">
        <v>1741</v>
      </c>
      <c r="E93" s="172">
        <v>1</v>
      </c>
      <c r="F93" s="174">
        <v>62</v>
      </c>
      <c r="G93" s="173">
        <f t="shared" si="4"/>
        <v>62</v>
      </c>
      <c r="H93" s="310"/>
      <c r="I93" s="310"/>
    </row>
    <row r="94" spans="1:9" x14ac:dyDescent="0.2">
      <c r="A94" s="176" t="s">
        <v>1343</v>
      </c>
      <c r="B94" s="177" t="s">
        <v>1834</v>
      </c>
      <c r="C94" s="171" t="s">
        <v>1792</v>
      </c>
      <c r="D94" s="172" t="s">
        <v>1745</v>
      </c>
      <c r="E94" s="172">
        <v>1</v>
      </c>
      <c r="F94" s="174">
        <v>159</v>
      </c>
      <c r="G94" s="173">
        <f t="shared" si="4"/>
        <v>159</v>
      </c>
      <c r="H94" s="310"/>
      <c r="I94" s="310"/>
    </row>
    <row r="95" spans="1:9" x14ac:dyDescent="0.2">
      <c r="A95" s="176" t="s">
        <v>1736</v>
      </c>
      <c r="B95" s="177" t="s">
        <v>1830</v>
      </c>
      <c r="C95" s="171" t="s">
        <v>1793</v>
      </c>
      <c r="D95" s="172" t="s">
        <v>1745</v>
      </c>
      <c r="E95" s="172">
        <v>1</v>
      </c>
      <c r="F95" s="174">
        <v>320</v>
      </c>
      <c r="G95" s="173">
        <f t="shared" si="4"/>
        <v>320</v>
      </c>
      <c r="H95" s="310"/>
      <c r="I95" s="310"/>
    </row>
    <row r="96" spans="1:9" x14ac:dyDescent="0.2">
      <c r="A96" s="179" t="s">
        <v>1737</v>
      </c>
      <c r="B96" s="180" t="s">
        <v>1831</v>
      </c>
      <c r="C96" s="181" t="s">
        <v>1794</v>
      </c>
      <c r="D96" s="182" t="s">
        <v>1745</v>
      </c>
      <c r="E96" s="182">
        <v>1</v>
      </c>
      <c r="F96" s="183">
        <v>561</v>
      </c>
      <c r="G96" s="173">
        <f t="shared" si="4"/>
        <v>561</v>
      </c>
      <c r="H96" s="310"/>
      <c r="I96" s="310"/>
    </row>
    <row r="97" spans="1:9" x14ac:dyDescent="0.2">
      <c r="A97" s="184" t="s">
        <v>1795</v>
      </c>
      <c r="B97" s="185"/>
      <c r="C97" s="186"/>
      <c r="D97" s="187"/>
      <c r="E97" s="188"/>
      <c r="F97" s="187"/>
      <c r="G97" s="189">
        <v>4300</v>
      </c>
      <c r="H97" s="312"/>
      <c r="I97" s="312"/>
    </row>
    <row r="98" spans="1:9" ht="12.75" thickBot="1" x14ac:dyDescent="0.25">
      <c r="H98" s="312"/>
      <c r="I98" s="312"/>
    </row>
    <row r="99" spans="1:9" x14ac:dyDescent="0.2">
      <c r="D99" s="12" t="s">
        <v>56</v>
      </c>
      <c r="E99" s="190"/>
      <c r="F99" s="76"/>
      <c r="G99" s="13">
        <f>SUM(G10:G97)</f>
        <v>21936.34</v>
      </c>
      <c r="H99" s="293" t="s">
        <v>56</v>
      </c>
      <c r="I99" s="338"/>
    </row>
    <row r="100" spans="1:9" x14ac:dyDescent="0.2">
      <c r="D100" s="15" t="s">
        <v>7</v>
      </c>
      <c r="E100" s="6"/>
      <c r="F100" s="16"/>
      <c r="G100" s="17">
        <f>G99*21%</f>
        <v>4606.6314000000002</v>
      </c>
      <c r="H100" s="295" t="s">
        <v>7</v>
      </c>
      <c r="I100" s="314"/>
    </row>
    <row r="101" spans="1:9" ht="12.75" thickBot="1" x14ac:dyDescent="0.25">
      <c r="D101" s="18" t="s">
        <v>5</v>
      </c>
      <c r="E101" s="191"/>
      <c r="F101" s="77"/>
      <c r="G101" s="19">
        <f>G100+G99</f>
        <v>26542.971400000002</v>
      </c>
      <c r="H101" s="297" t="s">
        <v>5</v>
      </c>
      <c r="I101" s="315"/>
    </row>
  </sheetData>
  <sheetProtection algorithmName="SHA-512" hashValue="F5EEqeRJXKfwd7ezEgYGjixoa9lLCkJHguREhcRyUK9aiaD/O/jDh/OcOD4sDWE9IP+gubQBKG+gE2fOg1fk+Q==" saltValue="Gg7op1B+A/DgK3dvOAMRyA==" spinCount="100000" sheet="1" objects="1" scenarios="1"/>
  <sortState xmlns:xlrd2="http://schemas.microsoft.com/office/spreadsheetml/2017/richdata2" ref="A1:M183">
    <sortCondition ref="A1:A183"/>
  </sortState>
  <conditionalFormatting sqref="H10:H96">
    <cfRule type="cellIs" dxfId="12" priority="1" operator="greaterThan">
      <formula>F10</formula>
    </cfRule>
  </conditionalFormatting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7:I27"/>
  <sheetViews>
    <sheetView workbookViewId="0">
      <selection activeCell="H11" sqref="H11"/>
    </sheetView>
  </sheetViews>
  <sheetFormatPr defaultColWidth="10.85546875" defaultRowHeight="12" x14ac:dyDescent="0.2"/>
  <cols>
    <col min="1" max="1" width="10.85546875" style="6"/>
    <col min="2" max="2" width="79.85546875" style="6" customWidth="1"/>
    <col min="3" max="3" width="15.42578125" style="6" customWidth="1"/>
    <col min="4" max="4" width="15.5703125" style="6" customWidth="1"/>
    <col min="5" max="6" width="10.85546875" style="6" bestFit="1" customWidth="1"/>
    <col min="7" max="7" width="11.140625" style="6" bestFit="1" customWidth="1"/>
    <col min="8" max="8" width="17.5703125" style="6" customWidth="1"/>
    <col min="9" max="16384" width="10.85546875" style="6"/>
  </cols>
  <sheetData>
    <row r="7" spans="1:9" ht="9.9499999999999993" customHeight="1" x14ac:dyDescent="0.2"/>
    <row r="8" spans="1:9" ht="9.9499999999999993" customHeight="1" x14ac:dyDescent="0.2">
      <c r="A8" s="16" t="s">
        <v>1915</v>
      </c>
    </row>
    <row r="9" spans="1:9" ht="9.9499999999999993" customHeight="1" x14ac:dyDescent="0.2"/>
    <row r="10" spans="1:9" ht="33.950000000000003" customHeight="1" x14ac:dyDescent="0.2">
      <c r="A10" s="8" t="s">
        <v>57</v>
      </c>
      <c r="B10" s="8" t="s">
        <v>1</v>
      </c>
      <c r="C10" s="9" t="s">
        <v>58</v>
      </c>
      <c r="D10" s="8" t="s">
        <v>2</v>
      </c>
      <c r="E10" s="63" t="s">
        <v>3</v>
      </c>
      <c r="F10" s="9" t="s">
        <v>59</v>
      </c>
      <c r="G10" s="10" t="s">
        <v>5</v>
      </c>
      <c r="H10" s="32" t="s">
        <v>1804</v>
      </c>
      <c r="I10" s="32" t="s">
        <v>1803</v>
      </c>
    </row>
    <row r="11" spans="1:9" x14ac:dyDescent="0.2">
      <c r="A11" s="169" t="s">
        <v>1354</v>
      </c>
      <c r="B11" s="169" t="s">
        <v>1355</v>
      </c>
      <c r="C11" s="172" t="s">
        <v>1356</v>
      </c>
      <c r="D11" s="172" t="s">
        <v>29</v>
      </c>
      <c r="E11" s="172">
        <v>20</v>
      </c>
      <c r="F11" s="174">
        <v>117.61200000000001</v>
      </c>
      <c r="G11" s="173">
        <f t="shared" ref="G11:G23" si="0">E11*F11</f>
        <v>2352.2400000000002</v>
      </c>
      <c r="H11" s="311"/>
      <c r="I11" s="310"/>
    </row>
    <row r="12" spans="1:9" x14ac:dyDescent="0.2">
      <c r="A12" s="169" t="s">
        <v>1357</v>
      </c>
      <c r="B12" s="169" t="s">
        <v>1358</v>
      </c>
      <c r="C12" s="172" t="s">
        <v>1359</v>
      </c>
      <c r="D12" s="172" t="s">
        <v>38</v>
      </c>
      <c r="E12" s="172">
        <v>24</v>
      </c>
      <c r="F12" s="174">
        <v>120.30119999999999</v>
      </c>
      <c r="G12" s="173">
        <f t="shared" si="0"/>
        <v>2887.2287999999999</v>
      </c>
      <c r="H12" s="311"/>
      <c r="I12" s="310"/>
    </row>
    <row r="13" spans="1:9" x14ac:dyDescent="0.2">
      <c r="A13" s="169" t="s">
        <v>1360</v>
      </c>
      <c r="B13" s="169" t="s">
        <v>1361</v>
      </c>
      <c r="C13" s="172" t="s">
        <v>1362</v>
      </c>
      <c r="D13" s="172" t="s">
        <v>29</v>
      </c>
      <c r="E13" s="172">
        <v>28</v>
      </c>
      <c r="F13" s="174">
        <v>97.524000000000001</v>
      </c>
      <c r="G13" s="173">
        <f t="shared" si="0"/>
        <v>2730.672</v>
      </c>
      <c r="H13" s="311"/>
      <c r="I13" s="310"/>
    </row>
    <row r="14" spans="1:9" x14ac:dyDescent="0.2">
      <c r="A14" s="169" t="s">
        <v>1363</v>
      </c>
      <c r="B14" s="169" t="s">
        <v>1364</v>
      </c>
      <c r="C14" s="172" t="s">
        <v>1365</v>
      </c>
      <c r="D14" s="172" t="s">
        <v>63</v>
      </c>
      <c r="E14" s="172">
        <v>2</v>
      </c>
      <c r="F14" s="174">
        <v>12.96</v>
      </c>
      <c r="G14" s="173">
        <f t="shared" si="0"/>
        <v>25.92</v>
      </c>
      <c r="H14" s="311"/>
      <c r="I14" s="310"/>
    </row>
    <row r="15" spans="1:9" x14ac:dyDescent="0.2">
      <c r="A15" s="169" t="s">
        <v>1366</v>
      </c>
      <c r="B15" s="169" t="s">
        <v>1367</v>
      </c>
      <c r="C15" s="172" t="s">
        <v>1368</v>
      </c>
      <c r="D15" s="172" t="s">
        <v>63</v>
      </c>
      <c r="E15" s="172">
        <v>2</v>
      </c>
      <c r="F15" s="174">
        <v>12.96</v>
      </c>
      <c r="G15" s="173">
        <f t="shared" si="0"/>
        <v>25.92</v>
      </c>
      <c r="H15" s="311"/>
      <c r="I15" s="310"/>
    </row>
    <row r="16" spans="1:9" x14ac:dyDescent="0.2">
      <c r="A16" s="169" t="s">
        <v>1874</v>
      </c>
      <c r="B16" s="169" t="s">
        <v>1887</v>
      </c>
      <c r="C16" s="172" t="s">
        <v>1888</v>
      </c>
      <c r="D16" s="172" t="s">
        <v>1372</v>
      </c>
      <c r="E16" s="172">
        <v>1</v>
      </c>
      <c r="F16" s="174">
        <v>95.9</v>
      </c>
      <c r="G16" s="173">
        <f t="shared" si="0"/>
        <v>95.9</v>
      </c>
      <c r="H16" s="311"/>
      <c r="I16" s="310"/>
    </row>
    <row r="17" spans="1:9" x14ac:dyDescent="0.2">
      <c r="A17" s="169" t="s">
        <v>1369</v>
      </c>
      <c r="B17" s="169" t="s">
        <v>1370</v>
      </c>
      <c r="C17" s="172" t="s">
        <v>1371</v>
      </c>
      <c r="D17" s="172" t="s">
        <v>1372</v>
      </c>
      <c r="E17" s="172">
        <v>1</v>
      </c>
      <c r="F17" s="174">
        <v>96.854400000000012</v>
      </c>
      <c r="G17" s="173">
        <f t="shared" si="0"/>
        <v>96.854400000000012</v>
      </c>
      <c r="H17" s="311"/>
      <c r="I17" s="310"/>
    </row>
    <row r="18" spans="1:9" x14ac:dyDescent="0.2">
      <c r="A18" s="169" t="s">
        <v>1373</v>
      </c>
      <c r="B18" s="169" t="s">
        <v>1374</v>
      </c>
      <c r="C18" s="172" t="s">
        <v>1375</v>
      </c>
      <c r="D18" s="172" t="s">
        <v>29</v>
      </c>
      <c r="E18" s="172">
        <v>1</v>
      </c>
      <c r="F18" s="174">
        <v>488.14920000000001</v>
      </c>
      <c r="G18" s="173">
        <f t="shared" si="0"/>
        <v>488.14920000000001</v>
      </c>
      <c r="H18" s="311"/>
      <c r="I18" s="310"/>
    </row>
    <row r="19" spans="1:9" x14ac:dyDescent="0.2">
      <c r="A19" s="169" t="s">
        <v>1376</v>
      </c>
      <c r="B19" s="169" t="s">
        <v>1377</v>
      </c>
      <c r="C19" s="172" t="s">
        <v>1378</v>
      </c>
      <c r="D19" s="172" t="s">
        <v>38</v>
      </c>
      <c r="E19" s="172">
        <v>13</v>
      </c>
      <c r="F19" s="174">
        <v>984.96</v>
      </c>
      <c r="G19" s="173">
        <f t="shared" si="0"/>
        <v>12804.48</v>
      </c>
      <c r="H19" s="311"/>
      <c r="I19" s="310"/>
    </row>
    <row r="20" spans="1:9" x14ac:dyDescent="0.2">
      <c r="A20" s="169" t="s">
        <v>1379</v>
      </c>
      <c r="B20" s="169" t="s">
        <v>1380</v>
      </c>
      <c r="C20" s="172" t="s">
        <v>1381</v>
      </c>
      <c r="D20" s="172" t="s">
        <v>38</v>
      </c>
      <c r="E20" s="172">
        <v>8</v>
      </c>
      <c r="F20" s="174">
        <v>984.57119999999998</v>
      </c>
      <c r="G20" s="173">
        <f t="shared" si="0"/>
        <v>7876.5695999999998</v>
      </c>
      <c r="H20" s="311"/>
      <c r="I20" s="310"/>
    </row>
    <row r="21" spans="1:9" x14ac:dyDescent="0.2">
      <c r="A21" s="169" t="s">
        <v>1382</v>
      </c>
      <c r="B21" s="169" t="s">
        <v>1383</v>
      </c>
      <c r="C21" s="172" t="s">
        <v>1384</v>
      </c>
      <c r="D21" s="172" t="s">
        <v>1372</v>
      </c>
      <c r="E21" s="172">
        <v>1</v>
      </c>
      <c r="F21" s="174">
        <v>75.556799999999996</v>
      </c>
      <c r="G21" s="173">
        <f t="shared" si="0"/>
        <v>75.556799999999996</v>
      </c>
      <c r="H21" s="311"/>
      <c r="I21" s="310"/>
    </row>
    <row r="22" spans="1:9" x14ac:dyDescent="0.2">
      <c r="A22" s="179" t="s">
        <v>1385</v>
      </c>
      <c r="B22" s="179" t="s">
        <v>1386</v>
      </c>
      <c r="C22" s="182" t="s">
        <v>1387</v>
      </c>
      <c r="D22" s="182" t="s">
        <v>1372</v>
      </c>
      <c r="E22" s="182">
        <v>3</v>
      </c>
      <c r="F22" s="183">
        <v>85.7196</v>
      </c>
      <c r="G22" s="175">
        <f t="shared" si="0"/>
        <v>257.15879999999999</v>
      </c>
      <c r="H22" s="311"/>
      <c r="I22" s="310"/>
    </row>
    <row r="23" spans="1:9" x14ac:dyDescent="0.2">
      <c r="A23" s="178" t="s">
        <v>1388</v>
      </c>
      <c r="B23" s="178" t="s">
        <v>1389</v>
      </c>
      <c r="C23" s="172" t="s">
        <v>1390</v>
      </c>
      <c r="D23" s="233" t="s">
        <v>38</v>
      </c>
      <c r="E23" s="233">
        <v>4</v>
      </c>
      <c r="F23" s="234">
        <v>860.70600000000002</v>
      </c>
      <c r="G23" s="234">
        <f t="shared" si="0"/>
        <v>3442.8240000000001</v>
      </c>
      <c r="H23" s="311"/>
      <c r="I23" s="310"/>
    </row>
    <row r="24" spans="1:9" ht="12.75" thickBot="1" x14ac:dyDescent="0.25">
      <c r="H24" s="312"/>
      <c r="I24" s="312"/>
    </row>
    <row r="25" spans="1:9" x14ac:dyDescent="0.2">
      <c r="E25" s="372" t="s">
        <v>6</v>
      </c>
      <c r="F25" s="373"/>
      <c r="G25" s="13">
        <f>SUM(G11:G23)</f>
        <v>33159.473599999998</v>
      </c>
      <c r="H25" s="377" t="s">
        <v>6</v>
      </c>
      <c r="I25" s="378"/>
    </row>
    <row r="26" spans="1:9" x14ac:dyDescent="0.2">
      <c r="E26" s="374" t="s">
        <v>7</v>
      </c>
      <c r="F26" s="359"/>
      <c r="G26" s="17">
        <f>G25*21%</f>
        <v>6963.4894559999993</v>
      </c>
      <c r="H26" s="379" t="s">
        <v>7</v>
      </c>
      <c r="I26" s="380"/>
    </row>
    <row r="27" spans="1:9" ht="12.75" thickBot="1" x14ac:dyDescent="0.25">
      <c r="E27" s="375" t="s">
        <v>5</v>
      </c>
      <c r="F27" s="376"/>
      <c r="G27" s="19">
        <f>G25+G26</f>
        <v>40122.963055999993</v>
      </c>
      <c r="H27" s="381" t="s">
        <v>5</v>
      </c>
      <c r="I27" s="382"/>
    </row>
  </sheetData>
  <sheetProtection algorithmName="SHA-512" hashValue="nvvDcLivT7C3RUMM98LG7eRzFmAUTUzVbuOZFWeI6r74hvUyHlMviv92/fjNzGLahdQDIf/BVgeDyBjWSbUNvw==" saltValue="yju+cKFqbqmdiq2MzfLFzQ==" spinCount="100000" sheet="1" objects="1" scenarios="1"/>
  <sortState xmlns:xlrd2="http://schemas.microsoft.com/office/spreadsheetml/2017/richdata2" ref="A11:G23">
    <sortCondition ref="A11:A23"/>
  </sortState>
  <mergeCells count="6">
    <mergeCell ref="E25:F25"/>
    <mergeCell ref="E26:F26"/>
    <mergeCell ref="E27:F27"/>
    <mergeCell ref="H25:I25"/>
    <mergeCell ref="H26:I26"/>
    <mergeCell ref="H27:I27"/>
  </mergeCells>
  <conditionalFormatting sqref="H11:H23">
    <cfRule type="cellIs" dxfId="11" priority="1" operator="greaterThan">
      <formula>F11</formula>
    </cfRule>
  </conditionalFormatting>
  <pageMargins left="0.7" right="0.7" top="0.75" bottom="0.75" header="0.3" footer="0.3"/>
  <pageSetup paperSize="9" scale="71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8"/>
  <sheetViews>
    <sheetView topLeftCell="A41" workbookViewId="0">
      <selection activeCell="E54" sqref="E54"/>
    </sheetView>
  </sheetViews>
  <sheetFormatPr defaultColWidth="9.140625" defaultRowHeight="15" x14ac:dyDescent="0.25"/>
  <cols>
    <col min="1" max="1" width="11.7109375" customWidth="1"/>
    <col min="2" max="2" width="46.7109375" customWidth="1"/>
    <col min="3" max="3" width="12.7109375" style="2" customWidth="1"/>
    <col min="4" max="4" width="17.7109375" customWidth="1"/>
    <col min="5" max="5" width="12.7109375" style="3" customWidth="1"/>
    <col min="6" max="7" width="12.7109375" customWidth="1"/>
    <col min="8" max="8" width="14.5703125" customWidth="1"/>
    <col min="9" max="9" width="11.140625" customWidth="1"/>
    <col min="256" max="256" width="12.5703125" customWidth="1"/>
    <col min="257" max="257" width="81.140625" customWidth="1"/>
    <col min="258" max="258" width="19.7109375" customWidth="1"/>
    <col min="259" max="259" width="26.42578125" customWidth="1"/>
    <col min="260" max="260" width="9.85546875" customWidth="1"/>
    <col min="261" max="261" width="14.7109375" customWidth="1"/>
    <col min="262" max="262" width="16" customWidth="1"/>
    <col min="512" max="512" width="12.5703125" customWidth="1"/>
    <col min="513" max="513" width="81.140625" customWidth="1"/>
    <col min="514" max="514" width="19.7109375" customWidth="1"/>
    <col min="515" max="515" width="26.42578125" customWidth="1"/>
    <col min="516" max="516" width="9.85546875" customWidth="1"/>
    <col min="517" max="517" width="14.7109375" customWidth="1"/>
    <col min="518" max="518" width="16" customWidth="1"/>
    <col min="768" max="768" width="12.5703125" customWidth="1"/>
    <col min="769" max="769" width="81.140625" customWidth="1"/>
    <col min="770" max="770" width="19.7109375" customWidth="1"/>
    <col min="771" max="771" width="26.42578125" customWidth="1"/>
    <col min="772" max="772" width="9.85546875" customWidth="1"/>
    <col min="773" max="773" width="14.7109375" customWidth="1"/>
    <col min="774" max="774" width="16" customWidth="1"/>
    <col min="1024" max="1024" width="12.5703125" customWidth="1"/>
    <col min="1025" max="1025" width="81.140625" customWidth="1"/>
    <col min="1026" max="1026" width="19.7109375" customWidth="1"/>
    <col min="1027" max="1027" width="26.42578125" customWidth="1"/>
    <col min="1028" max="1028" width="9.85546875" customWidth="1"/>
    <col min="1029" max="1029" width="14.7109375" customWidth="1"/>
    <col min="1030" max="1030" width="16" customWidth="1"/>
    <col min="1280" max="1280" width="12.5703125" customWidth="1"/>
    <col min="1281" max="1281" width="81.140625" customWidth="1"/>
    <col min="1282" max="1282" width="19.7109375" customWidth="1"/>
    <col min="1283" max="1283" width="26.42578125" customWidth="1"/>
    <col min="1284" max="1284" width="9.85546875" customWidth="1"/>
    <col min="1285" max="1285" width="14.7109375" customWidth="1"/>
    <col min="1286" max="1286" width="16" customWidth="1"/>
    <col min="1536" max="1536" width="12.5703125" customWidth="1"/>
    <col min="1537" max="1537" width="81.140625" customWidth="1"/>
    <col min="1538" max="1538" width="19.7109375" customWidth="1"/>
    <col min="1539" max="1539" width="26.42578125" customWidth="1"/>
    <col min="1540" max="1540" width="9.85546875" customWidth="1"/>
    <col min="1541" max="1541" width="14.7109375" customWidth="1"/>
    <col min="1542" max="1542" width="16" customWidth="1"/>
    <col min="1792" max="1792" width="12.5703125" customWidth="1"/>
    <col min="1793" max="1793" width="81.140625" customWidth="1"/>
    <col min="1794" max="1794" width="19.7109375" customWidth="1"/>
    <col min="1795" max="1795" width="26.42578125" customWidth="1"/>
    <col min="1796" max="1796" width="9.85546875" customWidth="1"/>
    <col min="1797" max="1797" width="14.7109375" customWidth="1"/>
    <col min="1798" max="1798" width="16" customWidth="1"/>
    <col min="2048" max="2048" width="12.5703125" customWidth="1"/>
    <col min="2049" max="2049" width="81.140625" customWidth="1"/>
    <col min="2050" max="2050" width="19.7109375" customWidth="1"/>
    <col min="2051" max="2051" width="26.42578125" customWidth="1"/>
    <col min="2052" max="2052" width="9.85546875" customWidth="1"/>
    <col min="2053" max="2053" width="14.7109375" customWidth="1"/>
    <col min="2054" max="2054" width="16" customWidth="1"/>
    <col min="2304" max="2304" width="12.5703125" customWidth="1"/>
    <col min="2305" max="2305" width="81.140625" customWidth="1"/>
    <col min="2306" max="2306" width="19.7109375" customWidth="1"/>
    <col min="2307" max="2307" width="26.42578125" customWidth="1"/>
    <col min="2308" max="2308" width="9.85546875" customWidth="1"/>
    <col min="2309" max="2309" width="14.7109375" customWidth="1"/>
    <col min="2310" max="2310" width="16" customWidth="1"/>
    <col min="2560" max="2560" width="12.5703125" customWidth="1"/>
    <col min="2561" max="2561" width="81.140625" customWidth="1"/>
    <col min="2562" max="2562" width="19.7109375" customWidth="1"/>
    <col min="2563" max="2563" width="26.42578125" customWidth="1"/>
    <col min="2564" max="2564" width="9.85546875" customWidth="1"/>
    <col min="2565" max="2565" width="14.7109375" customWidth="1"/>
    <col min="2566" max="2566" width="16" customWidth="1"/>
    <col min="2816" max="2816" width="12.5703125" customWidth="1"/>
    <col min="2817" max="2817" width="81.140625" customWidth="1"/>
    <col min="2818" max="2818" width="19.7109375" customWidth="1"/>
    <col min="2819" max="2819" width="26.42578125" customWidth="1"/>
    <col min="2820" max="2820" width="9.85546875" customWidth="1"/>
    <col min="2821" max="2821" width="14.7109375" customWidth="1"/>
    <col min="2822" max="2822" width="16" customWidth="1"/>
    <col min="3072" max="3072" width="12.5703125" customWidth="1"/>
    <col min="3073" max="3073" width="81.140625" customWidth="1"/>
    <col min="3074" max="3074" width="19.7109375" customWidth="1"/>
    <col min="3075" max="3075" width="26.42578125" customWidth="1"/>
    <col min="3076" max="3076" width="9.85546875" customWidth="1"/>
    <col min="3077" max="3077" width="14.7109375" customWidth="1"/>
    <col min="3078" max="3078" width="16" customWidth="1"/>
    <col min="3328" max="3328" width="12.5703125" customWidth="1"/>
    <col min="3329" max="3329" width="81.140625" customWidth="1"/>
    <col min="3330" max="3330" width="19.7109375" customWidth="1"/>
    <col min="3331" max="3331" width="26.42578125" customWidth="1"/>
    <col min="3332" max="3332" width="9.85546875" customWidth="1"/>
    <col min="3333" max="3333" width="14.7109375" customWidth="1"/>
    <col min="3334" max="3334" width="16" customWidth="1"/>
    <col min="3584" max="3584" width="12.5703125" customWidth="1"/>
    <col min="3585" max="3585" width="81.140625" customWidth="1"/>
    <col min="3586" max="3586" width="19.7109375" customWidth="1"/>
    <col min="3587" max="3587" width="26.42578125" customWidth="1"/>
    <col min="3588" max="3588" width="9.85546875" customWidth="1"/>
    <col min="3589" max="3589" width="14.7109375" customWidth="1"/>
    <col min="3590" max="3590" width="16" customWidth="1"/>
    <col min="3840" max="3840" width="12.5703125" customWidth="1"/>
    <col min="3841" max="3841" width="81.140625" customWidth="1"/>
    <col min="3842" max="3842" width="19.7109375" customWidth="1"/>
    <col min="3843" max="3843" width="26.42578125" customWidth="1"/>
    <col min="3844" max="3844" width="9.85546875" customWidth="1"/>
    <col min="3845" max="3845" width="14.7109375" customWidth="1"/>
    <col min="3846" max="3846" width="16" customWidth="1"/>
    <col min="4096" max="4096" width="12.5703125" customWidth="1"/>
    <col min="4097" max="4097" width="81.140625" customWidth="1"/>
    <col min="4098" max="4098" width="19.7109375" customWidth="1"/>
    <col min="4099" max="4099" width="26.42578125" customWidth="1"/>
    <col min="4100" max="4100" width="9.85546875" customWidth="1"/>
    <col min="4101" max="4101" width="14.7109375" customWidth="1"/>
    <col min="4102" max="4102" width="16" customWidth="1"/>
    <col min="4352" max="4352" width="12.5703125" customWidth="1"/>
    <col min="4353" max="4353" width="81.140625" customWidth="1"/>
    <col min="4354" max="4354" width="19.7109375" customWidth="1"/>
    <col min="4355" max="4355" width="26.42578125" customWidth="1"/>
    <col min="4356" max="4356" width="9.85546875" customWidth="1"/>
    <col min="4357" max="4357" width="14.7109375" customWidth="1"/>
    <col min="4358" max="4358" width="16" customWidth="1"/>
    <col min="4608" max="4608" width="12.5703125" customWidth="1"/>
    <col min="4609" max="4609" width="81.140625" customWidth="1"/>
    <col min="4610" max="4610" width="19.7109375" customWidth="1"/>
    <col min="4611" max="4611" width="26.42578125" customWidth="1"/>
    <col min="4612" max="4612" width="9.85546875" customWidth="1"/>
    <col min="4613" max="4613" width="14.7109375" customWidth="1"/>
    <col min="4614" max="4614" width="16" customWidth="1"/>
    <col min="4864" max="4864" width="12.5703125" customWidth="1"/>
    <col min="4865" max="4865" width="81.140625" customWidth="1"/>
    <col min="4866" max="4866" width="19.7109375" customWidth="1"/>
    <col min="4867" max="4867" width="26.42578125" customWidth="1"/>
    <col min="4868" max="4868" width="9.85546875" customWidth="1"/>
    <col min="4869" max="4869" width="14.7109375" customWidth="1"/>
    <col min="4870" max="4870" width="16" customWidth="1"/>
    <col min="5120" max="5120" width="12.5703125" customWidth="1"/>
    <col min="5121" max="5121" width="81.140625" customWidth="1"/>
    <col min="5122" max="5122" width="19.7109375" customWidth="1"/>
    <col min="5123" max="5123" width="26.42578125" customWidth="1"/>
    <col min="5124" max="5124" width="9.85546875" customWidth="1"/>
    <col min="5125" max="5125" width="14.7109375" customWidth="1"/>
    <col min="5126" max="5126" width="16" customWidth="1"/>
    <col min="5376" max="5376" width="12.5703125" customWidth="1"/>
    <col min="5377" max="5377" width="81.140625" customWidth="1"/>
    <col min="5378" max="5378" width="19.7109375" customWidth="1"/>
    <col min="5379" max="5379" width="26.42578125" customWidth="1"/>
    <col min="5380" max="5380" width="9.85546875" customWidth="1"/>
    <col min="5381" max="5381" width="14.7109375" customWidth="1"/>
    <col min="5382" max="5382" width="16" customWidth="1"/>
    <col min="5632" max="5632" width="12.5703125" customWidth="1"/>
    <col min="5633" max="5633" width="81.140625" customWidth="1"/>
    <col min="5634" max="5634" width="19.7109375" customWidth="1"/>
    <col min="5635" max="5635" width="26.42578125" customWidth="1"/>
    <col min="5636" max="5636" width="9.85546875" customWidth="1"/>
    <col min="5637" max="5637" width="14.7109375" customWidth="1"/>
    <col min="5638" max="5638" width="16" customWidth="1"/>
    <col min="5888" max="5888" width="12.5703125" customWidth="1"/>
    <col min="5889" max="5889" width="81.140625" customWidth="1"/>
    <col min="5890" max="5890" width="19.7109375" customWidth="1"/>
    <col min="5891" max="5891" width="26.42578125" customWidth="1"/>
    <col min="5892" max="5892" width="9.85546875" customWidth="1"/>
    <col min="5893" max="5893" width="14.7109375" customWidth="1"/>
    <col min="5894" max="5894" width="16" customWidth="1"/>
    <col min="6144" max="6144" width="12.5703125" customWidth="1"/>
    <col min="6145" max="6145" width="81.140625" customWidth="1"/>
    <col min="6146" max="6146" width="19.7109375" customWidth="1"/>
    <col min="6147" max="6147" width="26.42578125" customWidth="1"/>
    <col min="6148" max="6148" width="9.85546875" customWidth="1"/>
    <col min="6149" max="6149" width="14.7109375" customWidth="1"/>
    <col min="6150" max="6150" width="16" customWidth="1"/>
    <col min="6400" max="6400" width="12.5703125" customWidth="1"/>
    <col min="6401" max="6401" width="81.140625" customWidth="1"/>
    <col min="6402" max="6402" width="19.7109375" customWidth="1"/>
    <col min="6403" max="6403" width="26.42578125" customWidth="1"/>
    <col min="6404" max="6404" width="9.85546875" customWidth="1"/>
    <col min="6405" max="6405" width="14.7109375" customWidth="1"/>
    <col min="6406" max="6406" width="16" customWidth="1"/>
    <col min="6656" max="6656" width="12.5703125" customWidth="1"/>
    <col min="6657" max="6657" width="81.140625" customWidth="1"/>
    <col min="6658" max="6658" width="19.7109375" customWidth="1"/>
    <col min="6659" max="6659" width="26.42578125" customWidth="1"/>
    <col min="6660" max="6660" width="9.85546875" customWidth="1"/>
    <col min="6661" max="6661" width="14.7109375" customWidth="1"/>
    <col min="6662" max="6662" width="16" customWidth="1"/>
    <col min="6912" max="6912" width="12.5703125" customWidth="1"/>
    <col min="6913" max="6913" width="81.140625" customWidth="1"/>
    <col min="6914" max="6914" width="19.7109375" customWidth="1"/>
    <col min="6915" max="6915" width="26.42578125" customWidth="1"/>
    <col min="6916" max="6916" width="9.85546875" customWidth="1"/>
    <col min="6917" max="6917" width="14.7109375" customWidth="1"/>
    <col min="6918" max="6918" width="16" customWidth="1"/>
    <col min="7168" max="7168" width="12.5703125" customWidth="1"/>
    <col min="7169" max="7169" width="81.140625" customWidth="1"/>
    <col min="7170" max="7170" width="19.7109375" customWidth="1"/>
    <col min="7171" max="7171" width="26.42578125" customWidth="1"/>
    <col min="7172" max="7172" width="9.85546875" customWidth="1"/>
    <col min="7173" max="7173" width="14.7109375" customWidth="1"/>
    <col min="7174" max="7174" width="16" customWidth="1"/>
    <col min="7424" max="7424" width="12.5703125" customWidth="1"/>
    <col min="7425" max="7425" width="81.140625" customWidth="1"/>
    <col min="7426" max="7426" width="19.7109375" customWidth="1"/>
    <col min="7427" max="7427" width="26.42578125" customWidth="1"/>
    <col min="7428" max="7428" width="9.85546875" customWidth="1"/>
    <col min="7429" max="7429" width="14.7109375" customWidth="1"/>
    <col min="7430" max="7430" width="16" customWidth="1"/>
    <col min="7680" max="7680" width="12.5703125" customWidth="1"/>
    <col min="7681" max="7681" width="81.140625" customWidth="1"/>
    <col min="7682" max="7682" width="19.7109375" customWidth="1"/>
    <col min="7683" max="7683" width="26.42578125" customWidth="1"/>
    <col min="7684" max="7684" width="9.85546875" customWidth="1"/>
    <col min="7685" max="7685" width="14.7109375" customWidth="1"/>
    <col min="7686" max="7686" width="16" customWidth="1"/>
    <col min="7936" max="7936" width="12.5703125" customWidth="1"/>
    <col min="7937" max="7937" width="81.140625" customWidth="1"/>
    <col min="7938" max="7938" width="19.7109375" customWidth="1"/>
    <col min="7939" max="7939" width="26.42578125" customWidth="1"/>
    <col min="7940" max="7940" width="9.85546875" customWidth="1"/>
    <col min="7941" max="7941" width="14.7109375" customWidth="1"/>
    <col min="7942" max="7942" width="16" customWidth="1"/>
    <col min="8192" max="8192" width="12.5703125" customWidth="1"/>
    <col min="8193" max="8193" width="81.140625" customWidth="1"/>
    <col min="8194" max="8194" width="19.7109375" customWidth="1"/>
    <col min="8195" max="8195" width="26.42578125" customWidth="1"/>
    <col min="8196" max="8196" width="9.85546875" customWidth="1"/>
    <col min="8197" max="8197" width="14.7109375" customWidth="1"/>
    <col min="8198" max="8198" width="16" customWidth="1"/>
    <col min="8448" max="8448" width="12.5703125" customWidth="1"/>
    <col min="8449" max="8449" width="81.140625" customWidth="1"/>
    <col min="8450" max="8450" width="19.7109375" customWidth="1"/>
    <col min="8451" max="8451" width="26.42578125" customWidth="1"/>
    <col min="8452" max="8452" width="9.85546875" customWidth="1"/>
    <col min="8453" max="8453" width="14.7109375" customWidth="1"/>
    <col min="8454" max="8454" width="16" customWidth="1"/>
    <col min="8704" max="8704" width="12.5703125" customWidth="1"/>
    <col min="8705" max="8705" width="81.140625" customWidth="1"/>
    <col min="8706" max="8706" width="19.7109375" customWidth="1"/>
    <col min="8707" max="8707" width="26.42578125" customWidth="1"/>
    <col min="8708" max="8708" width="9.85546875" customWidth="1"/>
    <col min="8709" max="8709" width="14.7109375" customWidth="1"/>
    <col min="8710" max="8710" width="16" customWidth="1"/>
    <col min="8960" max="8960" width="12.5703125" customWidth="1"/>
    <col min="8961" max="8961" width="81.140625" customWidth="1"/>
    <col min="8962" max="8962" width="19.7109375" customWidth="1"/>
    <col min="8963" max="8963" width="26.42578125" customWidth="1"/>
    <col min="8964" max="8964" width="9.85546875" customWidth="1"/>
    <col min="8965" max="8965" width="14.7109375" customWidth="1"/>
    <col min="8966" max="8966" width="16" customWidth="1"/>
    <col min="9216" max="9216" width="12.5703125" customWidth="1"/>
    <col min="9217" max="9217" width="81.140625" customWidth="1"/>
    <col min="9218" max="9218" width="19.7109375" customWidth="1"/>
    <col min="9219" max="9219" width="26.42578125" customWidth="1"/>
    <col min="9220" max="9220" width="9.85546875" customWidth="1"/>
    <col min="9221" max="9221" width="14.7109375" customWidth="1"/>
    <col min="9222" max="9222" width="16" customWidth="1"/>
    <col min="9472" max="9472" width="12.5703125" customWidth="1"/>
    <col min="9473" max="9473" width="81.140625" customWidth="1"/>
    <col min="9474" max="9474" width="19.7109375" customWidth="1"/>
    <col min="9475" max="9475" width="26.42578125" customWidth="1"/>
    <col min="9476" max="9476" width="9.85546875" customWidth="1"/>
    <col min="9477" max="9477" width="14.7109375" customWidth="1"/>
    <col min="9478" max="9478" width="16" customWidth="1"/>
    <col min="9728" max="9728" width="12.5703125" customWidth="1"/>
    <col min="9729" max="9729" width="81.140625" customWidth="1"/>
    <col min="9730" max="9730" width="19.7109375" customWidth="1"/>
    <col min="9731" max="9731" width="26.42578125" customWidth="1"/>
    <col min="9732" max="9732" width="9.85546875" customWidth="1"/>
    <col min="9733" max="9733" width="14.7109375" customWidth="1"/>
    <col min="9734" max="9734" width="16" customWidth="1"/>
    <col min="9984" max="9984" width="12.5703125" customWidth="1"/>
    <col min="9985" max="9985" width="81.140625" customWidth="1"/>
    <col min="9986" max="9986" width="19.7109375" customWidth="1"/>
    <col min="9987" max="9987" width="26.42578125" customWidth="1"/>
    <col min="9988" max="9988" width="9.85546875" customWidth="1"/>
    <col min="9989" max="9989" width="14.7109375" customWidth="1"/>
    <col min="9990" max="9990" width="16" customWidth="1"/>
    <col min="10240" max="10240" width="12.5703125" customWidth="1"/>
    <col min="10241" max="10241" width="81.140625" customWidth="1"/>
    <col min="10242" max="10242" width="19.7109375" customWidth="1"/>
    <col min="10243" max="10243" width="26.42578125" customWidth="1"/>
    <col min="10244" max="10244" width="9.85546875" customWidth="1"/>
    <col min="10245" max="10245" width="14.7109375" customWidth="1"/>
    <col min="10246" max="10246" width="16" customWidth="1"/>
    <col min="10496" max="10496" width="12.5703125" customWidth="1"/>
    <col min="10497" max="10497" width="81.140625" customWidth="1"/>
    <col min="10498" max="10498" width="19.7109375" customWidth="1"/>
    <col min="10499" max="10499" width="26.42578125" customWidth="1"/>
    <col min="10500" max="10500" width="9.85546875" customWidth="1"/>
    <col min="10501" max="10501" width="14.7109375" customWidth="1"/>
    <col min="10502" max="10502" width="16" customWidth="1"/>
    <col min="10752" max="10752" width="12.5703125" customWidth="1"/>
    <col min="10753" max="10753" width="81.140625" customWidth="1"/>
    <col min="10754" max="10754" width="19.7109375" customWidth="1"/>
    <col min="10755" max="10755" width="26.42578125" customWidth="1"/>
    <col min="10756" max="10756" width="9.85546875" customWidth="1"/>
    <col min="10757" max="10757" width="14.7109375" customWidth="1"/>
    <col min="10758" max="10758" width="16" customWidth="1"/>
    <col min="11008" max="11008" width="12.5703125" customWidth="1"/>
    <col min="11009" max="11009" width="81.140625" customWidth="1"/>
    <col min="11010" max="11010" width="19.7109375" customWidth="1"/>
    <col min="11011" max="11011" width="26.42578125" customWidth="1"/>
    <col min="11012" max="11012" width="9.85546875" customWidth="1"/>
    <col min="11013" max="11013" width="14.7109375" customWidth="1"/>
    <col min="11014" max="11014" width="16" customWidth="1"/>
    <col min="11264" max="11264" width="12.5703125" customWidth="1"/>
    <col min="11265" max="11265" width="81.140625" customWidth="1"/>
    <col min="11266" max="11266" width="19.7109375" customWidth="1"/>
    <col min="11267" max="11267" width="26.42578125" customWidth="1"/>
    <col min="11268" max="11268" width="9.85546875" customWidth="1"/>
    <col min="11269" max="11269" width="14.7109375" customWidth="1"/>
    <col min="11270" max="11270" width="16" customWidth="1"/>
    <col min="11520" max="11520" width="12.5703125" customWidth="1"/>
    <col min="11521" max="11521" width="81.140625" customWidth="1"/>
    <col min="11522" max="11522" width="19.7109375" customWidth="1"/>
    <col min="11523" max="11523" width="26.42578125" customWidth="1"/>
    <col min="11524" max="11524" width="9.85546875" customWidth="1"/>
    <col min="11525" max="11525" width="14.7109375" customWidth="1"/>
    <col min="11526" max="11526" width="16" customWidth="1"/>
    <col min="11776" max="11776" width="12.5703125" customWidth="1"/>
    <col min="11777" max="11777" width="81.140625" customWidth="1"/>
    <col min="11778" max="11778" width="19.7109375" customWidth="1"/>
    <col min="11779" max="11779" width="26.42578125" customWidth="1"/>
    <col min="11780" max="11780" width="9.85546875" customWidth="1"/>
    <col min="11781" max="11781" width="14.7109375" customWidth="1"/>
    <col min="11782" max="11782" width="16" customWidth="1"/>
    <col min="12032" max="12032" width="12.5703125" customWidth="1"/>
    <col min="12033" max="12033" width="81.140625" customWidth="1"/>
    <col min="12034" max="12034" width="19.7109375" customWidth="1"/>
    <col min="12035" max="12035" width="26.42578125" customWidth="1"/>
    <col min="12036" max="12036" width="9.85546875" customWidth="1"/>
    <col min="12037" max="12037" width="14.7109375" customWidth="1"/>
    <col min="12038" max="12038" width="16" customWidth="1"/>
    <col min="12288" max="12288" width="12.5703125" customWidth="1"/>
    <col min="12289" max="12289" width="81.140625" customWidth="1"/>
    <col min="12290" max="12290" width="19.7109375" customWidth="1"/>
    <col min="12291" max="12291" width="26.42578125" customWidth="1"/>
    <col min="12292" max="12292" width="9.85546875" customWidth="1"/>
    <col min="12293" max="12293" width="14.7109375" customWidth="1"/>
    <col min="12294" max="12294" width="16" customWidth="1"/>
    <col min="12544" max="12544" width="12.5703125" customWidth="1"/>
    <col min="12545" max="12545" width="81.140625" customWidth="1"/>
    <col min="12546" max="12546" width="19.7109375" customWidth="1"/>
    <col min="12547" max="12547" width="26.42578125" customWidth="1"/>
    <col min="12548" max="12548" width="9.85546875" customWidth="1"/>
    <col min="12549" max="12549" width="14.7109375" customWidth="1"/>
    <col min="12550" max="12550" width="16" customWidth="1"/>
    <col min="12800" max="12800" width="12.5703125" customWidth="1"/>
    <col min="12801" max="12801" width="81.140625" customWidth="1"/>
    <col min="12802" max="12802" width="19.7109375" customWidth="1"/>
    <col min="12803" max="12803" width="26.42578125" customWidth="1"/>
    <col min="12804" max="12804" width="9.85546875" customWidth="1"/>
    <col min="12805" max="12805" width="14.7109375" customWidth="1"/>
    <col min="12806" max="12806" width="16" customWidth="1"/>
    <col min="13056" max="13056" width="12.5703125" customWidth="1"/>
    <col min="13057" max="13057" width="81.140625" customWidth="1"/>
    <col min="13058" max="13058" width="19.7109375" customWidth="1"/>
    <col min="13059" max="13059" width="26.42578125" customWidth="1"/>
    <col min="13060" max="13060" width="9.85546875" customWidth="1"/>
    <col min="13061" max="13061" width="14.7109375" customWidth="1"/>
    <col min="13062" max="13062" width="16" customWidth="1"/>
    <col min="13312" max="13312" width="12.5703125" customWidth="1"/>
    <col min="13313" max="13313" width="81.140625" customWidth="1"/>
    <col min="13314" max="13314" width="19.7109375" customWidth="1"/>
    <col min="13315" max="13315" width="26.42578125" customWidth="1"/>
    <col min="13316" max="13316" width="9.85546875" customWidth="1"/>
    <col min="13317" max="13317" width="14.7109375" customWidth="1"/>
    <col min="13318" max="13318" width="16" customWidth="1"/>
    <col min="13568" max="13568" width="12.5703125" customWidth="1"/>
    <col min="13569" max="13569" width="81.140625" customWidth="1"/>
    <col min="13570" max="13570" width="19.7109375" customWidth="1"/>
    <col min="13571" max="13571" width="26.42578125" customWidth="1"/>
    <col min="13572" max="13572" width="9.85546875" customWidth="1"/>
    <col min="13573" max="13573" width="14.7109375" customWidth="1"/>
    <col min="13574" max="13574" width="16" customWidth="1"/>
    <col min="13824" max="13824" width="12.5703125" customWidth="1"/>
    <col min="13825" max="13825" width="81.140625" customWidth="1"/>
    <col min="13826" max="13826" width="19.7109375" customWidth="1"/>
    <col min="13827" max="13827" width="26.42578125" customWidth="1"/>
    <col min="13828" max="13828" width="9.85546875" customWidth="1"/>
    <col min="13829" max="13829" width="14.7109375" customWidth="1"/>
    <col min="13830" max="13830" width="16" customWidth="1"/>
    <col min="14080" max="14080" width="12.5703125" customWidth="1"/>
    <col min="14081" max="14081" width="81.140625" customWidth="1"/>
    <col min="14082" max="14082" width="19.7109375" customWidth="1"/>
    <col min="14083" max="14083" width="26.42578125" customWidth="1"/>
    <col min="14084" max="14084" width="9.85546875" customWidth="1"/>
    <col min="14085" max="14085" width="14.7109375" customWidth="1"/>
    <col min="14086" max="14086" width="16" customWidth="1"/>
    <col min="14336" max="14336" width="12.5703125" customWidth="1"/>
    <col min="14337" max="14337" width="81.140625" customWidth="1"/>
    <col min="14338" max="14338" width="19.7109375" customWidth="1"/>
    <col min="14339" max="14339" width="26.42578125" customWidth="1"/>
    <col min="14340" max="14340" width="9.85546875" customWidth="1"/>
    <col min="14341" max="14341" width="14.7109375" customWidth="1"/>
    <col min="14342" max="14342" width="16" customWidth="1"/>
    <col min="14592" max="14592" width="12.5703125" customWidth="1"/>
    <col min="14593" max="14593" width="81.140625" customWidth="1"/>
    <col min="14594" max="14594" width="19.7109375" customWidth="1"/>
    <col min="14595" max="14595" width="26.42578125" customWidth="1"/>
    <col min="14596" max="14596" width="9.85546875" customWidth="1"/>
    <col min="14597" max="14597" width="14.7109375" customWidth="1"/>
    <col min="14598" max="14598" width="16" customWidth="1"/>
    <col min="14848" max="14848" width="12.5703125" customWidth="1"/>
    <col min="14849" max="14849" width="81.140625" customWidth="1"/>
    <col min="14850" max="14850" width="19.7109375" customWidth="1"/>
    <col min="14851" max="14851" width="26.42578125" customWidth="1"/>
    <col min="14852" max="14852" width="9.85546875" customWidth="1"/>
    <col min="14853" max="14853" width="14.7109375" customWidth="1"/>
    <col min="14854" max="14854" width="16" customWidth="1"/>
    <col min="15104" max="15104" width="12.5703125" customWidth="1"/>
    <col min="15105" max="15105" width="81.140625" customWidth="1"/>
    <col min="15106" max="15106" width="19.7109375" customWidth="1"/>
    <col min="15107" max="15107" width="26.42578125" customWidth="1"/>
    <col min="15108" max="15108" width="9.85546875" customWidth="1"/>
    <col min="15109" max="15109" width="14.7109375" customWidth="1"/>
    <col min="15110" max="15110" width="16" customWidth="1"/>
    <col min="15360" max="15360" width="12.5703125" customWidth="1"/>
    <col min="15361" max="15361" width="81.140625" customWidth="1"/>
    <col min="15362" max="15362" width="19.7109375" customWidth="1"/>
    <col min="15363" max="15363" width="26.42578125" customWidth="1"/>
    <col min="15364" max="15364" width="9.85546875" customWidth="1"/>
    <col min="15365" max="15365" width="14.7109375" customWidth="1"/>
    <col min="15366" max="15366" width="16" customWidth="1"/>
    <col min="15616" max="15616" width="12.5703125" customWidth="1"/>
    <col min="15617" max="15617" width="81.140625" customWidth="1"/>
    <col min="15618" max="15618" width="19.7109375" customWidth="1"/>
    <col min="15619" max="15619" width="26.42578125" customWidth="1"/>
    <col min="15620" max="15620" width="9.85546875" customWidth="1"/>
    <col min="15621" max="15621" width="14.7109375" customWidth="1"/>
    <col min="15622" max="15622" width="16" customWidth="1"/>
    <col min="15872" max="15872" width="12.5703125" customWidth="1"/>
    <col min="15873" max="15873" width="81.140625" customWidth="1"/>
    <col min="15874" max="15874" width="19.7109375" customWidth="1"/>
    <col min="15875" max="15875" width="26.42578125" customWidth="1"/>
    <col min="15876" max="15876" width="9.85546875" customWidth="1"/>
    <col min="15877" max="15877" width="14.7109375" customWidth="1"/>
    <col min="15878" max="15878" width="16" customWidth="1"/>
    <col min="16128" max="16128" width="12.5703125" customWidth="1"/>
    <col min="16129" max="16129" width="81.140625" customWidth="1"/>
    <col min="16130" max="16130" width="19.7109375" customWidth="1"/>
    <col min="16131" max="16131" width="26.42578125" customWidth="1"/>
    <col min="16132" max="16132" width="9.85546875" customWidth="1"/>
    <col min="16133" max="16133" width="14.7109375" customWidth="1"/>
    <col min="16134" max="16134" width="16" customWidth="1"/>
  </cols>
  <sheetData>
    <row r="1" spans="1:9" ht="12" customHeight="1" x14ac:dyDescent="0.25"/>
    <row r="2" spans="1:9" ht="12" customHeight="1" x14ac:dyDescent="0.25"/>
    <row r="3" spans="1:9" ht="12" customHeight="1" x14ac:dyDescent="0.25"/>
    <row r="4" spans="1:9" ht="12" customHeight="1" x14ac:dyDescent="0.25"/>
    <row r="5" spans="1:9" ht="12" customHeight="1" x14ac:dyDescent="0.25"/>
    <row r="6" spans="1:9" ht="12" customHeight="1" x14ac:dyDescent="0.25"/>
    <row r="7" spans="1:9" ht="12" customHeight="1" x14ac:dyDescent="0.25"/>
    <row r="8" spans="1:9" ht="9.9499999999999993" customHeight="1" x14ac:dyDescent="0.25"/>
    <row r="9" spans="1:9" ht="9.9499999999999993" customHeight="1" x14ac:dyDescent="0.25">
      <c r="A9" s="271" t="s">
        <v>1909</v>
      </c>
      <c r="B9" s="271"/>
      <c r="C9" s="271"/>
      <c r="D9" s="271"/>
      <c r="E9" s="271"/>
      <c r="F9" s="271"/>
      <c r="G9" s="271"/>
    </row>
    <row r="10" spans="1:9" ht="9.9499999999999993" customHeight="1" x14ac:dyDescent="0.25">
      <c r="A10" s="152"/>
      <c r="B10" s="152"/>
      <c r="C10" s="152"/>
      <c r="D10" s="152"/>
      <c r="E10" s="152"/>
      <c r="F10" s="152"/>
      <c r="G10" s="152"/>
    </row>
    <row r="11" spans="1:9" ht="36" customHeight="1" x14ac:dyDescent="0.25">
      <c r="A11" s="8" t="s">
        <v>57</v>
      </c>
      <c r="B11" s="8" t="s">
        <v>1</v>
      </c>
      <c r="C11" s="11" t="s">
        <v>58</v>
      </c>
      <c r="D11" s="32" t="s">
        <v>2</v>
      </c>
      <c r="E11" s="11" t="s">
        <v>3</v>
      </c>
      <c r="F11" s="32" t="s">
        <v>59</v>
      </c>
      <c r="G11" s="8" t="s">
        <v>5</v>
      </c>
      <c r="H11" s="32" t="s">
        <v>1804</v>
      </c>
      <c r="I11" s="32" t="s">
        <v>1803</v>
      </c>
    </row>
    <row r="12" spans="1:9" ht="36" customHeight="1" x14ac:dyDescent="0.25">
      <c r="A12" s="24" t="s">
        <v>16</v>
      </c>
      <c r="B12" s="26" t="s">
        <v>581</v>
      </c>
      <c r="C12" s="43" t="s">
        <v>17</v>
      </c>
      <c r="D12" s="20" t="s">
        <v>18</v>
      </c>
      <c r="E12" s="20">
        <v>30</v>
      </c>
      <c r="F12" s="126">
        <v>41.4</v>
      </c>
      <c r="G12" s="126">
        <f>E12*F12</f>
        <v>1242</v>
      </c>
      <c r="H12" s="318"/>
      <c r="I12" s="318"/>
    </row>
    <row r="13" spans="1:9" ht="36" customHeight="1" x14ac:dyDescent="0.25">
      <c r="A13" s="24" t="s">
        <v>19</v>
      </c>
      <c r="B13" s="26" t="s">
        <v>582</v>
      </c>
      <c r="C13" s="43" t="s">
        <v>20</v>
      </c>
      <c r="D13" s="20" t="s">
        <v>18</v>
      </c>
      <c r="E13" s="20">
        <v>30</v>
      </c>
      <c r="F13" s="126">
        <v>41.4</v>
      </c>
      <c r="G13" s="126">
        <f t="shared" ref="G13:G44" si="0">E13*F13</f>
        <v>1242</v>
      </c>
      <c r="H13" s="318"/>
      <c r="I13" s="318"/>
    </row>
    <row r="14" spans="1:9" ht="36" customHeight="1" x14ac:dyDescent="0.25">
      <c r="A14" s="24" t="s">
        <v>782</v>
      </c>
      <c r="B14" s="26" t="s">
        <v>783</v>
      </c>
      <c r="C14" s="44" t="s">
        <v>784</v>
      </c>
      <c r="D14" s="20" t="s">
        <v>22</v>
      </c>
      <c r="E14" s="20">
        <v>1</v>
      </c>
      <c r="F14" s="126">
        <v>201</v>
      </c>
      <c r="G14" s="126">
        <f t="shared" si="0"/>
        <v>201</v>
      </c>
      <c r="H14" s="318"/>
      <c r="I14" s="318"/>
    </row>
    <row r="15" spans="1:9" ht="36" customHeight="1" x14ac:dyDescent="0.25">
      <c r="A15" s="27" t="s">
        <v>21</v>
      </c>
      <c r="B15" s="25" t="s">
        <v>593</v>
      </c>
      <c r="C15" s="44" t="s">
        <v>575</v>
      </c>
      <c r="D15" s="38" t="s">
        <v>22</v>
      </c>
      <c r="E15" s="38">
        <v>1</v>
      </c>
      <c r="F15" s="129">
        <v>201</v>
      </c>
      <c r="G15" s="129">
        <f t="shared" si="0"/>
        <v>201</v>
      </c>
      <c r="H15" s="318"/>
      <c r="I15" s="318"/>
    </row>
    <row r="16" spans="1:9" ht="36" customHeight="1" x14ac:dyDescent="0.25">
      <c r="A16" s="24" t="s">
        <v>23</v>
      </c>
      <c r="B16" s="26" t="s">
        <v>583</v>
      </c>
      <c r="C16" s="43" t="s">
        <v>576</v>
      </c>
      <c r="D16" s="20" t="s">
        <v>24</v>
      </c>
      <c r="E16" s="20">
        <v>25</v>
      </c>
      <c r="F16" s="126">
        <v>56.6</v>
      </c>
      <c r="G16" s="126">
        <f t="shared" si="0"/>
        <v>1415</v>
      </c>
      <c r="H16" s="318"/>
      <c r="I16" s="318"/>
    </row>
    <row r="17" spans="1:9" ht="36" customHeight="1" x14ac:dyDescent="0.25">
      <c r="A17" s="24" t="s">
        <v>25</v>
      </c>
      <c r="B17" s="26" t="s">
        <v>578</v>
      </c>
      <c r="C17" s="43" t="s">
        <v>577</v>
      </c>
      <c r="D17" s="20" t="s">
        <v>22</v>
      </c>
      <c r="E17" s="20">
        <v>21</v>
      </c>
      <c r="F17" s="126">
        <v>181</v>
      </c>
      <c r="G17" s="126">
        <f t="shared" si="0"/>
        <v>3801</v>
      </c>
      <c r="H17" s="318"/>
      <c r="I17" s="318"/>
    </row>
    <row r="18" spans="1:9" ht="36" customHeight="1" x14ac:dyDescent="0.25">
      <c r="A18" s="24" t="s">
        <v>26</v>
      </c>
      <c r="B18" s="26" t="s">
        <v>580</v>
      </c>
      <c r="C18" s="44" t="s">
        <v>579</v>
      </c>
      <c r="D18" s="20" t="s">
        <v>22</v>
      </c>
      <c r="E18" s="20">
        <v>11</v>
      </c>
      <c r="F18" s="126">
        <v>195</v>
      </c>
      <c r="G18" s="126">
        <f t="shared" si="0"/>
        <v>2145</v>
      </c>
      <c r="H18" s="318"/>
      <c r="I18" s="318"/>
    </row>
    <row r="19" spans="1:9" ht="36" customHeight="1" x14ac:dyDescent="0.25">
      <c r="A19" s="24" t="s">
        <v>27</v>
      </c>
      <c r="B19" s="26" t="s">
        <v>597</v>
      </c>
      <c r="C19" s="43" t="s">
        <v>28</v>
      </c>
      <c r="D19" s="20" t="s">
        <v>29</v>
      </c>
      <c r="E19" s="20">
        <v>50</v>
      </c>
      <c r="F19" s="126">
        <v>33.6</v>
      </c>
      <c r="G19" s="126">
        <f t="shared" si="0"/>
        <v>1680</v>
      </c>
      <c r="H19" s="318"/>
      <c r="I19" s="318"/>
    </row>
    <row r="20" spans="1:9" ht="36" customHeight="1" x14ac:dyDescent="0.25">
      <c r="A20" s="24" t="s">
        <v>30</v>
      </c>
      <c r="B20" s="26" t="s">
        <v>595</v>
      </c>
      <c r="C20" s="43" t="s">
        <v>594</v>
      </c>
      <c r="D20" s="20" t="s">
        <v>31</v>
      </c>
      <c r="E20" s="20">
        <v>40</v>
      </c>
      <c r="F20" s="126">
        <v>28.7</v>
      </c>
      <c r="G20" s="126">
        <f t="shared" si="0"/>
        <v>1148</v>
      </c>
      <c r="H20" s="318"/>
      <c r="I20" s="318"/>
    </row>
    <row r="21" spans="1:9" ht="36" customHeight="1" x14ac:dyDescent="0.25">
      <c r="A21" s="24" t="s">
        <v>32</v>
      </c>
      <c r="B21" s="26" t="s">
        <v>600</v>
      </c>
      <c r="C21" s="43" t="s">
        <v>33</v>
      </c>
      <c r="D21" s="20" t="s">
        <v>34</v>
      </c>
      <c r="E21" s="20">
        <v>1</v>
      </c>
      <c r="F21" s="126">
        <v>65.900000000000006</v>
      </c>
      <c r="G21" s="126">
        <f t="shared" si="0"/>
        <v>65.900000000000006</v>
      </c>
      <c r="H21" s="318"/>
      <c r="I21" s="318"/>
    </row>
    <row r="22" spans="1:9" ht="36" customHeight="1" x14ac:dyDescent="0.25">
      <c r="A22" s="24" t="s">
        <v>914</v>
      </c>
      <c r="B22" s="26" t="s">
        <v>915</v>
      </c>
      <c r="C22" s="43" t="s">
        <v>916</v>
      </c>
      <c r="D22" s="20" t="s">
        <v>40</v>
      </c>
      <c r="E22" s="20">
        <v>1</v>
      </c>
      <c r="F22" s="126">
        <v>97.7</v>
      </c>
      <c r="G22" s="126">
        <f t="shared" si="0"/>
        <v>97.7</v>
      </c>
      <c r="H22" s="318"/>
      <c r="I22" s="318"/>
    </row>
    <row r="23" spans="1:9" ht="36" customHeight="1" x14ac:dyDescent="0.25">
      <c r="A23" s="24" t="s">
        <v>917</v>
      </c>
      <c r="B23" s="26" t="s">
        <v>918</v>
      </c>
      <c r="C23" s="43" t="s">
        <v>919</v>
      </c>
      <c r="D23" s="20" t="s">
        <v>22</v>
      </c>
      <c r="E23" s="20">
        <v>1</v>
      </c>
      <c r="F23" s="126">
        <v>202</v>
      </c>
      <c r="G23" s="126">
        <f t="shared" si="0"/>
        <v>202</v>
      </c>
      <c r="H23" s="318"/>
      <c r="I23" s="318"/>
    </row>
    <row r="24" spans="1:9" ht="36" customHeight="1" x14ac:dyDescent="0.25">
      <c r="A24" s="24" t="s">
        <v>920</v>
      </c>
      <c r="B24" s="26" t="s">
        <v>921</v>
      </c>
      <c r="C24" s="43" t="s">
        <v>922</v>
      </c>
      <c r="D24" s="20" t="s">
        <v>22</v>
      </c>
      <c r="E24" s="20">
        <v>1</v>
      </c>
      <c r="F24" s="126">
        <v>215</v>
      </c>
      <c r="G24" s="126">
        <f t="shared" si="0"/>
        <v>215</v>
      </c>
      <c r="H24" s="318"/>
      <c r="I24" s="318"/>
    </row>
    <row r="25" spans="1:9" ht="36" customHeight="1" x14ac:dyDescent="0.25">
      <c r="A25" s="24" t="s">
        <v>923</v>
      </c>
      <c r="B25" s="26" t="s">
        <v>924</v>
      </c>
      <c r="C25" s="43" t="s">
        <v>925</v>
      </c>
      <c r="D25" s="20" t="s">
        <v>22</v>
      </c>
      <c r="E25" s="20">
        <v>1</v>
      </c>
      <c r="F25" s="126">
        <v>193</v>
      </c>
      <c r="G25" s="126">
        <f t="shared" si="0"/>
        <v>193</v>
      </c>
      <c r="H25" s="318"/>
      <c r="I25" s="318"/>
    </row>
    <row r="26" spans="1:9" ht="36" customHeight="1" x14ac:dyDescent="0.25">
      <c r="A26" s="24" t="s">
        <v>926</v>
      </c>
      <c r="B26" s="26" t="s">
        <v>927</v>
      </c>
      <c r="C26" s="43" t="s">
        <v>928</v>
      </c>
      <c r="D26" s="20" t="s">
        <v>22</v>
      </c>
      <c r="E26" s="20">
        <v>1</v>
      </c>
      <c r="F26" s="126">
        <v>205</v>
      </c>
      <c r="G26" s="126">
        <f t="shared" si="0"/>
        <v>205</v>
      </c>
      <c r="H26" s="318"/>
      <c r="I26" s="318"/>
    </row>
    <row r="27" spans="1:9" ht="36" customHeight="1" x14ac:dyDescent="0.25">
      <c r="A27" s="24" t="s">
        <v>929</v>
      </c>
      <c r="B27" s="26" t="s">
        <v>930</v>
      </c>
      <c r="C27" s="43" t="s">
        <v>933</v>
      </c>
      <c r="D27" s="20" t="s">
        <v>22</v>
      </c>
      <c r="E27" s="20">
        <v>1</v>
      </c>
      <c r="F27" s="126">
        <v>186</v>
      </c>
      <c r="G27" s="126">
        <f t="shared" si="0"/>
        <v>186</v>
      </c>
      <c r="H27" s="318"/>
      <c r="I27" s="318"/>
    </row>
    <row r="28" spans="1:9" ht="36" customHeight="1" x14ac:dyDescent="0.25">
      <c r="A28" s="24" t="s">
        <v>931</v>
      </c>
      <c r="B28" s="26" t="s">
        <v>932</v>
      </c>
      <c r="C28" s="43" t="s">
        <v>934</v>
      </c>
      <c r="D28" s="20" t="s">
        <v>22</v>
      </c>
      <c r="E28" s="20">
        <v>1</v>
      </c>
      <c r="F28" s="126">
        <v>186</v>
      </c>
      <c r="G28" s="126">
        <f t="shared" si="0"/>
        <v>186</v>
      </c>
      <c r="H28" s="318"/>
      <c r="I28" s="318"/>
    </row>
    <row r="29" spans="1:9" ht="36" customHeight="1" x14ac:dyDescent="0.25">
      <c r="A29" s="24" t="s">
        <v>935</v>
      </c>
      <c r="B29" s="26" t="s">
        <v>936</v>
      </c>
      <c r="C29" s="43" t="s">
        <v>937</v>
      </c>
      <c r="D29" s="20" t="s">
        <v>22</v>
      </c>
      <c r="E29" s="20">
        <v>1</v>
      </c>
      <c r="F29" s="126">
        <v>181</v>
      </c>
      <c r="G29" s="126">
        <f t="shared" si="0"/>
        <v>181</v>
      </c>
      <c r="H29" s="318"/>
      <c r="I29" s="318"/>
    </row>
    <row r="30" spans="1:9" ht="36" customHeight="1" x14ac:dyDescent="0.25">
      <c r="A30" s="24" t="s">
        <v>938</v>
      </c>
      <c r="B30" s="26" t="s">
        <v>939</v>
      </c>
      <c r="C30" s="43" t="s">
        <v>940</v>
      </c>
      <c r="D30" s="20" t="s">
        <v>22</v>
      </c>
      <c r="E30" s="20">
        <v>1</v>
      </c>
      <c r="F30" s="126">
        <v>188</v>
      </c>
      <c r="G30" s="126">
        <f t="shared" si="0"/>
        <v>188</v>
      </c>
      <c r="H30" s="318"/>
      <c r="I30" s="318"/>
    </row>
    <row r="31" spans="1:9" ht="36" customHeight="1" x14ac:dyDescent="0.25">
      <c r="A31" s="24" t="s">
        <v>941</v>
      </c>
      <c r="B31" s="26" t="s">
        <v>942</v>
      </c>
      <c r="C31" s="43" t="s">
        <v>943</v>
      </c>
      <c r="D31" s="20" t="s">
        <v>22</v>
      </c>
      <c r="E31" s="20">
        <v>1</v>
      </c>
      <c r="F31" s="126">
        <v>213</v>
      </c>
      <c r="G31" s="126">
        <f t="shared" si="0"/>
        <v>213</v>
      </c>
      <c r="H31" s="318"/>
      <c r="I31" s="318"/>
    </row>
    <row r="32" spans="1:9" ht="36" customHeight="1" x14ac:dyDescent="0.25">
      <c r="A32" s="24" t="s">
        <v>35</v>
      </c>
      <c r="B32" s="26" t="s">
        <v>598</v>
      </c>
      <c r="C32" s="43" t="s">
        <v>596</v>
      </c>
      <c r="D32" s="20" t="s">
        <v>29</v>
      </c>
      <c r="E32" s="20">
        <v>15</v>
      </c>
      <c r="F32" s="126">
        <v>44.8</v>
      </c>
      <c r="G32" s="126">
        <f t="shared" si="0"/>
        <v>672</v>
      </c>
      <c r="H32" s="318"/>
      <c r="I32" s="318"/>
    </row>
    <row r="33" spans="1:9" ht="36" customHeight="1" x14ac:dyDescent="0.25">
      <c r="A33" s="24" t="s">
        <v>36</v>
      </c>
      <c r="B33" s="26" t="s">
        <v>584</v>
      </c>
      <c r="C33" s="43" t="s">
        <v>37</v>
      </c>
      <c r="D33" s="20" t="s">
        <v>38</v>
      </c>
      <c r="E33" s="20">
        <v>60</v>
      </c>
      <c r="F33" s="126">
        <v>58.2</v>
      </c>
      <c r="G33" s="126">
        <f t="shared" si="0"/>
        <v>3492</v>
      </c>
      <c r="H33" s="318"/>
      <c r="I33" s="318"/>
    </row>
    <row r="34" spans="1:9" ht="36" customHeight="1" x14ac:dyDescent="0.25">
      <c r="A34" s="24" t="s">
        <v>39</v>
      </c>
      <c r="B34" s="26" t="s">
        <v>586</v>
      </c>
      <c r="C34" s="43" t="s">
        <v>585</v>
      </c>
      <c r="D34" s="20" t="s">
        <v>40</v>
      </c>
      <c r="E34" s="20">
        <v>15</v>
      </c>
      <c r="F34" s="126">
        <v>98.7</v>
      </c>
      <c r="G34" s="126">
        <f t="shared" si="0"/>
        <v>1480.5</v>
      </c>
      <c r="H34" s="318"/>
      <c r="I34" s="318"/>
    </row>
    <row r="35" spans="1:9" ht="36" customHeight="1" x14ac:dyDescent="0.25">
      <c r="A35" s="24" t="s">
        <v>41</v>
      </c>
      <c r="B35" s="26" t="s">
        <v>599</v>
      </c>
      <c r="C35" s="43" t="s">
        <v>42</v>
      </c>
      <c r="D35" s="20" t="s">
        <v>43</v>
      </c>
      <c r="E35" s="20">
        <v>5</v>
      </c>
      <c r="F35" s="126">
        <v>53.9</v>
      </c>
      <c r="G35" s="126">
        <f t="shared" si="0"/>
        <v>269.5</v>
      </c>
      <c r="H35" s="318"/>
      <c r="I35" s="318"/>
    </row>
    <row r="36" spans="1:9" ht="36" customHeight="1" x14ac:dyDescent="0.25">
      <c r="A36" s="24" t="s">
        <v>44</v>
      </c>
      <c r="B36" s="26" t="s">
        <v>588</v>
      </c>
      <c r="C36" s="43" t="s">
        <v>587</v>
      </c>
      <c r="D36" s="20" t="s">
        <v>22</v>
      </c>
      <c r="E36" s="20">
        <v>10</v>
      </c>
      <c r="F36" s="126">
        <v>181</v>
      </c>
      <c r="G36" s="126">
        <f t="shared" si="0"/>
        <v>1810</v>
      </c>
      <c r="H36" s="318"/>
      <c r="I36" s="318"/>
    </row>
    <row r="37" spans="1:9" ht="36" customHeight="1" x14ac:dyDescent="0.25">
      <c r="A37" s="24" t="s">
        <v>45</v>
      </c>
      <c r="B37" s="26" t="s">
        <v>1906</v>
      </c>
      <c r="C37" s="43" t="s">
        <v>46</v>
      </c>
      <c r="D37" s="20" t="s">
        <v>29</v>
      </c>
      <c r="E37" s="20">
        <v>22</v>
      </c>
      <c r="F37" s="126">
        <v>103</v>
      </c>
      <c r="G37" s="126">
        <f t="shared" si="0"/>
        <v>2266</v>
      </c>
      <c r="H37" s="318"/>
      <c r="I37" s="318"/>
    </row>
    <row r="38" spans="1:9" ht="36" customHeight="1" x14ac:dyDescent="0.25">
      <c r="A38" s="24" t="s">
        <v>47</v>
      </c>
      <c r="B38" s="26" t="s">
        <v>601</v>
      </c>
      <c r="C38" s="43" t="s">
        <v>48</v>
      </c>
      <c r="D38" s="20" t="s">
        <v>38</v>
      </c>
      <c r="E38" s="20">
        <v>10</v>
      </c>
      <c r="F38" s="126">
        <v>70.8</v>
      </c>
      <c r="G38" s="126">
        <f t="shared" si="0"/>
        <v>708</v>
      </c>
      <c r="H38" s="318"/>
      <c r="I38" s="318"/>
    </row>
    <row r="39" spans="1:9" ht="36" customHeight="1" x14ac:dyDescent="0.25">
      <c r="A39" s="24" t="s">
        <v>786</v>
      </c>
      <c r="B39" s="26" t="s">
        <v>787</v>
      </c>
      <c r="C39" s="43" t="s">
        <v>788</v>
      </c>
      <c r="D39" s="20" t="s">
        <v>24</v>
      </c>
      <c r="E39" s="20">
        <v>1</v>
      </c>
      <c r="F39" s="126">
        <v>205</v>
      </c>
      <c r="G39" s="126">
        <f t="shared" si="0"/>
        <v>205</v>
      </c>
      <c r="H39" s="318"/>
      <c r="I39" s="318"/>
    </row>
    <row r="40" spans="1:9" ht="36" customHeight="1" x14ac:dyDescent="0.25">
      <c r="A40" s="24" t="s">
        <v>49</v>
      </c>
      <c r="B40" s="26" t="s">
        <v>1907</v>
      </c>
      <c r="C40" s="43" t="s">
        <v>50</v>
      </c>
      <c r="D40" s="20" t="s">
        <v>29</v>
      </c>
      <c r="E40" s="20">
        <v>2</v>
      </c>
      <c r="F40" s="126">
        <v>103</v>
      </c>
      <c r="G40" s="126">
        <f t="shared" si="0"/>
        <v>206</v>
      </c>
      <c r="H40" s="318"/>
      <c r="I40" s="318"/>
    </row>
    <row r="41" spans="1:9" ht="36" customHeight="1" x14ac:dyDescent="0.25">
      <c r="A41" s="27" t="s">
        <v>51</v>
      </c>
      <c r="B41" s="25" t="s">
        <v>592</v>
      </c>
      <c r="C41" s="44" t="s">
        <v>52</v>
      </c>
      <c r="D41" s="20" t="s">
        <v>22</v>
      </c>
      <c r="E41" s="20">
        <v>1</v>
      </c>
      <c r="F41" s="126">
        <v>181</v>
      </c>
      <c r="G41" s="126">
        <f t="shared" si="0"/>
        <v>181</v>
      </c>
      <c r="H41" s="318"/>
      <c r="I41" s="318"/>
    </row>
    <row r="42" spans="1:9" ht="36" customHeight="1" x14ac:dyDescent="0.25">
      <c r="A42" s="27" t="s">
        <v>53</v>
      </c>
      <c r="B42" s="25" t="s">
        <v>589</v>
      </c>
      <c r="C42" s="44" t="s">
        <v>54</v>
      </c>
      <c r="D42" s="20" t="s">
        <v>22</v>
      </c>
      <c r="E42" s="20">
        <v>1</v>
      </c>
      <c r="F42" s="126">
        <v>188</v>
      </c>
      <c r="G42" s="126">
        <f t="shared" si="0"/>
        <v>188</v>
      </c>
      <c r="H42" s="318"/>
      <c r="I42" s="318"/>
    </row>
    <row r="43" spans="1:9" ht="36" customHeight="1" x14ac:dyDescent="0.25">
      <c r="A43" s="27" t="s">
        <v>55</v>
      </c>
      <c r="B43" s="25" t="s">
        <v>591</v>
      </c>
      <c r="C43" s="44" t="s">
        <v>590</v>
      </c>
      <c r="D43" s="20" t="s">
        <v>22</v>
      </c>
      <c r="E43" s="20">
        <v>1</v>
      </c>
      <c r="F43" s="126">
        <v>205</v>
      </c>
      <c r="G43" s="126">
        <f t="shared" si="0"/>
        <v>205</v>
      </c>
      <c r="H43" s="318"/>
      <c r="I43" s="318"/>
    </row>
    <row r="44" spans="1:9" ht="29.1" customHeight="1" x14ac:dyDescent="0.25">
      <c r="A44" s="24" t="s">
        <v>1466</v>
      </c>
      <c r="B44" s="26" t="s">
        <v>1908</v>
      </c>
      <c r="C44" s="43" t="s">
        <v>1467</v>
      </c>
      <c r="D44" s="20" t="s">
        <v>29</v>
      </c>
      <c r="E44" s="20">
        <v>3</v>
      </c>
      <c r="F44" s="126">
        <v>103</v>
      </c>
      <c r="G44" s="126">
        <f t="shared" si="0"/>
        <v>309</v>
      </c>
      <c r="H44" s="318"/>
      <c r="I44" s="318"/>
    </row>
    <row r="45" spans="1:9" ht="12" customHeight="1" thickBot="1" x14ac:dyDescent="0.3">
      <c r="A45" s="145"/>
      <c r="B45" s="146"/>
      <c r="C45" s="147"/>
      <c r="D45" s="42"/>
      <c r="E45" s="42"/>
      <c r="F45" s="109"/>
      <c r="G45" s="109"/>
      <c r="H45" s="320"/>
      <c r="I45" s="320"/>
    </row>
    <row r="46" spans="1:9" ht="15.75" customHeight="1" x14ac:dyDescent="0.25">
      <c r="A46" s="47"/>
      <c r="B46" s="47"/>
      <c r="C46" s="56"/>
      <c r="D46" s="47"/>
      <c r="E46" s="383" t="s">
        <v>56</v>
      </c>
      <c r="F46" s="384"/>
      <c r="G46" s="194">
        <f>SUM(G12:G45)</f>
        <v>26999.599999999999</v>
      </c>
      <c r="H46" s="388" t="s">
        <v>56</v>
      </c>
      <c r="I46" s="389"/>
    </row>
    <row r="47" spans="1:9" ht="16.5" customHeight="1" x14ac:dyDescent="0.25">
      <c r="A47" s="47"/>
      <c r="B47" s="47"/>
      <c r="C47" s="56"/>
      <c r="D47" s="47"/>
      <c r="E47" s="385" t="s">
        <v>7</v>
      </c>
      <c r="F47" s="386"/>
      <c r="G47" s="195">
        <f>G46*21%</f>
        <v>5669.9159999999993</v>
      </c>
      <c r="H47" s="390" t="s">
        <v>7</v>
      </c>
      <c r="I47" s="391"/>
    </row>
    <row r="48" spans="1:9" ht="18" customHeight="1" thickBot="1" x14ac:dyDescent="0.3">
      <c r="A48" s="47"/>
      <c r="B48" s="47"/>
      <c r="C48" s="56"/>
      <c r="D48" s="47"/>
      <c r="E48" s="364" t="s">
        <v>5</v>
      </c>
      <c r="F48" s="387"/>
      <c r="G48" s="215">
        <f>SUM(G46:G47)</f>
        <v>32669.515999999996</v>
      </c>
      <c r="H48" s="370" t="s">
        <v>5</v>
      </c>
      <c r="I48" s="392"/>
    </row>
  </sheetData>
  <sheetProtection algorithmName="SHA-512" hashValue="RrWvaASOwp0B/5mVPiAoiBWZJTJNhLFyFKp/A3kO+GH6+J6XmkpDEsqreIOS6wrusFQttqxCS/Pq1ZHaOw5cjg==" saltValue="Hpbd7DOkHcmoRZG4CyWS2A==" spinCount="100000" sheet="1" objects="1" scenarios="1"/>
  <mergeCells count="6">
    <mergeCell ref="E46:F46"/>
    <mergeCell ref="E47:F47"/>
    <mergeCell ref="E48:F48"/>
    <mergeCell ref="H46:I46"/>
    <mergeCell ref="H47:I47"/>
    <mergeCell ref="H48:I48"/>
  </mergeCells>
  <conditionalFormatting sqref="H12:H44">
    <cfRule type="cellIs" dxfId="10" priority="1" operator="greaterThan">
      <formula>F12</formula>
    </cfRule>
  </conditionalFormatting>
  <pageMargins left="0.23622047244094491" right="0.23622047244094491" top="0.74803149606299213" bottom="0.74803149606299213" header="0.31496062992125984" footer="0.31496062992125984"/>
  <pageSetup paperSize="9" scale="93" fitToHeight="0" orientation="landscape" horizontalDpi="4294967295" verticalDpi="4294967295" r:id="rId1"/>
  <headerFooter>
    <oddFooter>&amp;L&amp;P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6:J17"/>
  <sheetViews>
    <sheetView workbookViewId="0">
      <selection activeCell="G10" sqref="G10"/>
    </sheetView>
  </sheetViews>
  <sheetFormatPr defaultColWidth="11.42578125" defaultRowHeight="15" x14ac:dyDescent="0.25"/>
  <cols>
    <col min="2" max="2" width="42.85546875" customWidth="1"/>
    <col min="3" max="3" width="12.7109375" customWidth="1"/>
    <col min="6" max="6" width="14.42578125" customWidth="1"/>
    <col min="7" max="7" width="15.85546875" customWidth="1"/>
  </cols>
  <sheetData>
    <row r="6" spans="1:10" ht="12.6" customHeight="1" x14ac:dyDescent="0.25"/>
    <row r="7" spans="1:10" ht="12.6" customHeight="1" x14ac:dyDescent="0.25">
      <c r="A7" s="57" t="s">
        <v>1842</v>
      </c>
      <c r="B7" s="22"/>
      <c r="C7" s="22"/>
      <c r="D7" s="22"/>
      <c r="E7" s="22"/>
      <c r="F7" s="22"/>
    </row>
    <row r="8" spans="1:10" ht="12.6" customHeight="1" x14ac:dyDescent="0.25">
      <c r="A8" s="22"/>
      <c r="B8" s="22"/>
      <c r="C8" s="22"/>
      <c r="D8" s="22"/>
      <c r="E8" s="22"/>
      <c r="F8" s="22"/>
    </row>
    <row r="9" spans="1:10" ht="38.1" customHeight="1" x14ac:dyDescent="0.25">
      <c r="A9" s="8" t="s">
        <v>57</v>
      </c>
      <c r="B9" s="8" t="s">
        <v>1</v>
      </c>
      <c r="C9" s="32" t="s">
        <v>2</v>
      </c>
      <c r="D9" s="11" t="s">
        <v>3</v>
      </c>
      <c r="E9" s="32" t="s">
        <v>59</v>
      </c>
      <c r="F9" s="8" t="s">
        <v>5</v>
      </c>
      <c r="G9" s="32" t="s">
        <v>1804</v>
      </c>
      <c r="H9" s="32" t="s">
        <v>1803</v>
      </c>
      <c r="I9" s="10" t="s">
        <v>58</v>
      </c>
      <c r="J9" s="10" t="s">
        <v>1805</v>
      </c>
    </row>
    <row r="10" spans="1:10" s="4" customFormat="1" ht="38.1" customHeight="1" x14ac:dyDescent="0.2">
      <c r="A10" s="34" t="s">
        <v>171</v>
      </c>
      <c r="B10" s="83" t="s">
        <v>603</v>
      </c>
      <c r="C10" s="20" t="s">
        <v>29</v>
      </c>
      <c r="D10" s="20">
        <v>150</v>
      </c>
      <c r="E10" s="130">
        <v>49.95</v>
      </c>
      <c r="F10" s="130">
        <f>D10*E10</f>
        <v>7492.5</v>
      </c>
      <c r="G10" s="317"/>
      <c r="H10" s="317"/>
      <c r="I10" s="317"/>
      <c r="J10" s="317"/>
    </row>
    <row r="11" spans="1:10" s="4" customFormat="1" ht="38.1" customHeight="1" x14ac:dyDescent="0.2">
      <c r="A11" s="34" t="s">
        <v>177</v>
      </c>
      <c r="B11" s="83" t="s">
        <v>1331</v>
      </c>
      <c r="C11" s="20" t="s">
        <v>178</v>
      </c>
      <c r="D11" s="20">
        <v>200</v>
      </c>
      <c r="E11" s="130">
        <v>8.2899999999999991</v>
      </c>
      <c r="F11" s="130">
        <f t="shared" ref="F11:F13" si="0">D11*E11</f>
        <v>1657.9999999999998</v>
      </c>
      <c r="G11" s="317"/>
      <c r="H11" s="317"/>
      <c r="I11" s="317"/>
      <c r="J11" s="317"/>
    </row>
    <row r="12" spans="1:10" s="4" customFormat="1" ht="38.1" customHeight="1" x14ac:dyDescent="0.2">
      <c r="A12" s="34" t="s">
        <v>284</v>
      </c>
      <c r="B12" s="83" t="s">
        <v>604</v>
      </c>
      <c r="C12" s="20" t="s">
        <v>29</v>
      </c>
      <c r="D12" s="20">
        <v>100</v>
      </c>
      <c r="E12" s="130">
        <v>12.15</v>
      </c>
      <c r="F12" s="130">
        <f t="shared" si="0"/>
        <v>1215</v>
      </c>
      <c r="G12" s="317"/>
      <c r="H12" s="317"/>
      <c r="I12" s="317"/>
      <c r="J12" s="317"/>
    </row>
    <row r="13" spans="1:10" s="4" customFormat="1" ht="38.1" customHeight="1" x14ac:dyDescent="0.2">
      <c r="A13" s="34" t="s">
        <v>285</v>
      </c>
      <c r="B13" s="83" t="s">
        <v>605</v>
      </c>
      <c r="C13" s="20" t="s">
        <v>29</v>
      </c>
      <c r="D13" s="20">
        <v>85</v>
      </c>
      <c r="E13" s="130">
        <v>12.15</v>
      </c>
      <c r="F13" s="130">
        <f t="shared" si="0"/>
        <v>1032.75</v>
      </c>
      <c r="G13" s="317"/>
      <c r="H13" s="317"/>
      <c r="I13" s="317"/>
      <c r="J13" s="317"/>
    </row>
    <row r="14" spans="1:10" s="4" customFormat="1" ht="14.1" customHeight="1" thickBot="1" x14ac:dyDescent="0.25">
      <c r="A14" s="110"/>
      <c r="B14" s="153"/>
      <c r="C14" s="42"/>
      <c r="D14" s="42"/>
      <c r="E14" s="42"/>
      <c r="F14" s="154"/>
      <c r="G14" s="319"/>
      <c r="H14" s="319"/>
      <c r="I14" s="319"/>
      <c r="J14" s="319"/>
    </row>
    <row r="15" spans="1:10" x14ac:dyDescent="0.25">
      <c r="A15" s="22"/>
      <c r="B15" s="22"/>
      <c r="C15" s="22"/>
      <c r="D15" s="12" t="s">
        <v>6</v>
      </c>
      <c r="E15" s="60"/>
      <c r="F15" s="194">
        <f>SUM(F10:F14)</f>
        <v>11398.25</v>
      </c>
      <c r="G15" s="293" t="s">
        <v>6</v>
      </c>
      <c r="H15" s="321"/>
      <c r="I15" s="320"/>
      <c r="J15" s="320"/>
    </row>
    <row r="16" spans="1:10" x14ac:dyDescent="0.25">
      <c r="A16" s="22"/>
      <c r="B16" s="22"/>
      <c r="C16" s="22"/>
      <c r="D16" s="15" t="s">
        <v>7</v>
      </c>
      <c r="E16" s="57"/>
      <c r="F16" s="195">
        <f>F15*21%</f>
        <v>2393.6324999999997</v>
      </c>
      <c r="G16" s="295" t="s">
        <v>7</v>
      </c>
      <c r="H16" s="322"/>
      <c r="I16" s="320"/>
      <c r="J16" s="320"/>
    </row>
    <row r="17" spans="1:10" ht="15.75" thickBot="1" x14ac:dyDescent="0.3">
      <c r="A17" s="22"/>
      <c r="B17" s="22"/>
      <c r="C17" s="22"/>
      <c r="D17" s="18" t="s">
        <v>5</v>
      </c>
      <c r="E17" s="61"/>
      <c r="F17" s="196">
        <f>F16+F15</f>
        <v>13791.8825</v>
      </c>
      <c r="G17" s="297" t="s">
        <v>5</v>
      </c>
      <c r="H17" s="323"/>
      <c r="I17" s="320"/>
      <c r="J17" s="320"/>
    </row>
  </sheetData>
  <sheetProtection algorithmName="SHA-512" hashValue="hm+dOa4iVmMGUctbVLtP3nTr56cZvNnffTAPS8Pvq6fAGilFRAtY31bYUvEUSqRflnZEK+mUo6HPP4LNre6dKg==" saltValue="rMVHjdJhnT9m1t1XEZXpig==" spinCount="100000" sheet="1" objects="1" scenarios="1"/>
  <conditionalFormatting sqref="G10:G13">
    <cfRule type="cellIs" dxfId="9" priority="1" operator="greaterThan">
      <formula>E10</formula>
    </cfRule>
  </conditionalFormatting>
  <dataValidations count="1">
    <dataValidation type="custom" allowBlank="1" showInputMessage="1" showErrorMessage="1" errorTitle="ERROR" error="El preu introduït ha de ser inferior o igual al preu unitari màxim." sqref="WVM10:WVM14 WLQ10:WLQ14 WBU10:WBU14 VRY10:VRY14 VIC10:VIC14 UYG10:UYG14 UOK10:UOK14 UEO10:UEO14 TUS10:TUS14 TKW10:TKW14 TBA10:TBA14 SRE10:SRE14 SHI10:SHI14 RXM10:RXM14 RNQ10:RNQ14 RDU10:RDU14 QTY10:QTY14 QKC10:QKC14 QAG10:QAG14 PQK10:PQK14 PGO10:PGO14 OWS10:OWS14 OMW10:OMW14 ODA10:ODA14 NTE10:NTE14 NJI10:NJI14 MZM10:MZM14 MPQ10:MPQ14 MFU10:MFU14 LVY10:LVY14 LMC10:LMC14 LCG10:LCG14 KSK10:KSK14 KIO10:KIO14 JYS10:JYS14 JOW10:JOW14 JFA10:JFA14 IVE10:IVE14 ILI10:ILI14 IBM10:IBM14 HRQ10:HRQ14 HHU10:HHU14 GXY10:GXY14 GOC10:GOC14 GEG10:GEG14 FUK10:FUK14 FKO10:FKO14 FAS10:FAS14 EQW10:EQW14 EHA10:EHA14 DXE10:DXE14 DNI10:DNI14 DDM10:DDM14 CTQ10:CTQ14 CJU10:CJU14 BZY10:BZY14 BQC10:BQC14 BGG10:BGG14 AWK10:AWK14 AMO10:AMO14 ACS10:ACS14 SW10:SW14 JA10:JA14" xr:uid="{00000000-0002-0000-0C00-000000000000}">
      <formula1>IF(JA10&lt;=IY10,TRUE,FALSE)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4" orientation="landscape" horizontalDpi="4294967295" verticalDpi="4294967295" r:id="rId1"/>
  <headerFooter>
    <oddFooter>&amp;L&amp;P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5:K73"/>
  <sheetViews>
    <sheetView topLeftCell="A57" workbookViewId="0">
      <selection activeCell="H72" sqref="H72"/>
    </sheetView>
  </sheetViews>
  <sheetFormatPr defaultColWidth="11.42578125" defaultRowHeight="12" x14ac:dyDescent="0.25"/>
  <cols>
    <col min="1" max="1" width="10.5703125" style="133" bestFit="1" customWidth="1"/>
    <col min="2" max="2" width="43" style="133" customWidth="1"/>
    <col min="3" max="3" width="13.140625" style="23" customWidth="1"/>
    <col min="4" max="4" width="14.5703125" style="23" customWidth="1"/>
    <col min="5" max="5" width="11.42578125" style="134"/>
    <col min="6" max="6" width="11.140625" style="133" customWidth="1"/>
    <col min="7" max="7" width="14.85546875" style="133" customWidth="1"/>
    <col min="8" max="8" width="18.7109375" style="23" customWidth="1"/>
    <col min="9" max="9" width="13.85546875" style="133" customWidth="1"/>
    <col min="10" max="10" width="15.140625" style="133" customWidth="1"/>
    <col min="11" max="16384" width="11.42578125" style="133"/>
  </cols>
  <sheetData>
    <row r="5" spans="1:11" x14ac:dyDescent="0.25">
      <c r="H5" s="133"/>
    </row>
    <row r="6" spans="1:11" x14ac:dyDescent="0.25">
      <c r="H6" s="133"/>
    </row>
    <row r="7" spans="1:11" x14ac:dyDescent="0.25">
      <c r="H7" s="133"/>
    </row>
    <row r="8" spans="1:11" x14ac:dyDescent="0.25">
      <c r="A8" s="273" t="s">
        <v>1841</v>
      </c>
      <c r="H8" s="133"/>
    </row>
    <row r="9" spans="1:11" x14ac:dyDescent="0.25">
      <c r="H9" s="133"/>
    </row>
    <row r="10" spans="1:11" ht="24" x14ac:dyDescent="0.25">
      <c r="A10" s="9" t="s">
        <v>0</v>
      </c>
      <c r="B10" s="9" t="s">
        <v>1</v>
      </c>
      <c r="C10" s="11" t="s">
        <v>2</v>
      </c>
      <c r="D10" s="32" t="s">
        <v>3</v>
      </c>
      <c r="E10" s="32" t="s">
        <v>59</v>
      </c>
      <c r="F10" s="32" t="s">
        <v>1440</v>
      </c>
      <c r="G10" s="32" t="s">
        <v>1804</v>
      </c>
      <c r="H10" s="32" t="s">
        <v>1803</v>
      </c>
      <c r="I10" s="10" t="s">
        <v>58</v>
      </c>
      <c r="J10" s="10" t="s">
        <v>1805</v>
      </c>
      <c r="K10" s="10" t="s">
        <v>1806</v>
      </c>
    </row>
    <row r="11" spans="1:11" ht="24" x14ac:dyDescent="0.25">
      <c r="A11" s="26" t="s">
        <v>109</v>
      </c>
      <c r="B11" s="26" t="s">
        <v>327</v>
      </c>
      <c r="C11" s="40" t="s">
        <v>529</v>
      </c>
      <c r="D11" s="20">
        <v>20</v>
      </c>
      <c r="E11" s="129">
        <v>8.5698000000000008</v>
      </c>
      <c r="F11" s="128">
        <f>D11*E11</f>
        <v>171.39600000000002</v>
      </c>
      <c r="G11" s="339"/>
      <c r="H11" s="339"/>
      <c r="I11" s="339"/>
      <c r="J11" s="339"/>
      <c r="K11" s="339"/>
    </row>
    <row r="12" spans="1:11" ht="24" x14ac:dyDescent="0.25">
      <c r="A12" s="26" t="s">
        <v>111</v>
      </c>
      <c r="B12" s="26" t="s">
        <v>328</v>
      </c>
      <c r="C12" s="40" t="s">
        <v>29</v>
      </c>
      <c r="D12" s="20">
        <v>5</v>
      </c>
      <c r="E12" s="129">
        <v>33.684075</v>
      </c>
      <c r="F12" s="128">
        <f t="shared" ref="F12:F69" si="0">D12*E12</f>
        <v>168.42037500000001</v>
      </c>
      <c r="G12" s="339"/>
      <c r="H12" s="339"/>
      <c r="I12" s="339"/>
      <c r="J12" s="339"/>
      <c r="K12" s="339"/>
    </row>
    <row r="13" spans="1:11" ht="62.45" customHeight="1" x14ac:dyDescent="0.25">
      <c r="A13" s="25" t="s">
        <v>112</v>
      </c>
      <c r="B13" s="26" t="s">
        <v>329</v>
      </c>
      <c r="C13" s="40" t="s">
        <v>63</v>
      </c>
      <c r="D13" s="20">
        <v>1</v>
      </c>
      <c r="E13" s="129">
        <v>43.7</v>
      </c>
      <c r="F13" s="128">
        <f t="shared" si="0"/>
        <v>43.7</v>
      </c>
      <c r="G13" s="339"/>
      <c r="H13" s="339"/>
      <c r="I13" s="339"/>
      <c r="J13" s="339"/>
      <c r="K13" s="339"/>
    </row>
    <row r="14" spans="1:11" ht="24" x14ac:dyDescent="0.25">
      <c r="A14" s="26" t="s">
        <v>113</v>
      </c>
      <c r="B14" s="26" t="s">
        <v>530</v>
      </c>
      <c r="C14" s="40" t="s">
        <v>24</v>
      </c>
      <c r="D14" s="20">
        <v>30</v>
      </c>
      <c r="E14" s="129">
        <v>42.584499999999998</v>
      </c>
      <c r="F14" s="128">
        <f t="shared" si="0"/>
        <v>1277.5349999999999</v>
      </c>
      <c r="G14" s="339"/>
      <c r="H14" s="339"/>
      <c r="I14" s="339"/>
      <c r="J14" s="339"/>
      <c r="K14" s="339"/>
    </row>
    <row r="15" spans="1:11" ht="36" x14ac:dyDescent="0.25">
      <c r="A15" s="26" t="s">
        <v>114</v>
      </c>
      <c r="B15" s="26" t="s">
        <v>330</v>
      </c>
      <c r="C15" s="40" t="s">
        <v>29</v>
      </c>
      <c r="D15" s="20">
        <v>7</v>
      </c>
      <c r="E15" s="129">
        <v>12.854700000000001</v>
      </c>
      <c r="F15" s="128">
        <f t="shared" si="0"/>
        <v>89.982900000000001</v>
      </c>
      <c r="G15" s="339"/>
      <c r="H15" s="339"/>
      <c r="I15" s="339"/>
      <c r="J15" s="339"/>
      <c r="K15" s="339"/>
    </row>
    <row r="16" spans="1:11" ht="24" x14ac:dyDescent="0.25">
      <c r="A16" s="26" t="s">
        <v>115</v>
      </c>
      <c r="B16" s="25" t="s">
        <v>1444</v>
      </c>
      <c r="C16" s="40" t="s">
        <v>29</v>
      </c>
      <c r="D16" s="20">
        <v>125</v>
      </c>
      <c r="E16" s="129">
        <v>6.3250000000000002</v>
      </c>
      <c r="F16" s="128">
        <f t="shared" si="0"/>
        <v>790.625</v>
      </c>
      <c r="G16" s="339"/>
      <c r="H16" s="339"/>
      <c r="I16" s="339"/>
      <c r="J16" s="339"/>
      <c r="K16" s="339"/>
    </row>
    <row r="17" spans="1:11" ht="24" x14ac:dyDescent="0.25">
      <c r="A17" s="26" t="s">
        <v>116</v>
      </c>
      <c r="B17" s="25" t="s">
        <v>1443</v>
      </c>
      <c r="C17" s="40" t="s">
        <v>29</v>
      </c>
      <c r="D17" s="20">
        <v>250</v>
      </c>
      <c r="E17" s="129">
        <v>6.3250000000000002</v>
      </c>
      <c r="F17" s="128">
        <f t="shared" si="0"/>
        <v>1581.25</v>
      </c>
      <c r="G17" s="339"/>
      <c r="H17" s="339"/>
      <c r="I17" s="339"/>
      <c r="J17" s="339"/>
      <c r="K17" s="339"/>
    </row>
    <row r="18" spans="1:11" ht="36" x14ac:dyDescent="0.25">
      <c r="A18" s="26" t="s">
        <v>117</v>
      </c>
      <c r="B18" s="26" t="s">
        <v>1255</v>
      </c>
      <c r="C18" s="40" t="s">
        <v>18</v>
      </c>
      <c r="D18" s="20">
        <v>30</v>
      </c>
      <c r="E18" s="129">
        <v>95.206774999999993</v>
      </c>
      <c r="F18" s="128">
        <f t="shared" si="0"/>
        <v>2856.2032499999996</v>
      </c>
      <c r="G18" s="339"/>
      <c r="H18" s="339"/>
      <c r="I18" s="339"/>
      <c r="J18" s="339"/>
      <c r="K18" s="339"/>
    </row>
    <row r="19" spans="1:11" ht="24" x14ac:dyDescent="0.25">
      <c r="A19" s="26" t="s">
        <v>118</v>
      </c>
      <c r="B19" s="26" t="s">
        <v>1445</v>
      </c>
      <c r="C19" s="40" t="s">
        <v>29</v>
      </c>
      <c r="D19" s="20">
        <v>300</v>
      </c>
      <c r="E19" s="129">
        <v>6.3250000000000002</v>
      </c>
      <c r="F19" s="128">
        <f t="shared" si="0"/>
        <v>1897.5</v>
      </c>
      <c r="G19" s="339"/>
      <c r="H19" s="339"/>
      <c r="I19" s="339"/>
      <c r="J19" s="339"/>
      <c r="K19" s="339"/>
    </row>
    <row r="20" spans="1:11" ht="36" x14ac:dyDescent="0.25">
      <c r="A20" s="26" t="s">
        <v>119</v>
      </c>
      <c r="B20" s="26" t="s">
        <v>331</v>
      </c>
      <c r="C20" s="40" t="s">
        <v>34</v>
      </c>
      <c r="D20" s="38">
        <v>16</v>
      </c>
      <c r="E20" s="129">
        <v>9.6</v>
      </c>
      <c r="F20" s="128">
        <f t="shared" si="0"/>
        <v>153.6</v>
      </c>
      <c r="G20" s="339"/>
      <c r="H20" s="339"/>
      <c r="I20" s="339"/>
      <c r="J20" s="339"/>
      <c r="K20" s="339"/>
    </row>
    <row r="21" spans="1:11" ht="48" x14ac:dyDescent="0.25">
      <c r="A21" s="26" t="s">
        <v>120</v>
      </c>
      <c r="B21" s="26" t="s">
        <v>1441</v>
      </c>
      <c r="C21" s="40" t="s">
        <v>1865</v>
      </c>
      <c r="D21" s="142">
        <v>90000</v>
      </c>
      <c r="E21" s="129">
        <v>2.6450000000000001E-2</v>
      </c>
      <c r="F21" s="128">
        <f t="shared" si="0"/>
        <v>2380.5</v>
      </c>
      <c r="G21" s="339"/>
      <c r="H21" s="339"/>
      <c r="I21" s="339"/>
      <c r="J21" s="339"/>
      <c r="K21" s="339"/>
    </row>
    <row r="22" spans="1:11" ht="36" x14ac:dyDescent="0.25">
      <c r="A22" s="26" t="s">
        <v>121</v>
      </c>
      <c r="B22" s="26" t="s">
        <v>332</v>
      </c>
      <c r="C22" s="40" t="s">
        <v>24</v>
      </c>
      <c r="D22" s="20">
        <v>10</v>
      </c>
      <c r="E22" s="129">
        <v>90.459000000000017</v>
      </c>
      <c r="F22" s="128">
        <f t="shared" si="0"/>
        <v>904.59000000000015</v>
      </c>
      <c r="G22" s="339"/>
      <c r="H22" s="339"/>
      <c r="I22" s="339"/>
      <c r="J22" s="339"/>
      <c r="K22" s="339"/>
    </row>
    <row r="23" spans="1:11" ht="36" x14ac:dyDescent="0.25">
      <c r="A23" s="26" t="s">
        <v>122</v>
      </c>
      <c r="B23" s="26" t="s">
        <v>524</v>
      </c>
      <c r="C23" s="40" t="s">
        <v>38</v>
      </c>
      <c r="D23" s="42">
        <v>3</v>
      </c>
      <c r="E23" s="129">
        <v>40.309799999999996</v>
      </c>
      <c r="F23" s="128">
        <f t="shared" si="0"/>
        <v>120.92939999999999</v>
      </c>
      <c r="G23" s="339"/>
      <c r="H23" s="339"/>
      <c r="I23" s="339"/>
      <c r="J23" s="339"/>
      <c r="K23" s="339"/>
    </row>
    <row r="24" spans="1:11" ht="36" x14ac:dyDescent="0.25">
      <c r="A24" s="26" t="s">
        <v>123</v>
      </c>
      <c r="B24" s="26" t="s">
        <v>525</v>
      </c>
      <c r="C24" s="40" t="s">
        <v>1549</v>
      </c>
      <c r="D24" s="20">
        <v>15</v>
      </c>
      <c r="E24" s="129">
        <v>112.54474999999999</v>
      </c>
      <c r="F24" s="128">
        <f t="shared" si="0"/>
        <v>1688.1712499999999</v>
      </c>
      <c r="G24" s="339"/>
      <c r="H24" s="339"/>
      <c r="I24" s="339"/>
      <c r="J24" s="339"/>
      <c r="K24" s="339"/>
    </row>
    <row r="25" spans="1:11" ht="36" x14ac:dyDescent="0.25">
      <c r="A25" s="26" t="s">
        <v>124</v>
      </c>
      <c r="B25" s="26" t="s">
        <v>526</v>
      </c>
      <c r="C25" s="40" t="s">
        <v>24</v>
      </c>
      <c r="D25" s="20">
        <v>13</v>
      </c>
      <c r="E25" s="129">
        <v>60.901124999999993</v>
      </c>
      <c r="F25" s="128">
        <f t="shared" si="0"/>
        <v>791.71462499999996</v>
      </c>
      <c r="G25" s="339"/>
      <c r="H25" s="339"/>
      <c r="I25" s="339"/>
      <c r="J25" s="339"/>
      <c r="K25" s="339"/>
    </row>
    <row r="26" spans="1:11" ht="36" x14ac:dyDescent="0.25">
      <c r="A26" s="26" t="s">
        <v>125</v>
      </c>
      <c r="B26" s="26" t="s">
        <v>527</v>
      </c>
      <c r="C26" s="40" t="s">
        <v>24</v>
      </c>
      <c r="D26" s="20">
        <v>15</v>
      </c>
      <c r="E26" s="129">
        <v>58.070974999999997</v>
      </c>
      <c r="F26" s="128">
        <f t="shared" si="0"/>
        <v>871.06462499999998</v>
      </c>
      <c r="G26" s="339"/>
      <c r="H26" s="339"/>
      <c r="I26" s="339"/>
      <c r="J26" s="339"/>
      <c r="K26" s="339"/>
    </row>
    <row r="27" spans="1:11" ht="36" x14ac:dyDescent="0.25">
      <c r="A27" s="26" t="s">
        <v>126</v>
      </c>
      <c r="B27" s="26" t="s">
        <v>528</v>
      </c>
      <c r="C27" s="40" t="s">
        <v>38</v>
      </c>
      <c r="D27" s="20">
        <v>20</v>
      </c>
      <c r="E27" s="129">
        <v>44.753400000000006</v>
      </c>
      <c r="F27" s="128">
        <f t="shared" si="0"/>
        <v>895.0680000000001</v>
      </c>
      <c r="G27" s="339"/>
      <c r="H27" s="339"/>
      <c r="I27" s="339"/>
      <c r="J27" s="339"/>
      <c r="K27" s="339"/>
    </row>
    <row r="28" spans="1:11" ht="57.95" customHeight="1" x14ac:dyDescent="0.25">
      <c r="A28" s="25" t="s">
        <v>367</v>
      </c>
      <c r="B28" s="26" t="s">
        <v>374</v>
      </c>
      <c r="C28" s="40" t="s">
        <v>1507</v>
      </c>
      <c r="D28" s="20">
        <v>1</v>
      </c>
      <c r="E28" s="129">
        <v>287.5</v>
      </c>
      <c r="F28" s="128">
        <f t="shared" si="0"/>
        <v>287.5</v>
      </c>
      <c r="G28" s="339"/>
      <c r="H28" s="339"/>
      <c r="I28" s="339"/>
      <c r="J28" s="339"/>
      <c r="K28" s="339"/>
    </row>
    <row r="29" spans="1:11" ht="36" x14ac:dyDescent="0.25">
      <c r="A29" s="26" t="s">
        <v>127</v>
      </c>
      <c r="B29" s="26" t="s">
        <v>1256</v>
      </c>
      <c r="C29" s="40" t="s">
        <v>18</v>
      </c>
      <c r="D29" s="20">
        <v>4</v>
      </c>
      <c r="E29" s="129">
        <v>119.6069</v>
      </c>
      <c r="F29" s="128">
        <f t="shared" si="0"/>
        <v>478.42759999999998</v>
      </c>
      <c r="G29" s="339"/>
      <c r="H29" s="339"/>
      <c r="I29" s="339"/>
      <c r="J29" s="339"/>
      <c r="K29" s="339"/>
    </row>
    <row r="30" spans="1:11" ht="36" x14ac:dyDescent="0.25">
      <c r="A30" s="26" t="s">
        <v>129</v>
      </c>
      <c r="B30" s="25" t="s">
        <v>333</v>
      </c>
      <c r="C30" s="40" t="s">
        <v>29</v>
      </c>
      <c r="D30" s="38">
        <v>1</v>
      </c>
      <c r="E30" s="129">
        <v>32.639299999999999</v>
      </c>
      <c r="F30" s="128">
        <f t="shared" si="0"/>
        <v>32.639299999999999</v>
      </c>
      <c r="G30" s="339"/>
      <c r="H30" s="339"/>
      <c r="I30" s="339"/>
      <c r="J30" s="339"/>
      <c r="K30" s="339"/>
    </row>
    <row r="31" spans="1:11" ht="36" x14ac:dyDescent="0.25">
      <c r="A31" s="26" t="s">
        <v>130</v>
      </c>
      <c r="B31" s="26" t="s">
        <v>334</v>
      </c>
      <c r="C31" s="40" t="s">
        <v>18</v>
      </c>
      <c r="D31" s="20">
        <v>3</v>
      </c>
      <c r="E31" s="129">
        <v>156.29305000000002</v>
      </c>
      <c r="F31" s="128">
        <f t="shared" si="0"/>
        <v>468.8791500000001</v>
      </c>
      <c r="G31" s="339"/>
      <c r="H31" s="339"/>
      <c r="I31" s="339"/>
      <c r="J31" s="339"/>
      <c r="K31" s="339"/>
    </row>
    <row r="32" spans="1:11" ht="24" x14ac:dyDescent="0.25">
      <c r="A32" s="26" t="s">
        <v>131</v>
      </c>
      <c r="B32" s="26" t="s">
        <v>1446</v>
      </c>
      <c r="C32" s="40" t="s">
        <v>29</v>
      </c>
      <c r="D32" s="20">
        <v>75</v>
      </c>
      <c r="E32" s="129">
        <v>6.3250000000000002</v>
      </c>
      <c r="F32" s="128">
        <f t="shared" si="0"/>
        <v>474.375</v>
      </c>
      <c r="G32" s="339"/>
      <c r="H32" s="339"/>
      <c r="I32" s="339"/>
      <c r="J32" s="339"/>
      <c r="K32" s="339"/>
    </row>
    <row r="33" spans="1:11" ht="24" x14ac:dyDescent="0.25">
      <c r="A33" s="26" t="s">
        <v>132</v>
      </c>
      <c r="B33" s="26" t="s">
        <v>531</v>
      </c>
      <c r="C33" s="40" t="s">
        <v>133</v>
      </c>
      <c r="D33" s="20">
        <v>8</v>
      </c>
      <c r="E33" s="129">
        <v>119.02500000000001</v>
      </c>
      <c r="F33" s="128">
        <f t="shared" si="0"/>
        <v>952.2</v>
      </c>
      <c r="G33" s="339"/>
      <c r="H33" s="339"/>
      <c r="I33" s="339"/>
      <c r="J33" s="339"/>
      <c r="K33" s="339"/>
    </row>
    <row r="34" spans="1:11" ht="36" x14ac:dyDescent="0.25">
      <c r="A34" s="26" t="s">
        <v>134</v>
      </c>
      <c r="B34" s="26" t="s">
        <v>335</v>
      </c>
      <c r="C34" s="40" t="s">
        <v>1808</v>
      </c>
      <c r="D34" s="67">
        <v>100</v>
      </c>
      <c r="E34" s="129">
        <v>1.7192500000000002</v>
      </c>
      <c r="F34" s="128">
        <f t="shared" si="0"/>
        <v>171.92500000000001</v>
      </c>
      <c r="G34" s="339"/>
      <c r="H34" s="339"/>
      <c r="I34" s="339"/>
      <c r="J34" s="339"/>
      <c r="K34" s="339"/>
    </row>
    <row r="35" spans="1:11" ht="36" x14ac:dyDescent="0.25">
      <c r="A35" s="26" t="s">
        <v>135</v>
      </c>
      <c r="B35" s="26" t="s">
        <v>336</v>
      </c>
      <c r="C35" s="40" t="s">
        <v>110</v>
      </c>
      <c r="D35" s="38">
        <v>1</v>
      </c>
      <c r="E35" s="129">
        <v>8.1465999999999994</v>
      </c>
      <c r="F35" s="128">
        <f t="shared" si="0"/>
        <v>8.1465999999999994</v>
      </c>
      <c r="G35" s="339"/>
      <c r="H35" s="339"/>
      <c r="I35" s="339"/>
      <c r="J35" s="339"/>
      <c r="K35" s="339"/>
    </row>
    <row r="36" spans="1:11" ht="24" x14ac:dyDescent="0.25">
      <c r="A36" s="26" t="s">
        <v>136</v>
      </c>
      <c r="B36" s="26" t="s">
        <v>337</v>
      </c>
      <c r="C36" s="40" t="s">
        <v>133</v>
      </c>
      <c r="D36" s="20">
        <v>15</v>
      </c>
      <c r="E36" s="129">
        <v>78.411024999999995</v>
      </c>
      <c r="F36" s="128">
        <f t="shared" si="0"/>
        <v>1176.165375</v>
      </c>
      <c r="G36" s="339"/>
      <c r="H36" s="339"/>
      <c r="I36" s="339"/>
      <c r="J36" s="339"/>
      <c r="K36" s="339"/>
    </row>
    <row r="37" spans="1:11" ht="36" x14ac:dyDescent="0.25">
      <c r="A37" s="26" t="s">
        <v>137</v>
      </c>
      <c r="B37" s="26" t="s">
        <v>338</v>
      </c>
      <c r="C37" s="40" t="s">
        <v>138</v>
      </c>
      <c r="D37" s="20">
        <v>15</v>
      </c>
      <c r="E37" s="129">
        <v>49.739224999999998</v>
      </c>
      <c r="F37" s="128">
        <f t="shared" si="0"/>
        <v>746.08837499999993</v>
      </c>
      <c r="G37" s="339"/>
      <c r="H37" s="339"/>
      <c r="I37" s="339"/>
      <c r="J37" s="339"/>
      <c r="K37" s="339"/>
    </row>
    <row r="38" spans="1:11" ht="36" x14ac:dyDescent="0.25">
      <c r="A38" s="26" t="s">
        <v>139</v>
      </c>
      <c r="B38" s="26" t="s">
        <v>339</v>
      </c>
      <c r="C38" s="40" t="s">
        <v>1809</v>
      </c>
      <c r="D38" s="38">
        <v>3000</v>
      </c>
      <c r="E38" s="129">
        <v>6.6125000000000003E-2</v>
      </c>
      <c r="F38" s="128">
        <f t="shared" si="0"/>
        <v>198.375</v>
      </c>
      <c r="G38" s="339"/>
      <c r="H38" s="339"/>
      <c r="I38" s="339"/>
      <c r="J38" s="339"/>
      <c r="K38" s="339"/>
    </row>
    <row r="39" spans="1:11" ht="24" x14ac:dyDescent="0.25">
      <c r="A39" s="26" t="s">
        <v>140</v>
      </c>
      <c r="B39" s="26" t="s">
        <v>340</v>
      </c>
      <c r="C39" s="40" t="s">
        <v>141</v>
      </c>
      <c r="D39" s="20">
        <v>4</v>
      </c>
      <c r="E39" s="129">
        <v>53.071925000000007</v>
      </c>
      <c r="F39" s="128">
        <f t="shared" si="0"/>
        <v>212.28770000000003</v>
      </c>
      <c r="G39" s="339"/>
      <c r="H39" s="339"/>
      <c r="I39" s="339"/>
      <c r="J39" s="339"/>
      <c r="K39" s="339"/>
    </row>
    <row r="40" spans="1:11" ht="36" x14ac:dyDescent="0.25">
      <c r="A40" s="26" t="s">
        <v>142</v>
      </c>
      <c r="B40" s="26" t="s">
        <v>341</v>
      </c>
      <c r="C40" s="40" t="s">
        <v>216</v>
      </c>
      <c r="D40" s="20">
        <v>80</v>
      </c>
      <c r="E40" s="129">
        <v>8.847525000000001</v>
      </c>
      <c r="F40" s="128">
        <f t="shared" si="0"/>
        <v>707.80200000000013</v>
      </c>
      <c r="G40" s="339"/>
      <c r="H40" s="339"/>
      <c r="I40" s="339"/>
      <c r="J40" s="339"/>
      <c r="K40" s="339"/>
    </row>
    <row r="41" spans="1:11" ht="36" x14ac:dyDescent="0.25">
      <c r="A41" s="26" t="s">
        <v>144</v>
      </c>
      <c r="B41" s="26" t="s">
        <v>342</v>
      </c>
      <c r="C41" s="40" t="s">
        <v>145</v>
      </c>
      <c r="D41" s="20">
        <v>2</v>
      </c>
      <c r="E41" s="129">
        <v>77.551400000000001</v>
      </c>
      <c r="F41" s="128">
        <f t="shared" si="0"/>
        <v>155.1028</v>
      </c>
      <c r="G41" s="339"/>
      <c r="H41" s="339"/>
      <c r="I41" s="339"/>
      <c r="J41" s="339"/>
      <c r="K41" s="339"/>
    </row>
    <row r="42" spans="1:11" ht="24" x14ac:dyDescent="0.25">
      <c r="A42" s="26" t="s">
        <v>146</v>
      </c>
      <c r="B42" s="26" t="s">
        <v>343</v>
      </c>
      <c r="C42" s="40" t="s">
        <v>29</v>
      </c>
      <c r="D42" s="67">
        <v>1</v>
      </c>
      <c r="E42" s="129">
        <v>16.332874999999998</v>
      </c>
      <c r="F42" s="128">
        <f t="shared" si="0"/>
        <v>16.332874999999998</v>
      </c>
      <c r="G42" s="339"/>
      <c r="H42" s="339"/>
      <c r="I42" s="339"/>
      <c r="J42" s="339"/>
      <c r="K42" s="339"/>
    </row>
    <row r="43" spans="1:11" ht="36" x14ac:dyDescent="0.25">
      <c r="A43" s="26" t="s">
        <v>147</v>
      </c>
      <c r="B43" s="26" t="s">
        <v>344</v>
      </c>
      <c r="C43" s="40" t="s">
        <v>43</v>
      </c>
      <c r="D43" s="20">
        <v>1</v>
      </c>
      <c r="E43" s="129">
        <v>28.764374999999998</v>
      </c>
      <c r="F43" s="128">
        <f t="shared" si="0"/>
        <v>28.764374999999998</v>
      </c>
      <c r="G43" s="339"/>
      <c r="H43" s="339"/>
      <c r="I43" s="339"/>
      <c r="J43" s="339"/>
      <c r="K43" s="339"/>
    </row>
    <row r="44" spans="1:11" ht="36" x14ac:dyDescent="0.25">
      <c r="A44" s="26" t="s">
        <v>148</v>
      </c>
      <c r="B44" s="26" t="s">
        <v>345</v>
      </c>
      <c r="C44" s="40" t="s">
        <v>40</v>
      </c>
      <c r="D44" s="20">
        <v>6</v>
      </c>
      <c r="E44" s="129">
        <v>99.266850000000005</v>
      </c>
      <c r="F44" s="128">
        <f t="shared" si="0"/>
        <v>595.60110000000009</v>
      </c>
      <c r="G44" s="339"/>
      <c r="H44" s="339"/>
      <c r="I44" s="339"/>
      <c r="J44" s="339"/>
      <c r="K44" s="339"/>
    </row>
    <row r="45" spans="1:11" ht="36" x14ac:dyDescent="0.25">
      <c r="A45" s="26" t="s">
        <v>149</v>
      </c>
      <c r="B45" s="26" t="s">
        <v>346</v>
      </c>
      <c r="C45" s="40" t="s">
        <v>38</v>
      </c>
      <c r="D45" s="20">
        <v>5</v>
      </c>
      <c r="E45" s="129">
        <v>156.835275</v>
      </c>
      <c r="F45" s="128">
        <f t="shared" si="0"/>
        <v>784.17637500000001</v>
      </c>
      <c r="G45" s="339"/>
      <c r="H45" s="339"/>
      <c r="I45" s="339"/>
      <c r="J45" s="339"/>
      <c r="K45" s="339"/>
    </row>
    <row r="46" spans="1:11" ht="24" x14ac:dyDescent="0.25">
      <c r="A46" s="26" t="s">
        <v>150</v>
      </c>
      <c r="B46" s="26" t="s">
        <v>347</v>
      </c>
      <c r="C46" s="40" t="s">
        <v>133</v>
      </c>
      <c r="D46" s="20">
        <v>30</v>
      </c>
      <c r="E46" s="129">
        <v>81.677599999999998</v>
      </c>
      <c r="F46" s="128">
        <f t="shared" si="0"/>
        <v>2450.328</v>
      </c>
      <c r="G46" s="339"/>
      <c r="H46" s="339"/>
      <c r="I46" s="339"/>
      <c r="J46" s="339"/>
      <c r="K46" s="339"/>
    </row>
    <row r="47" spans="1:11" ht="48" x14ac:dyDescent="0.25">
      <c r="A47" s="26" t="s">
        <v>151</v>
      </c>
      <c r="B47" s="26" t="s">
        <v>348</v>
      </c>
      <c r="C47" s="40" t="s">
        <v>128</v>
      </c>
      <c r="D47" s="20">
        <v>4</v>
      </c>
      <c r="E47" s="129">
        <v>79.045825000000008</v>
      </c>
      <c r="F47" s="128">
        <f t="shared" si="0"/>
        <v>316.18330000000003</v>
      </c>
      <c r="G47" s="339"/>
      <c r="H47" s="339"/>
      <c r="I47" s="339"/>
      <c r="J47" s="339"/>
      <c r="K47" s="339"/>
    </row>
    <row r="48" spans="1:11" ht="36" x14ac:dyDescent="0.25">
      <c r="A48" s="26" t="s">
        <v>152</v>
      </c>
      <c r="B48" s="26" t="s">
        <v>349</v>
      </c>
      <c r="C48" s="40" t="s">
        <v>31</v>
      </c>
      <c r="D48" s="38">
        <v>1</v>
      </c>
      <c r="E48" s="129">
        <v>131.52262500000001</v>
      </c>
      <c r="F48" s="128">
        <f t="shared" si="0"/>
        <v>131.52262500000001</v>
      </c>
      <c r="G48" s="339"/>
      <c r="H48" s="339"/>
      <c r="I48" s="339"/>
      <c r="J48" s="339"/>
      <c r="K48" s="339"/>
    </row>
    <row r="49" spans="1:11" ht="36" x14ac:dyDescent="0.25">
      <c r="A49" s="26" t="s">
        <v>153</v>
      </c>
      <c r="B49" s="25" t="s">
        <v>350</v>
      </c>
      <c r="C49" s="40" t="s">
        <v>369</v>
      </c>
      <c r="D49" s="20">
        <v>1</v>
      </c>
      <c r="E49" s="129">
        <v>230.895275</v>
      </c>
      <c r="F49" s="128">
        <f t="shared" si="0"/>
        <v>230.895275</v>
      </c>
      <c r="G49" s="339"/>
      <c r="H49" s="339"/>
      <c r="I49" s="339"/>
      <c r="J49" s="339"/>
      <c r="K49" s="339"/>
    </row>
    <row r="50" spans="1:11" ht="48" x14ac:dyDescent="0.25">
      <c r="A50" s="26" t="s">
        <v>154</v>
      </c>
      <c r="B50" s="26" t="s">
        <v>351</v>
      </c>
      <c r="C50" s="40" t="s">
        <v>370</v>
      </c>
      <c r="D50" s="40">
        <v>1</v>
      </c>
      <c r="E50" s="129">
        <v>38.048324999999998</v>
      </c>
      <c r="F50" s="128">
        <f t="shared" si="0"/>
        <v>38.048324999999998</v>
      </c>
      <c r="G50" s="339"/>
      <c r="H50" s="339"/>
      <c r="I50" s="339"/>
      <c r="J50" s="339"/>
      <c r="K50" s="339"/>
    </row>
    <row r="51" spans="1:11" ht="36" x14ac:dyDescent="0.25">
      <c r="A51" s="26" t="s">
        <v>155</v>
      </c>
      <c r="B51" s="26" t="s">
        <v>352</v>
      </c>
      <c r="C51" s="40" t="s">
        <v>18</v>
      </c>
      <c r="D51" s="20">
        <v>3</v>
      </c>
      <c r="E51" s="129">
        <v>118.78694999999999</v>
      </c>
      <c r="F51" s="128">
        <f t="shared" si="0"/>
        <v>356.36084999999997</v>
      </c>
      <c r="G51" s="339"/>
      <c r="H51" s="339"/>
      <c r="I51" s="339"/>
      <c r="J51" s="339"/>
      <c r="K51" s="339"/>
    </row>
    <row r="52" spans="1:11" ht="24" x14ac:dyDescent="0.25">
      <c r="A52" s="26" t="s">
        <v>156</v>
      </c>
      <c r="B52" s="26" t="s">
        <v>353</v>
      </c>
      <c r="C52" s="40" t="s">
        <v>157</v>
      </c>
      <c r="D52" s="20">
        <v>15</v>
      </c>
      <c r="E52" s="129">
        <v>114.07885000000002</v>
      </c>
      <c r="F52" s="128">
        <f t="shared" si="0"/>
        <v>1711.1827500000002</v>
      </c>
      <c r="G52" s="339"/>
      <c r="H52" s="339"/>
      <c r="I52" s="339"/>
      <c r="J52" s="339"/>
      <c r="K52" s="339"/>
    </row>
    <row r="53" spans="1:11" ht="36" x14ac:dyDescent="0.25">
      <c r="A53" s="26" t="s">
        <v>158</v>
      </c>
      <c r="B53" s="26" t="s">
        <v>354</v>
      </c>
      <c r="C53" s="40" t="s">
        <v>24</v>
      </c>
      <c r="D53" s="20">
        <v>23</v>
      </c>
      <c r="E53" s="129">
        <v>67.923599999999993</v>
      </c>
      <c r="F53" s="128">
        <f t="shared" si="0"/>
        <v>1562.2427999999998</v>
      </c>
      <c r="G53" s="339"/>
      <c r="H53" s="339"/>
      <c r="I53" s="339"/>
      <c r="J53" s="339"/>
      <c r="K53" s="339"/>
    </row>
    <row r="54" spans="1:11" ht="24" x14ac:dyDescent="0.25">
      <c r="A54" s="26" t="s">
        <v>159</v>
      </c>
      <c r="B54" s="26" t="s">
        <v>532</v>
      </c>
      <c r="C54" s="40" t="s">
        <v>371</v>
      </c>
      <c r="D54" s="20">
        <v>1</v>
      </c>
      <c r="E54" s="129">
        <v>68.412924999999987</v>
      </c>
      <c r="F54" s="128">
        <f t="shared" si="0"/>
        <v>68.412924999999987</v>
      </c>
      <c r="G54" s="339"/>
      <c r="H54" s="339"/>
      <c r="I54" s="339"/>
      <c r="J54" s="339"/>
      <c r="K54" s="339"/>
    </row>
    <row r="55" spans="1:11" ht="36" x14ac:dyDescent="0.25">
      <c r="A55" s="28" t="s">
        <v>160</v>
      </c>
      <c r="B55" s="28" t="s">
        <v>1290</v>
      </c>
      <c r="C55" s="135" t="s">
        <v>18</v>
      </c>
      <c r="D55" s="143">
        <v>2</v>
      </c>
      <c r="E55" s="129">
        <v>53.071925000000007</v>
      </c>
      <c r="F55" s="128">
        <f t="shared" si="0"/>
        <v>106.14385000000001</v>
      </c>
      <c r="G55" s="339"/>
      <c r="H55" s="339"/>
      <c r="I55" s="339"/>
      <c r="J55" s="339"/>
      <c r="K55" s="339"/>
    </row>
    <row r="56" spans="1:11" ht="60" x14ac:dyDescent="0.25">
      <c r="A56" s="28" t="s">
        <v>161</v>
      </c>
      <c r="B56" s="28" t="s">
        <v>355</v>
      </c>
      <c r="C56" s="135" t="s">
        <v>1810</v>
      </c>
      <c r="D56" s="143">
        <v>500</v>
      </c>
      <c r="E56" s="129">
        <v>0.11902499999999999</v>
      </c>
      <c r="F56" s="128">
        <f t="shared" si="0"/>
        <v>59.512499999999996</v>
      </c>
      <c r="G56" s="339"/>
      <c r="H56" s="339"/>
      <c r="I56" s="339"/>
      <c r="J56" s="339"/>
      <c r="K56" s="339"/>
    </row>
    <row r="57" spans="1:11" ht="48" x14ac:dyDescent="0.25">
      <c r="A57" s="28" t="s">
        <v>162</v>
      </c>
      <c r="B57" s="28" t="s">
        <v>356</v>
      </c>
      <c r="C57" s="135" t="s">
        <v>24</v>
      </c>
      <c r="D57" s="39">
        <v>4</v>
      </c>
      <c r="E57" s="129">
        <v>71.388549999999995</v>
      </c>
      <c r="F57" s="128">
        <f t="shared" si="0"/>
        <v>285.55419999999998</v>
      </c>
      <c r="G57" s="339"/>
      <c r="H57" s="339"/>
      <c r="I57" s="339"/>
      <c r="J57" s="339"/>
      <c r="K57" s="339"/>
    </row>
    <row r="58" spans="1:11" ht="42" customHeight="1" x14ac:dyDescent="0.25">
      <c r="A58" s="155" t="s">
        <v>1442</v>
      </c>
      <c r="B58" s="155" t="s">
        <v>1508</v>
      </c>
      <c r="C58" s="91" t="s">
        <v>1811</v>
      </c>
      <c r="D58" s="143">
        <v>2000</v>
      </c>
      <c r="E58" s="129">
        <v>0.60950000000000004</v>
      </c>
      <c r="F58" s="192">
        <f t="shared" si="0"/>
        <v>1219</v>
      </c>
      <c r="G58" s="339"/>
      <c r="H58" s="339"/>
      <c r="I58" s="339"/>
      <c r="J58" s="339"/>
      <c r="K58" s="339"/>
    </row>
    <row r="59" spans="1:11" ht="24" x14ac:dyDescent="0.25">
      <c r="A59" s="26" t="s">
        <v>163</v>
      </c>
      <c r="B59" s="26" t="s">
        <v>1447</v>
      </c>
      <c r="C59" s="40" t="s">
        <v>29</v>
      </c>
      <c r="D59" s="20">
        <v>35</v>
      </c>
      <c r="E59" s="129">
        <v>6.3250000000000002</v>
      </c>
      <c r="F59" s="128">
        <f t="shared" si="0"/>
        <v>221.375</v>
      </c>
      <c r="G59" s="339"/>
      <c r="H59" s="339"/>
      <c r="I59" s="339"/>
      <c r="J59" s="339"/>
      <c r="K59" s="339"/>
    </row>
    <row r="60" spans="1:11" ht="48" x14ac:dyDescent="0.25">
      <c r="A60" s="26" t="s">
        <v>164</v>
      </c>
      <c r="B60" s="26" t="s">
        <v>357</v>
      </c>
      <c r="C60" s="40" t="s">
        <v>165</v>
      </c>
      <c r="D60" s="20">
        <v>4</v>
      </c>
      <c r="E60" s="129">
        <v>81.069249999999982</v>
      </c>
      <c r="F60" s="128">
        <f t="shared" si="0"/>
        <v>324.27699999999993</v>
      </c>
      <c r="G60" s="339"/>
      <c r="H60" s="339"/>
      <c r="I60" s="339"/>
      <c r="J60" s="339"/>
      <c r="K60" s="339"/>
    </row>
    <row r="61" spans="1:11" ht="36" x14ac:dyDescent="0.25">
      <c r="A61" s="26" t="s">
        <v>166</v>
      </c>
      <c r="B61" s="26" t="s">
        <v>358</v>
      </c>
      <c r="C61" s="40" t="s">
        <v>29</v>
      </c>
      <c r="D61" s="20">
        <v>60</v>
      </c>
      <c r="E61" s="129">
        <v>116.64450000000001</v>
      </c>
      <c r="F61" s="128">
        <f t="shared" si="0"/>
        <v>6998.67</v>
      </c>
      <c r="G61" s="339"/>
      <c r="H61" s="339"/>
      <c r="I61" s="339"/>
      <c r="J61" s="339"/>
      <c r="K61" s="339"/>
    </row>
    <row r="62" spans="1:11" ht="36" x14ac:dyDescent="0.25">
      <c r="A62" s="26" t="s">
        <v>372</v>
      </c>
      <c r="B62" s="25" t="s">
        <v>360</v>
      </c>
      <c r="C62" s="40" t="s">
        <v>63</v>
      </c>
      <c r="D62" s="38">
        <v>50</v>
      </c>
      <c r="E62" s="129">
        <v>7.934999999999999E-2</v>
      </c>
      <c r="F62" s="128">
        <f t="shared" si="0"/>
        <v>3.9674999999999994</v>
      </c>
      <c r="G62" s="339"/>
      <c r="H62" s="340"/>
      <c r="I62" s="339"/>
      <c r="J62" s="339"/>
      <c r="K62" s="339"/>
    </row>
    <row r="63" spans="1:11" ht="36" x14ac:dyDescent="0.25">
      <c r="A63" s="26" t="s">
        <v>167</v>
      </c>
      <c r="B63" s="26" t="s">
        <v>361</v>
      </c>
      <c r="C63" s="40" t="s">
        <v>18</v>
      </c>
      <c r="D63" s="20">
        <v>4</v>
      </c>
      <c r="E63" s="129">
        <v>80.143500000000003</v>
      </c>
      <c r="F63" s="128">
        <f t="shared" si="0"/>
        <v>320.57400000000001</v>
      </c>
      <c r="G63" s="339"/>
      <c r="H63" s="340"/>
      <c r="I63" s="339"/>
      <c r="J63" s="339"/>
      <c r="K63" s="339"/>
    </row>
    <row r="64" spans="1:11" ht="24" x14ac:dyDescent="0.25">
      <c r="A64" s="26" t="s">
        <v>373</v>
      </c>
      <c r="B64" s="37" t="s">
        <v>359</v>
      </c>
      <c r="C64" s="40" t="s">
        <v>178</v>
      </c>
      <c r="D64" s="20">
        <v>5</v>
      </c>
      <c r="E64" s="129">
        <v>2.1292249999999999</v>
      </c>
      <c r="F64" s="128">
        <f t="shared" si="0"/>
        <v>10.646125</v>
      </c>
      <c r="G64" s="339"/>
      <c r="H64" s="340"/>
      <c r="I64" s="339"/>
      <c r="J64" s="339"/>
      <c r="K64" s="339"/>
    </row>
    <row r="65" spans="1:11" ht="24" x14ac:dyDescent="0.25">
      <c r="A65" s="26" t="s">
        <v>168</v>
      </c>
      <c r="B65" s="26" t="s">
        <v>533</v>
      </c>
      <c r="C65" s="40" t="s">
        <v>24</v>
      </c>
      <c r="D65" s="20">
        <v>45</v>
      </c>
      <c r="E65" s="129">
        <v>44.436</v>
      </c>
      <c r="F65" s="128">
        <f t="shared" si="0"/>
        <v>1999.62</v>
      </c>
      <c r="G65" s="339"/>
      <c r="H65" s="340"/>
      <c r="I65" s="339"/>
      <c r="J65" s="339"/>
      <c r="K65" s="339"/>
    </row>
    <row r="66" spans="1:11" ht="36" x14ac:dyDescent="0.25">
      <c r="A66" s="26" t="s">
        <v>169</v>
      </c>
      <c r="B66" s="26" t="s">
        <v>534</v>
      </c>
      <c r="C66" s="67" t="s">
        <v>1812</v>
      </c>
      <c r="D66" s="38">
        <v>500</v>
      </c>
      <c r="E66" s="129">
        <v>0.11902499999999999</v>
      </c>
      <c r="F66" s="128">
        <f t="shared" si="0"/>
        <v>59.512499999999996</v>
      </c>
      <c r="G66" s="339"/>
      <c r="H66" s="340"/>
      <c r="I66" s="339"/>
      <c r="J66" s="339"/>
      <c r="K66" s="339"/>
    </row>
    <row r="67" spans="1:11" ht="36" x14ac:dyDescent="0.25">
      <c r="A67" s="26" t="s">
        <v>368</v>
      </c>
      <c r="B67" s="25" t="s">
        <v>362</v>
      </c>
      <c r="C67" s="67" t="s">
        <v>1813</v>
      </c>
      <c r="D67" s="38">
        <v>100</v>
      </c>
      <c r="E67" s="129">
        <v>1.0580000000000001</v>
      </c>
      <c r="F67" s="128">
        <f t="shared" si="0"/>
        <v>105.80000000000001</v>
      </c>
      <c r="G67" s="339"/>
      <c r="H67" s="340"/>
      <c r="I67" s="339"/>
      <c r="J67" s="339"/>
      <c r="K67" s="339"/>
    </row>
    <row r="68" spans="1:11" ht="48" x14ac:dyDescent="0.25">
      <c r="A68" s="26" t="s">
        <v>1253</v>
      </c>
      <c r="B68" s="26" t="s">
        <v>550</v>
      </c>
      <c r="C68" s="40" t="s">
        <v>128</v>
      </c>
      <c r="D68" s="20">
        <v>5</v>
      </c>
      <c r="E68" s="129">
        <v>105.56195</v>
      </c>
      <c r="F68" s="128">
        <f t="shared" si="0"/>
        <v>527.80975000000001</v>
      </c>
      <c r="G68" s="339"/>
      <c r="H68" s="340"/>
      <c r="I68" s="339"/>
      <c r="J68" s="339"/>
      <c r="K68" s="339"/>
    </row>
    <row r="69" spans="1:11" ht="50.1" customHeight="1" x14ac:dyDescent="0.25">
      <c r="A69" s="158" t="s">
        <v>1448</v>
      </c>
      <c r="B69" s="231" t="s">
        <v>1868</v>
      </c>
      <c r="C69" s="67" t="s">
        <v>1866</v>
      </c>
      <c r="D69" s="159">
        <v>2500</v>
      </c>
      <c r="E69" s="192">
        <v>0.32200000000000001</v>
      </c>
      <c r="F69" s="198">
        <f t="shared" si="0"/>
        <v>805</v>
      </c>
      <c r="G69" s="339"/>
      <c r="H69" s="340"/>
      <c r="I69" s="339"/>
      <c r="J69" s="339"/>
      <c r="K69" s="339"/>
    </row>
    <row r="70" spans="1:11" ht="12.75" thickBot="1" x14ac:dyDescent="0.3">
      <c r="G70" s="341"/>
      <c r="H70" s="342"/>
      <c r="I70" s="341"/>
      <c r="J70" s="341"/>
      <c r="K70" s="341"/>
    </row>
    <row r="71" spans="1:11" x14ac:dyDescent="0.25">
      <c r="D71" s="219" t="s">
        <v>56</v>
      </c>
      <c r="E71" s="136"/>
      <c r="F71" s="137">
        <f>SUM(F11:F70)</f>
        <v>44089.678325000001</v>
      </c>
      <c r="G71" s="343" t="s">
        <v>56</v>
      </c>
      <c r="H71" s="344"/>
      <c r="I71" s="341"/>
      <c r="J71" s="341"/>
      <c r="K71" s="341"/>
    </row>
    <row r="72" spans="1:11" x14ac:dyDescent="0.25">
      <c r="D72" s="220" t="s">
        <v>7</v>
      </c>
      <c r="E72" s="138"/>
      <c r="F72" s="139">
        <f>F71*21%</f>
        <v>9258.8324482499993</v>
      </c>
      <c r="G72" s="345" t="s">
        <v>7</v>
      </c>
      <c r="H72" s="346"/>
      <c r="I72" s="341"/>
      <c r="J72" s="341"/>
      <c r="K72" s="341"/>
    </row>
    <row r="73" spans="1:11" ht="12.75" thickBot="1" x14ac:dyDescent="0.3">
      <c r="D73" s="221" t="s">
        <v>5</v>
      </c>
      <c r="E73" s="140"/>
      <c r="F73" s="141">
        <f>F72+F71</f>
        <v>53348.510773250004</v>
      </c>
      <c r="G73" s="347" t="s">
        <v>5</v>
      </c>
      <c r="H73" s="348"/>
      <c r="I73" s="341"/>
      <c r="J73" s="341"/>
      <c r="K73" s="341"/>
    </row>
  </sheetData>
  <sheetProtection algorithmName="SHA-512" hashValue="/U1qT/nnCT/AfyANOrjZnzzA2A1L2BipaKSCX2k4qdIzmFqLzo1zf+/7RrPmQzIQrvzRdn3YUkx1RnXOWcpYfg==" saltValue="9JZzEmbkONnNURpXUkY5wQ==" spinCount="100000" sheet="1" objects="1" scenarios="1"/>
  <autoFilter ref="B5:B73" xr:uid="{00000000-0009-0000-0000-00000D000000}"/>
  <conditionalFormatting sqref="G11:G69">
    <cfRule type="cellIs" dxfId="8" priority="1" operator="greaterThan">
      <formula>E11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&amp;L&amp;P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45"/>
  <sheetViews>
    <sheetView topLeftCell="A21" workbookViewId="0">
      <selection activeCell="G22" sqref="G22"/>
    </sheetView>
  </sheetViews>
  <sheetFormatPr defaultColWidth="11.42578125" defaultRowHeight="30" customHeight="1" x14ac:dyDescent="0.2"/>
  <cols>
    <col min="1" max="1" width="11.7109375" style="22" customWidth="1"/>
    <col min="2" max="2" width="58.7109375" style="22" customWidth="1"/>
    <col min="3" max="3" width="17.7109375" style="22" customWidth="1"/>
    <col min="4" max="4" width="12.7109375" style="23" customWidth="1"/>
    <col min="5" max="6" width="12.7109375" style="193" customWidth="1"/>
    <col min="7" max="7" width="14.7109375" style="22" customWidth="1"/>
    <col min="8" max="8" width="12" style="144" customWidth="1"/>
    <col min="9" max="237" width="9.140625" style="22" customWidth="1"/>
    <col min="238" max="238" width="19.5703125" style="22" customWidth="1"/>
    <col min="239" max="239" width="167.5703125" style="22" customWidth="1"/>
    <col min="240" max="240" width="18.5703125" style="22" customWidth="1"/>
    <col min="241" max="241" width="46.7109375" style="22" customWidth="1"/>
    <col min="242" max="242" width="31.140625" style="22" customWidth="1"/>
    <col min="243" max="243" width="30.28515625" style="22" customWidth="1"/>
    <col min="244" max="244" width="14.28515625" style="22" customWidth="1"/>
    <col min="245" max="245" width="13.85546875" style="22" customWidth="1"/>
    <col min="246" max="246" width="13.42578125" style="22" customWidth="1"/>
    <col min="247" max="247" width="14.28515625" style="22" customWidth="1"/>
    <col min="248" max="248" width="11.85546875" style="22" customWidth="1"/>
    <col min="249" max="249" width="10" style="22" customWidth="1"/>
    <col min="250" max="251" width="8.28515625" style="22" customWidth="1"/>
    <col min="252" max="252" width="23.7109375" style="22" customWidth="1"/>
    <col min="253" max="253" width="23.85546875" style="22" customWidth="1"/>
    <col min="254" max="254" width="42.140625" style="22" customWidth="1"/>
    <col min="255" max="255" width="26.42578125" style="22" customWidth="1"/>
    <col min="256" max="256" width="17.7109375" style="22" customWidth="1"/>
    <col min="257" max="257" width="11.28515625" style="22" customWidth="1"/>
    <col min="258" max="258" width="9.85546875" style="22" customWidth="1"/>
    <col min="259" max="259" width="11.140625" style="22" customWidth="1"/>
    <col min="260" max="260" width="5.85546875" style="22" customWidth="1"/>
    <col min="261" max="493" width="9.140625" style="22" customWidth="1"/>
    <col min="494" max="494" width="19.5703125" style="22" customWidth="1"/>
    <col min="495" max="495" width="167.5703125" style="22" customWidth="1"/>
    <col min="496" max="496" width="18.5703125" style="22" customWidth="1"/>
    <col min="497" max="497" width="46.7109375" style="22" customWidth="1"/>
    <col min="498" max="498" width="31.140625" style="22" customWidth="1"/>
    <col min="499" max="499" width="30.28515625" style="22" customWidth="1"/>
    <col min="500" max="500" width="14.28515625" style="22" customWidth="1"/>
    <col min="501" max="501" width="13.85546875" style="22" customWidth="1"/>
    <col min="502" max="502" width="13.42578125" style="22" customWidth="1"/>
    <col min="503" max="503" width="14.28515625" style="22" customWidth="1"/>
    <col min="504" max="504" width="11.85546875" style="22" customWidth="1"/>
    <col min="505" max="505" width="10" style="22" customWidth="1"/>
    <col min="506" max="507" width="8.28515625" style="22" customWidth="1"/>
    <col min="508" max="508" width="23.7109375" style="22" customWidth="1"/>
    <col min="509" max="509" width="23.85546875" style="22" customWidth="1"/>
    <col min="510" max="510" width="42.140625" style="22" customWidth="1"/>
    <col min="511" max="511" width="26.42578125" style="22" customWidth="1"/>
    <col min="512" max="512" width="17.7109375" style="22" customWidth="1"/>
    <col min="513" max="513" width="11.28515625" style="22" customWidth="1"/>
    <col min="514" max="514" width="9.85546875" style="22" customWidth="1"/>
    <col min="515" max="515" width="11.140625" style="22" customWidth="1"/>
    <col min="516" max="516" width="5.85546875" style="22" customWidth="1"/>
    <col min="517" max="749" width="9.140625" style="22" customWidth="1"/>
    <col min="750" max="750" width="19.5703125" style="22" customWidth="1"/>
    <col min="751" max="751" width="167.5703125" style="22" customWidth="1"/>
    <col min="752" max="752" width="18.5703125" style="22" customWidth="1"/>
    <col min="753" max="753" width="46.7109375" style="22" customWidth="1"/>
    <col min="754" max="754" width="31.140625" style="22" customWidth="1"/>
    <col min="755" max="755" width="30.28515625" style="22" customWidth="1"/>
    <col min="756" max="756" width="14.28515625" style="22" customWidth="1"/>
    <col min="757" max="757" width="13.85546875" style="22" customWidth="1"/>
    <col min="758" max="758" width="13.42578125" style="22" customWidth="1"/>
    <col min="759" max="759" width="14.28515625" style="22" customWidth="1"/>
    <col min="760" max="760" width="11.85546875" style="22" customWidth="1"/>
    <col min="761" max="761" width="10" style="22" customWidth="1"/>
    <col min="762" max="763" width="8.28515625" style="22" customWidth="1"/>
    <col min="764" max="764" width="23.7109375" style="22" customWidth="1"/>
    <col min="765" max="765" width="23.85546875" style="22" customWidth="1"/>
    <col min="766" max="766" width="42.140625" style="22" customWidth="1"/>
    <col min="767" max="767" width="26.42578125" style="22" customWidth="1"/>
    <col min="768" max="768" width="17.7109375" style="22" customWidth="1"/>
    <col min="769" max="769" width="11.28515625" style="22" customWidth="1"/>
    <col min="770" max="770" width="9.85546875" style="22" customWidth="1"/>
    <col min="771" max="771" width="11.140625" style="22" customWidth="1"/>
    <col min="772" max="772" width="5.85546875" style="22" customWidth="1"/>
    <col min="773" max="1005" width="9.140625" style="22" customWidth="1"/>
    <col min="1006" max="1006" width="19.5703125" style="22" customWidth="1"/>
    <col min="1007" max="1007" width="167.5703125" style="22" customWidth="1"/>
    <col min="1008" max="1008" width="18.5703125" style="22" customWidth="1"/>
    <col min="1009" max="1009" width="46.7109375" style="22" customWidth="1"/>
    <col min="1010" max="1010" width="31.140625" style="22" customWidth="1"/>
    <col min="1011" max="1011" width="30.28515625" style="22" customWidth="1"/>
    <col min="1012" max="1012" width="14.28515625" style="22" customWidth="1"/>
    <col min="1013" max="1013" width="13.85546875" style="22" customWidth="1"/>
    <col min="1014" max="1014" width="13.42578125" style="22" customWidth="1"/>
    <col min="1015" max="1015" width="14.28515625" style="22" customWidth="1"/>
    <col min="1016" max="1016" width="11.85546875" style="22" customWidth="1"/>
    <col min="1017" max="1017" width="10" style="22" customWidth="1"/>
    <col min="1018" max="1019" width="8.28515625" style="22" customWidth="1"/>
    <col min="1020" max="1020" width="23.7109375" style="22" customWidth="1"/>
    <col min="1021" max="1021" width="23.85546875" style="22" customWidth="1"/>
    <col min="1022" max="1022" width="42.140625" style="22" customWidth="1"/>
    <col min="1023" max="1023" width="26.42578125" style="22" customWidth="1"/>
    <col min="1024" max="1024" width="17.7109375" style="22" customWidth="1"/>
    <col min="1025" max="1025" width="11.28515625" style="22" customWidth="1"/>
    <col min="1026" max="1026" width="9.85546875" style="22" customWidth="1"/>
    <col min="1027" max="1027" width="11.140625" style="22" customWidth="1"/>
    <col min="1028" max="1028" width="5.85546875" style="22" customWidth="1"/>
    <col min="1029" max="1261" width="9.140625" style="22" customWidth="1"/>
    <col min="1262" max="1262" width="19.5703125" style="22" customWidth="1"/>
    <col min="1263" max="1263" width="167.5703125" style="22" customWidth="1"/>
    <col min="1264" max="1264" width="18.5703125" style="22" customWidth="1"/>
    <col min="1265" max="1265" width="46.7109375" style="22" customWidth="1"/>
    <col min="1266" max="1266" width="31.140625" style="22" customWidth="1"/>
    <col min="1267" max="1267" width="30.28515625" style="22" customWidth="1"/>
    <col min="1268" max="1268" width="14.28515625" style="22" customWidth="1"/>
    <col min="1269" max="1269" width="13.85546875" style="22" customWidth="1"/>
    <col min="1270" max="1270" width="13.42578125" style="22" customWidth="1"/>
    <col min="1271" max="1271" width="14.28515625" style="22" customWidth="1"/>
    <col min="1272" max="1272" width="11.85546875" style="22" customWidth="1"/>
    <col min="1273" max="1273" width="10" style="22" customWidth="1"/>
    <col min="1274" max="1275" width="8.28515625" style="22" customWidth="1"/>
    <col min="1276" max="1276" width="23.7109375" style="22" customWidth="1"/>
    <col min="1277" max="1277" width="23.85546875" style="22" customWidth="1"/>
    <col min="1278" max="1278" width="42.140625" style="22" customWidth="1"/>
    <col min="1279" max="1279" width="26.42578125" style="22" customWidth="1"/>
    <col min="1280" max="1280" width="17.7109375" style="22" customWidth="1"/>
    <col min="1281" max="1281" width="11.28515625" style="22" customWidth="1"/>
    <col min="1282" max="1282" width="9.85546875" style="22" customWidth="1"/>
    <col min="1283" max="1283" width="11.140625" style="22" customWidth="1"/>
    <col min="1284" max="1284" width="5.85546875" style="22" customWidth="1"/>
    <col min="1285" max="1517" width="9.140625" style="22" customWidth="1"/>
    <col min="1518" max="1518" width="19.5703125" style="22" customWidth="1"/>
    <col min="1519" max="1519" width="167.5703125" style="22" customWidth="1"/>
    <col min="1520" max="1520" width="18.5703125" style="22" customWidth="1"/>
    <col min="1521" max="1521" width="46.7109375" style="22" customWidth="1"/>
    <col min="1522" max="1522" width="31.140625" style="22" customWidth="1"/>
    <col min="1523" max="1523" width="30.28515625" style="22" customWidth="1"/>
    <col min="1524" max="1524" width="14.28515625" style="22" customWidth="1"/>
    <col min="1525" max="1525" width="13.85546875" style="22" customWidth="1"/>
    <col min="1526" max="1526" width="13.42578125" style="22" customWidth="1"/>
    <col min="1527" max="1527" width="14.28515625" style="22" customWidth="1"/>
    <col min="1528" max="1528" width="11.85546875" style="22" customWidth="1"/>
    <col min="1529" max="1529" width="10" style="22" customWidth="1"/>
    <col min="1530" max="1531" width="8.28515625" style="22" customWidth="1"/>
    <col min="1532" max="1532" width="23.7109375" style="22" customWidth="1"/>
    <col min="1533" max="1533" width="23.85546875" style="22" customWidth="1"/>
    <col min="1534" max="1534" width="42.140625" style="22" customWidth="1"/>
    <col min="1535" max="1535" width="26.42578125" style="22" customWidth="1"/>
    <col min="1536" max="1536" width="17.7109375" style="22" customWidth="1"/>
    <col min="1537" max="1537" width="11.28515625" style="22" customWidth="1"/>
    <col min="1538" max="1538" width="9.85546875" style="22" customWidth="1"/>
    <col min="1539" max="1539" width="11.140625" style="22" customWidth="1"/>
    <col min="1540" max="1540" width="5.85546875" style="22" customWidth="1"/>
    <col min="1541" max="1773" width="9.140625" style="22" customWidth="1"/>
    <col min="1774" max="1774" width="19.5703125" style="22" customWidth="1"/>
    <col min="1775" max="1775" width="167.5703125" style="22" customWidth="1"/>
    <col min="1776" max="1776" width="18.5703125" style="22" customWidth="1"/>
    <col min="1777" max="1777" width="46.7109375" style="22" customWidth="1"/>
    <col min="1778" max="1778" width="31.140625" style="22" customWidth="1"/>
    <col min="1779" max="1779" width="30.28515625" style="22" customWidth="1"/>
    <col min="1780" max="1780" width="14.28515625" style="22" customWidth="1"/>
    <col min="1781" max="1781" width="13.85546875" style="22" customWidth="1"/>
    <col min="1782" max="1782" width="13.42578125" style="22" customWidth="1"/>
    <col min="1783" max="1783" width="14.28515625" style="22" customWidth="1"/>
    <col min="1784" max="1784" width="11.85546875" style="22" customWidth="1"/>
    <col min="1785" max="1785" width="10" style="22" customWidth="1"/>
    <col min="1786" max="1787" width="8.28515625" style="22" customWidth="1"/>
    <col min="1788" max="1788" width="23.7109375" style="22" customWidth="1"/>
    <col min="1789" max="1789" width="23.85546875" style="22" customWidth="1"/>
    <col min="1790" max="1790" width="42.140625" style="22" customWidth="1"/>
    <col min="1791" max="1791" width="26.42578125" style="22" customWidth="1"/>
    <col min="1792" max="1792" width="17.7109375" style="22" customWidth="1"/>
    <col min="1793" max="1793" width="11.28515625" style="22" customWidth="1"/>
    <col min="1794" max="1794" width="9.85546875" style="22" customWidth="1"/>
    <col min="1795" max="1795" width="11.140625" style="22" customWidth="1"/>
    <col min="1796" max="1796" width="5.85546875" style="22" customWidth="1"/>
    <col min="1797" max="2029" width="9.140625" style="22" customWidth="1"/>
    <col min="2030" max="2030" width="19.5703125" style="22" customWidth="1"/>
    <col min="2031" max="2031" width="167.5703125" style="22" customWidth="1"/>
    <col min="2032" max="2032" width="18.5703125" style="22" customWidth="1"/>
    <col min="2033" max="2033" width="46.7109375" style="22" customWidth="1"/>
    <col min="2034" max="2034" width="31.140625" style="22" customWidth="1"/>
    <col min="2035" max="2035" width="30.28515625" style="22" customWidth="1"/>
    <col min="2036" max="2036" width="14.28515625" style="22" customWidth="1"/>
    <col min="2037" max="2037" width="13.85546875" style="22" customWidth="1"/>
    <col min="2038" max="2038" width="13.42578125" style="22" customWidth="1"/>
    <col min="2039" max="2039" width="14.28515625" style="22" customWidth="1"/>
    <col min="2040" max="2040" width="11.85546875" style="22" customWidth="1"/>
    <col min="2041" max="2041" width="10" style="22" customWidth="1"/>
    <col min="2042" max="2043" width="8.28515625" style="22" customWidth="1"/>
    <col min="2044" max="2044" width="23.7109375" style="22" customWidth="1"/>
    <col min="2045" max="2045" width="23.85546875" style="22" customWidth="1"/>
    <col min="2046" max="2046" width="42.140625" style="22" customWidth="1"/>
    <col min="2047" max="2047" width="26.42578125" style="22" customWidth="1"/>
    <col min="2048" max="2048" width="17.7109375" style="22" customWidth="1"/>
    <col min="2049" max="2049" width="11.28515625" style="22" customWidth="1"/>
    <col min="2050" max="2050" width="9.85546875" style="22" customWidth="1"/>
    <col min="2051" max="2051" width="11.140625" style="22" customWidth="1"/>
    <col min="2052" max="2052" width="5.85546875" style="22" customWidth="1"/>
    <col min="2053" max="2285" width="9.140625" style="22" customWidth="1"/>
    <col min="2286" max="2286" width="19.5703125" style="22" customWidth="1"/>
    <col min="2287" max="2287" width="167.5703125" style="22" customWidth="1"/>
    <col min="2288" max="2288" width="18.5703125" style="22" customWidth="1"/>
    <col min="2289" max="2289" width="46.7109375" style="22" customWidth="1"/>
    <col min="2290" max="2290" width="31.140625" style="22" customWidth="1"/>
    <col min="2291" max="2291" width="30.28515625" style="22" customWidth="1"/>
    <col min="2292" max="2292" width="14.28515625" style="22" customWidth="1"/>
    <col min="2293" max="2293" width="13.85546875" style="22" customWidth="1"/>
    <col min="2294" max="2294" width="13.42578125" style="22" customWidth="1"/>
    <col min="2295" max="2295" width="14.28515625" style="22" customWidth="1"/>
    <col min="2296" max="2296" width="11.85546875" style="22" customWidth="1"/>
    <col min="2297" max="2297" width="10" style="22" customWidth="1"/>
    <col min="2298" max="2299" width="8.28515625" style="22" customWidth="1"/>
    <col min="2300" max="2300" width="23.7109375" style="22" customWidth="1"/>
    <col min="2301" max="2301" width="23.85546875" style="22" customWidth="1"/>
    <col min="2302" max="2302" width="42.140625" style="22" customWidth="1"/>
    <col min="2303" max="2303" width="26.42578125" style="22" customWidth="1"/>
    <col min="2304" max="2304" width="17.7109375" style="22" customWidth="1"/>
    <col min="2305" max="2305" width="11.28515625" style="22" customWidth="1"/>
    <col min="2306" max="2306" width="9.85546875" style="22" customWidth="1"/>
    <col min="2307" max="2307" width="11.140625" style="22" customWidth="1"/>
    <col min="2308" max="2308" width="5.85546875" style="22" customWidth="1"/>
    <col min="2309" max="2541" width="9.140625" style="22" customWidth="1"/>
    <col min="2542" max="2542" width="19.5703125" style="22" customWidth="1"/>
    <col min="2543" max="2543" width="167.5703125" style="22" customWidth="1"/>
    <col min="2544" max="2544" width="18.5703125" style="22" customWidth="1"/>
    <col min="2545" max="2545" width="46.7109375" style="22" customWidth="1"/>
    <col min="2546" max="2546" width="31.140625" style="22" customWidth="1"/>
    <col min="2547" max="2547" width="30.28515625" style="22" customWidth="1"/>
    <col min="2548" max="2548" width="14.28515625" style="22" customWidth="1"/>
    <col min="2549" max="2549" width="13.85546875" style="22" customWidth="1"/>
    <col min="2550" max="2550" width="13.42578125" style="22" customWidth="1"/>
    <col min="2551" max="2551" width="14.28515625" style="22" customWidth="1"/>
    <col min="2552" max="2552" width="11.85546875" style="22" customWidth="1"/>
    <col min="2553" max="2553" width="10" style="22" customWidth="1"/>
    <col min="2554" max="2555" width="8.28515625" style="22" customWidth="1"/>
    <col min="2556" max="2556" width="23.7109375" style="22" customWidth="1"/>
    <col min="2557" max="2557" width="23.85546875" style="22" customWidth="1"/>
    <col min="2558" max="2558" width="42.140625" style="22" customWidth="1"/>
    <col min="2559" max="2559" width="26.42578125" style="22" customWidth="1"/>
    <col min="2560" max="2560" width="17.7109375" style="22" customWidth="1"/>
    <col min="2561" max="2561" width="11.28515625" style="22" customWidth="1"/>
    <col min="2562" max="2562" width="9.85546875" style="22" customWidth="1"/>
    <col min="2563" max="2563" width="11.140625" style="22" customWidth="1"/>
    <col min="2564" max="2564" width="5.85546875" style="22" customWidth="1"/>
    <col min="2565" max="2797" width="9.140625" style="22" customWidth="1"/>
    <col min="2798" max="2798" width="19.5703125" style="22" customWidth="1"/>
    <col min="2799" max="2799" width="167.5703125" style="22" customWidth="1"/>
    <col min="2800" max="2800" width="18.5703125" style="22" customWidth="1"/>
    <col min="2801" max="2801" width="46.7109375" style="22" customWidth="1"/>
    <col min="2802" max="2802" width="31.140625" style="22" customWidth="1"/>
    <col min="2803" max="2803" width="30.28515625" style="22" customWidth="1"/>
    <col min="2804" max="2804" width="14.28515625" style="22" customWidth="1"/>
    <col min="2805" max="2805" width="13.85546875" style="22" customWidth="1"/>
    <col min="2806" max="2806" width="13.42578125" style="22" customWidth="1"/>
    <col min="2807" max="2807" width="14.28515625" style="22" customWidth="1"/>
    <col min="2808" max="2808" width="11.85546875" style="22" customWidth="1"/>
    <col min="2809" max="2809" width="10" style="22" customWidth="1"/>
    <col min="2810" max="2811" width="8.28515625" style="22" customWidth="1"/>
    <col min="2812" max="2812" width="23.7109375" style="22" customWidth="1"/>
    <col min="2813" max="2813" width="23.85546875" style="22" customWidth="1"/>
    <col min="2814" max="2814" width="42.140625" style="22" customWidth="1"/>
    <col min="2815" max="2815" width="26.42578125" style="22" customWidth="1"/>
    <col min="2816" max="2816" width="17.7109375" style="22" customWidth="1"/>
    <col min="2817" max="2817" width="11.28515625" style="22" customWidth="1"/>
    <col min="2818" max="2818" width="9.85546875" style="22" customWidth="1"/>
    <col min="2819" max="2819" width="11.140625" style="22" customWidth="1"/>
    <col min="2820" max="2820" width="5.85546875" style="22" customWidth="1"/>
    <col min="2821" max="3053" width="9.140625" style="22" customWidth="1"/>
    <col min="3054" max="3054" width="19.5703125" style="22" customWidth="1"/>
    <col min="3055" max="3055" width="167.5703125" style="22" customWidth="1"/>
    <col min="3056" max="3056" width="18.5703125" style="22" customWidth="1"/>
    <col min="3057" max="3057" width="46.7109375" style="22" customWidth="1"/>
    <col min="3058" max="3058" width="31.140625" style="22" customWidth="1"/>
    <col min="3059" max="3059" width="30.28515625" style="22" customWidth="1"/>
    <col min="3060" max="3060" width="14.28515625" style="22" customWidth="1"/>
    <col min="3061" max="3061" width="13.85546875" style="22" customWidth="1"/>
    <col min="3062" max="3062" width="13.42578125" style="22" customWidth="1"/>
    <col min="3063" max="3063" width="14.28515625" style="22" customWidth="1"/>
    <col min="3064" max="3064" width="11.85546875" style="22" customWidth="1"/>
    <col min="3065" max="3065" width="10" style="22" customWidth="1"/>
    <col min="3066" max="3067" width="8.28515625" style="22" customWidth="1"/>
    <col min="3068" max="3068" width="23.7109375" style="22" customWidth="1"/>
    <col min="3069" max="3069" width="23.85546875" style="22" customWidth="1"/>
    <col min="3070" max="3070" width="42.140625" style="22" customWidth="1"/>
    <col min="3071" max="3071" width="26.42578125" style="22" customWidth="1"/>
    <col min="3072" max="3072" width="17.7109375" style="22" customWidth="1"/>
    <col min="3073" max="3073" width="11.28515625" style="22" customWidth="1"/>
    <col min="3074" max="3074" width="9.85546875" style="22" customWidth="1"/>
    <col min="3075" max="3075" width="11.140625" style="22" customWidth="1"/>
    <col min="3076" max="3076" width="5.85546875" style="22" customWidth="1"/>
    <col min="3077" max="3309" width="9.140625" style="22" customWidth="1"/>
    <col min="3310" max="3310" width="19.5703125" style="22" customWidth="1"/>
    <col min="3311" max="3311" width="167.5703125" style="22" customWidth="1"/>
    <col min="3312" max="3312" width="18.5703125" style="22" customWidth="1"/>
    <col min="3313" max="3313" width="46.7109375" style="22" customWidth="1"/>
    <col min="3314" max="3314" width="31.140625" style="22" customWidth="1"/>
    <col min="3315" max="3315" width="30.28515625" style="22" customWidth="1"/>
    <col min="3316" max="3316" width="14.28515625" style="22" customWidth="1"/>
    <col min="3317" max="3317" width="13.85546875" style="22" customWidth="1"/>
    <col min="3318" max="3318" width="13.42578125" style="22" customWidth="1"/>
    <col min="3319" max="3319" width="14.28515625" style="22" customWidth="1"/>
    <col min="3320" max="3320" width="11.85546875" style="22" customWidth="1"/>
    <col min="3321" max="3321" width="10" style="22" customWidth="1"/>
    <col min="3322" max="3323" width="8.28515625" style="22" customWidth="1"/>
    <col min="3324" max="3324" width="23.7109375" style="22" customWidth="1"/>
    <col min="3325" max="3325" width="23.85546875" style="22" customWidth="1"/>
    <col min="3326" max="3326" width="42.140625" style="22" customWidth="1"/>
    <col min="3327" max="3327" width="26.42578125" style="22" customWidth="1"/>
    <col min="3328" max="3328" width="17.7109375" style="22" customWidth="1"/>
    <col min="3329" max="3329" width="11.28515625" style="22" customWidth="1"/>
    <col min="3330" max="3330" width="9.85546875" style="22" customWidth="1"/>
    <col min="3331" max="3331" width="11.140625" style="22" customWidth="1"/>
    <col min="3332" max="3332" width="5.85546875" style="22" customWidth="1"/>
    <col min="3333" max="3565" width="9.140625" style="22" customWidth="1"/>
    <col min="3566" max="3566" width="19.5703125" style="22" customWidth="1"/>
    <col min="3567" max="3567" width="167.5703125" style="22" customWidth="1"/>
    <col min="3568" max="3568" width="18.5703125" style="22" customWidth="1"/>
    <col min="3569" max="3569" width="46.7109375" style="22" customWidth="1"/>
    <col min="3570" max="3570" width="31.140625" style="22" customWidth="1"/>
    <col min="3571" max="3571" width="30.28515625" style="22" customWidth="1"/>
    <col min="3572" max="3572" width="14.28515625" style="22" customWidth="1"/>
    <col min="3573" max="3573" width="13.85546875" style="22" customWidth="1"/>
    <col min="3574" max="3574" width="13.42578125" style="22" customWidth="1"/>
    <col min="3575" max="3575" width="14.28515625" style="22" customWidth="1"/>
    <col min="3576" max="3576" width="11.85546875" style="22" customWidth="1"/>
    <col min="3577" max="3577" width="10" style="22" customWidth="1"/>
    <col min="3578" max="3579" width="8.28515625" style="22" customWidth="1"/>
    <col min="3580" max="3580" width="23.7109375" style="22" customWidth="1"/>
    <col min="3581" max="3581" width="23.85546875" style="22" customWidth="1"/>
    <col min="3582" max="3582" width="42.140625" style="22" customWidth="1"/>
    <col min="3583" max="3583" width="26.42578125" style="22" customWidth="1"/>
    <col min="3584" max="3584" width="17.7109375" style="22" customWidth="1"/>
    <col min="3585" max="3585" width="11.28515625" style="22" customWidth="1"/>
    <col min="3586" max="3586" width="9.85546875" style="22" customWidth="1"/>
    <col min="3587" max="3587" width="11.140625" style="22" customWidth="1"/>
    <col min="3588" max="3588" width="5.85546875" style="22" customWidth="1"/>
    <col min="3589" max="3821" width="9.140625" style="22" customWidth="1"/>
    <col min="3822" max="3822" width="19.5703125" style="22" customWidth="1"/>
    <col min="3823" max="3823" width="167.5703125" style="22" customWidth="1"/>
    <col min="3824" max="3824" width="18.5703125" style="22" customWidth="1"/>
    <col min="3825" max="3825" width="46.7109375" style="22" customWidth="1"/>
    <col min="3826" max="3826" width="31.140625" style="22" customWidth="1"/>
    <col min="3827" max="3827" width="30.28515625" style="22" customWidth="1"/>
    <col min="3828" max="3828" width="14.28515625" style="22" customWidth="1"/>
    <col min="3829" max="3829" width="13.85546875" style="22" customWidth="1"/>
    <col min="3830" max="3830" width="13.42578125" style="22" customWidth="1"/>
    <col min="3831" max="3831" width="14.28515625" style="22" customWidth="1"/>
    <col min="3832" max="3832" width="11.85546875" style="22" customWidth="1"/>
    <col min="3833" max="3833" width="10" style="22" customWidth="1"/>
    <col min="3834" max="3835" width="8.28515625" style="22" customWidth="1"/>
    <col min="3836" max="3836" width="23.7109375" style="22" customWidth="1"/>
    <col min="3837" max="3837" width="23.85546875" style="22" customWidth="1"/>
    <col min="3838" max="3838" width="42.140625" style="22" customWidth="1"/>
    <col min="3839" max="3839" width="26.42578125" style="22" customWidth="1"/>
    <col min="3840" max="3840" width="17.7109375" style="22" customWidth="1"/>
    <col min="3841" max="3841" width="11.28515625" style="22" customWidth="1"/>
    <col min="3842" max="3842" width="9.85546875" style="22" customWidth="1"/>
    <col min="3843" max="3843" width="11.140625" style="22" customWidth="1"/>
    <col min="3844" max="3844" width="5.85546875" style="22" customWidth="1"/>
    <col min="3845" max="4077" width="9.140625" style="22" customWidth="1"/>
    <col min="4078" max="4078" width="19.5703125" style="22" customWidth="1"/>
    <col min="4079" max="4079" width="167.5703125" style="22" customWidth="1"/>
    <col min="4080" max="4080" width="18.5703125" style="22" customWidth="1"/>
    <col min="4081" max="4081" width="46.7109375" style="22" customWidth="1"/>
    <col min="4082" max="4082" width="31.140625" style="22" customWidth="1"/>
    <col min="4083" max="4083" width="30.28515625" style="22" customWidth="1"/>
    <col min="4084" max="4084" width="14.28515625" style="22" customWidth="1"/>
    <col min="4085" max="4085" width="13.85546875" style="22" customWidth="1"/>
    <col min="4086" max="4086" width="13.42578125" style="22" customWidth="1"/>
    <col min="4087" max="4087" width="14.28515625" style="22" customWidth="1"/>
    <col min="4088" max="4088" width="11.85546875" style="22" customWidth="1"/>
    <col min="4089" max="4089" width="10" style="22" customWidth="1"/>
    <col min="4090" max="4091" width="8.28515625" style="22" customWidth="1"/>
    <col min="4092" max="4092" width="23.7109375" style="22" customWidth="1"/>
    <col min="4093" max="4093" width="23.85546875" style="22" customWidth="1"/>
    <col min="4094" max="4094" width="42.140625" style="22" customWidth="1"/>
    <col min="4095" max="4095" width="26.42578125" style="22" customWidth="1"/>
    <col min="4096" max="4096" width="17.7109375" style="22" customWidth="1"/>
    <col min="4097" max="4097" width="11.28515625" style="22" customWidth="1"/>
    <col min="4098" max="4098" width="9.85546875" style="22" customWidth="1"/>
    <col min="4099" max="4099" width="11.140625" style="22" customWidth="1"/>
    <col min="4100" max="4100" width="5.85546875" style="22" customWidth="1"/>
    <col min="4101" max="4333" width="9.140625" style="22" customWidth="1"/>
    <col min="4334" max="4334" width="19.5703125" style="22" customWidth="1"/>
    <col min="4335" max="4335" width="167.5703125" style="22" customWidth="1"/>
    <col min="4336" max="4336" width="18.5703125" style="22" customWidth="1"/>
    <col min="4337" max="4337" width="46.7109375" style="22" customWidth="1"/>
    <col min="4338" max="4338" width="31.140625" style="22" customWidth="1"/>
    <col min="4339" max="4339" width="30.28515625" style="22" customWidth="1"/>
    <col min="4340" max="4340" width="14.28515625" style="22" customWidth="1"/>
    <col min="4341" max="4341" width="13.85546875" style="22" customWidth="1"/>
    <col min="4342" max="4342" width="13.42578125" style="22" customWidth="1"/>
    <col min="4343" max="4343" width="14.28515625" style="22" customWidth="1"/>
    <col min="4344" max="4344" width="11.85546875" style="22" customWidth="1"/>
    <col min="4345" max="4345" width="10" style="22" customWidth="1"/>
    <col min="4346" max="4347" width="8.28515625" style="22" customWidth="1"/>
    <col min="4348" max="4348" width="23.7109375" style="22" customWidth="1"/>
    <col min="4349" max="4349" width="23.85546875" style="22" customWidth="1"/>
    <col min="4350" max="4350" width="42.140625" style="22" customWidth="1"/>
    <col min="4351" max="4351" width="26.42578125" style="22" customWidth="1"/>
    <col min="4352" max="4352" width="17.7109375" style="22" customWidth="1"/>
    <col min="4353" max="4353" width="11.28515625" style="22" customWidth="1"/>
    <col min="4354" max="4354" width="9.85546875" style="22" customWidth="1"/>
    <col min="4355" max="4355" width="11.140625" style="22" customWidth="1"/>
    <col min="4356" max="4356" width="5.85546875" style="22" customWidth="1"/>
    <col min="4357" max="4589" width="9.140625" style="22" customWidth="1"/>
    <col min="4590" max="4590" width="19.5703125" style="22" customWidth="1"/>
    <col min="4591" max="4591" width="167.5703125" style="22" customWidth="1"/>
    <col min="4592" max="4592" width="18.5703125" style="22" customWidth="1"/>
    <col min="4593" max="4593" width="46.7109375" style="22" customWidth="1"/>
    <col min="4594" max="4594" width="31.140625" style="22" customWidth="1"/>
    <col min="4595" max="4595" width="30.28515625" style="22" customWidth="1"/>
    <col min="4596" max="4596" width="14.28515625" style="22" customWidth="1"/>
    <col min="4597" max="4597" width="13.85546875" style="22" customWidth="1"/>
    <col min="4598" max="4598" width="13.42578125" style="22" customWidth="1"/>
    <col min="4599" max="4599" width="14.28515625" style="22" customWidth="1"/>
    <col min="4600" max="4600" width="11.85546875" style="22" customWidth="1"/>
    <col min="4601" max="4601" width="10" style="22" customWidth="1"/>
    <col min="4602" max="4603" width="8.28515625" style="22" customWidth="1"/>
    <col min="4604" max="4604" width="23.7109375" style="22" customWidth="1"/>
    <col min="4605" max="4605" width="23.85546875" style="22" customWidth="1"/>
    <col min="4606" max="4606" width="42.140625" style="22" customWidth="1"/>
    <col min="4607" max="4607" width="26.42578125" style="22" customWidth="1"/>
    <col min="4608" max="4608" width="17.7109375" style="22" customWidth="1"/>
    <col min="4609" max="4609" width="11.28515625" style="22" customWidth="1"/>
    <col min="4610" max="4610" width="9.85546875" style="22" customWidth="1"/>
    <col min="4611" max="4611" width="11.140625" style="22" customWidth="1"/>
    <col min="4612" max="4612" width="5.85546875" style="22" customWidth="1"/>
    <col min="4613" max="4845" width="9.140625" style="22" customWidth="1"/>
    <col min="4846" max="4846" width="19.5703125" style="22" customWidth="1"/>
    <col min="4847" max="4847" width="167.5703125" style="22" customWidth="1"/>
    <col min="4848" max="4848" width="18.5703125" style="22" customWidth="1"/>
    <col min="4849" max="4849" width="46.7109375" style="22" customWidth="1"/>
    <col min="4850" max="4850" width="31.140625" style="22" customWidth="1"/>
    <col min="4851" max="4851" width="30.28515625" style="22" customWidth="1"/>
    <col min="4852" max="4852" width="14.28515625" style="22" customWidth="1"/>
    <col min="4853" max="4853" width="13.85546875" style="22" customWidth="1"/>
    <col min="4854" max="4854" width="13.42578125" style="22" customWidth="1"/>
    <col min="4855" max="4855" width="14.28515625" style="22" customWidth="1"/>
    <col min="4856" max="4856" width="11.85546875" style="22" customWidth="1"/>
    <col min="4857" max="4857" width="10" style="22" customWidth="1"/>
    <col min="4858" max="4859" width="8.28515625" style="22" customWidth="1"/>
    <col min="4860" max="4860" width="23.7109375" style="22" customWidth="1"/>
    <col min="4861" max="4861" width="23.85546875" style="22" customWidth="1"/>
    <col min="4862" max="4862" width="42.140625" style="22" customWidth="1"/>
    <col min="4863" max="4863" width="26.42578125" style="22" customWidth="1"/>
    <col min="4864" max="4864" width="17.7109375" style="22" customWidth="1"/>
    <col min="4865" max="4865" width="11.28515625" style="22" customWidth="1"/>
    <col min="4866" max="4866" width="9.85546875" style="22" customWidth="1"/>
    <col min="4867" max="4867" width="11.140625" style="22" customWidth="1"/>
    <col min="4868" max="4868" width="5.85546875" style="22" customWidth="1"/>
    <col min="4869" max="5101" width="9.140625" style="22" customWidth="1"/>
    <col min="5102" max="5102" width="19.5703125" style="22" customWidth="1"/>
    <col min="5103" max="5103" width="167.5703125" style="22" customWidth="1"/>
    <col min="5104" max="5104" width="18.5703125" style="22" customWidth="1"/>
    <col min="5105" max="5105" width="46.7109375" style="22" customWidth="1"/>
    <col min="5106" max="5106" width="31.140625" style="22" customWidth="1"/>
    <col min="5107" max="5107" width="30.28515625" style="22" customWidth="1"/>
    <col min="5108" max="5108" width="14.28515625" style="22" customWidth="1"/>
    <col min="5109" max="5109" width="13.85546875" style="22" customWidth="1"/>
    <col min="5110" max="5110" width="13.42578125" style="22" customWidth="1"/>
    <col min="5111" max="5111" width="14.28515625" style="22" customWidth="1"/>
    <col min="5112" max="5112" width="11.85546875" style="22" customWidth="1"/>
    <col min="5113" max="5113" width="10" style="22" customWidth="1"/>
    <col min="5114" max="5115" width="8.28515625" style="22" customWidth="1"/>
    <col min="5116" max="5116" width="23.7109375" style="22" customWidth="1"/>
    <col min="5117" max="5117" width="23.85546875" style="22" customWidth="1"/>
    <col min="5118" max="5118" width="42.140625" style="22" customWidth="1"/>
    <col min="5119" max="5119" width="26.42578125" style="22" customWidth="1"/>
    <col min="5120" max="5120" width="17.7109375" style="22" customWidth="1"/>
    <col min="5121" max="5121" width="11.28515625" style="22" customWidth="1"/>
    <col min="5122" max="5122" width="9.85546875" style="22" customWidth="1"/>
    <col min="5123" max="5123" width="11.140625" style="22" customWidth="1"/>
    <col min="5124" max="5124" width="5.85546875" style="22" customWidth="1"/>
    <col min="5125" max="5357" width="9.140625" style="22" customWidth="1"/>
    <col min="5358" max="5358" width="19.5703125" style="22" customWidth="1"/>
    <col min="5359" max="5359" width="167.5703125" style="22" customWidth="1"/>
    <col min="5360" max="5360" width="18.5703125" style="22" customWidth="1"/>
    <col min="5361" max="5361" width="46.7109375" style="22" customWidth="1"/>
    <col min="5362" max="5362" width="31.140625" style="22" customWidth="1"/>
    <col min="5363" max="5363" width="30.28515625" style="22" customWidth="1"/>
    <col min="5364" max="5364" width="14.28515625" style="22" customWidth="1"/>
    <col min="5365" max="5365" width="13.85546875" style="22" customWidth="1"/>
    <col min="5366" max="5366" width="13.42578125" style="22" customWidth="1"/>
    <col min="5367" max="5367" width="14.28515625" style="22" customWidth="1"/>
    <col min="5368" max="5368" width="11.85546875" style="22" customWidth="1"/>
    <col min="5369" max="5369" width="10" style="22" customWidth="1"/>
    <col min="5370" max="5371" width="8.28515625" style="22" customWidth="1"/>
    <col min="5372" max="5372" width="23.7109375" style="22" customWidth="1"/>
    <col min="5373" max="5373" width="23.85546875" style="22" customWidth="1"/>
    <col min="5374" max="5374" width="42.140625" style="22" customWidth="1"/>
    <col min="5375" max="5375" width="26.42578125" style="22" customWidth="1"/>
    <col min="5376" max="5376" width="17.7109375" style="22" customWidth="1"/>
    <col min="5377" max="5377" width="11.28515625" style="22" customWidth="1"/>
    <col min="5378" max="5378" width="9.85546875" style="22" customWidth="1"/>
    <col min="5379" max="5379" width="11.140625" style="22" customWidth="1"/>
    <col min="5380" max="5380" width="5.85546875" style="22" customWidth="1"/>
    <col min="5381" max="5613" width="9.140625" style="22" customWidth="1"/>
    <col min="5614" max="5614" width="19.5703125" style="22" customWidth="1"/>
    <col min="5615" max="5615" width="167.5703125" style="22" customWidth="1"/>
    <col min="5616" max="5616" width="18.5703125" style="22" customWidth="1"/>
    <col min="5617" max="5617" width="46.7109375" style="22" customWidth="1"/>
    <col min="5618" max="5618" width="31.140625" style="22" customWidth="1"/>
    <col min="5619" max="5619" width="30.28515625" style="22" customWidth="1"/>
    <col min="5620" max="5620" width="14.28515625" style="22" customWidth="1"/>
    <col min="5621" max="5621" width="13.85546875" style="22" customWidth="1"/>
    <col min="5622" max="5622" width="13.42578125" style="22" customWidth="1"/>
    <col min="5623" max="5623" width="14.28515625" style="22" customWidth="1"/>
    <col min="5624" max="5624" width="11.85546875" style="22" customWidth="1"/>
    <col min="5625" max="5625" width="10" style="22" customWidth="1"/>
    <col min="5626" max="5627" width="8.28515625" style="22" customWidth="1"/>
    <col min="5628" max="5628" width="23.7109375" style="22" customWidth="1"/>
    <col min="5629" max="5629" width="23.85546875" style="22" customWidth="1"/>
    <col min="5630" max="5630" width="42.140625" style="22" customWidth="1"/>
    <col min="5631" max="5631" width="26.42578125" style="22" customWidth="1"/>
    <col min="5632" max="5632" width="17.7109375" style="22" customWidth="1"/>
    <col min="5633" max="5633" width="11.28515625" style="22" customWidth="1"/>
    <col min="5634" max="5634" width="9.85546875" style="22" customWidth="1"/>
    <col min="5635" max="5635" width="11.140625" style="22" customWidth="1"/>
    <col min="5636" max="5636" width="5.85546875" style="22" customWidth="1"/>
    <col min="5637" max="5869" width="9.140625" style="22" customWidth="1"/>
    <col min="5870" max="5870" width="19.5703125" style="22" customWidth="1"/>
    <col min="5871" max="5871" width="167.5703125" style="22" customWidth="1"/>
    <col min="5872" max="5872" width="18.5703125" style="22" customWidth="1"/>
    <col min="5873" max="5873" width="46.7109375" style="22" customWidth="1"/>
    <col min="5874" max="5874" width="31.140625" style="22" customWidth="1"/>
    <col min="5875" max="5875" width="30.28515625" style="22" customWidth="1"/>
    <col min="5876" max="5876" width="14.28515625" style="22" customWidth="1"/>
    <col min="5877" max="5877" width="13.85546875" style="22" customWidth="1"/>
    <col min="5878" max="5878" width="13.42578125" style="22" customWidth="1"/>
    <col min="5879" max="5879" width="14.28515625" style="22" customWidth="1"/>
    <col min="5880" max="5880" width="11.85546875" style="22" customWidth="1"/>
    <col min="5881" max="5881" width="10" style="22" customWidth="1"/>
    <col min="5882" max="5883" width="8.28515625" style="22" customWidth="1"/>
    <col min="5884" max="5884" width="23.7109375" style="22" customWidth="1"/>
    <col min="5885" max="5885" width="23.85546875" style="22" customWidth="1"/>
    <col min="5886" max="5886" width="42.140625" style="22" customWidth="1"/>
    <col min="5887" max="5887" width="26.42578125" style="22" customWidth="1"/>
    <col min="5888" max="5888" width="17.7109375" style="22" customWidth="1"/>
    <col min="5889" max="5889" width="11.28515625" style="22" customWidth="1"/>
    <col min="5890" max="5890" width="9.85546875" style="22" customWidth="1"/>
    <col min="5891" max="5891" width="11.140625" style="22" customWidth="1"/>
    <col min="5892" max="5892" width="5.85546875" style="22" customWidth="1"/>
    <col min="5893" max="6125" width="9.140625" style="22" customWidth="1"/>
    <col min="6126" max="6126" width="19.5703125" style="22" customWidth="1"/>
    <col min="6127" max="6127" width="167.5703125" style="22" customWidth="1"/>
    <col min="6128" max="6128" width="18.5703125" style="22" customWidth="1"/>
    <col min="6129" max="6129" width="46.7109375" style="22" customWidth="1"/>
    <col min="6130" max="6130" width="31.140625" style="22" customWidth="1"/>
    <col min="6131" max="6131" width="30.28515625" style="22" customWidth="1"/>
    <col min="6132" max="6132" width="14.28515625" style="22" customWidth="1"/>
    <col min="6133" max="6133" width="13.85546875" style="22" customWidth="1"/>
    <col min="6134" max="6134" width="13.42578125" style="22" customWidth="1"/>
    <col min="6135" max="6135" width="14.28515625" style="22" customWidth="1"/>
    <col min="6136" max="6136" width="11.85546875" style="22" customWidth="1"/>
    <col min="6137" max="6137" width="10" style="22" customWidth="1"/>
    <col min="6138" max="6139" width="8.28515625" style="22" customWidth="1"/>
    <col min="6140" max="6140" width="23.7109375" style="22" customWidth="1"/>
    <col min="6141" max="6141" width="23.85546875" style="22" customWidth="1"/>
    <col min="6142" max="6142" width="42.140625" style="22" customWidth="1"/>
    <col min="6143" max="6143" width="26.42578125" style="22" customWidth="1"/>
    <col min="6144" max="6144" width="17.7109375" style="22" customWidth="1"/>
    <col min="6145" max="6145" width="11.28515625" style="22" customWidth="1"/>
    <col min="6146" max="6146" width="9.85546875" style="22" customWidth="1"/>
    <col min="6147" max="6147" width="11.140625" style="22" customWidth="1"/>
    <col min="6148" max="6148" width="5.85546875" style="22" customWidth="1"/>
    <col min="6149" max="6381" width="9.140625" style="22" customWidth="1"/>
    <col min="6382" max="6382" width="19.5703125" style="22" customWidth="1"/>
    <col min="6383" max="6383" width="167.5703125" style="22" customWidth="1"/>
    <col min="6384" max="6384" width="18.5703125" style="22" customWidth="1"/>
    <col min="6385" max="6385" width="46.7109375" style="22" customWidth="1"/>
    <col min="6386" max="6386" width="31.140625" style="22" customWidth="1"/>
    <col min="6387" max="6387" width="30.28515625" style="22" customWidth="1"/>
    <col min="6388" max="6388" width="14.28515625" style="22" customWidth="1"/>
    <col min="6389" max="6389" width="13.85546875" style="22" customWidth="1"/>
    <col min="6390" max="6390" width="13.42578125" style="22" customWidth="1"/>
    <col min="6391" max="6391" width="14.28515625" style="22" customWidth="1"/>
    <col min="6392" max="6392" width="11.85546875" style="22" customWidth="1"/>
    <col min="6393" max="6393" width="10" style="22" customWidth="1"/>
    <col min="6394" max="6395" width="8.28515625" style="22" customWidth="1"/>
    <col min="6396" max="6396" width="23.7109375" style="22" customWidth="1"/>
    <col min="6397" max="6397" width="23.85546875" style="22" customWidth="1"/>
    <col min="6398" max="6398" width="42.140625" style="22" customWidth="1"/>
    <col min="6399" max="6399" width="26.42578125" style="22" customWidth="1"/>
    <col min="6400" max="6400" width="17.7109375" style="22" customWidth="1"/>
    <col min="6401" max="6401" width="11.28515625" style="22" customWidth="1"/>
    <col min="6402" max="6402" width="9.85546875" style="22" customWidth="1"/>
    <col min="6403" max="6403" width="11.140625" style="22" customWidth="1"/>
    <col min="6404" max="6404" width="5.85546875" style="22" customWidth="1"/>
    <col min="6405" max="6637" width="9.140625" style="22" customWidth="1"/>
    <col min="6638" max="6638" width="19.5703125" style="22" customWidth="1"/>
    <col min="6639" max="6639" width="167.5703125" style="22" customWidth="1"/>
    <col min="6640" max="6640" width="18.5703125" style="22" customWidth="1"/>
    <col min="6641" max="6641" width="46.7109375" style="22" customWidth="1"/>
    <col min="6642" max="6642" width="31.140625" style="22" customWidth="1"/>
    <col min="6643" max="6643" width="30.28515625" style="22" customWidth="1"/>
    <col min="6644" max="6644" width="14.28515625" style="22" customWidth="1"/>
    <col min="6645" max="6645" width="13.85546875" style="22" customWidth="1"/>
    <col min="6646" max="6646" width="13.42578125" style="22" customWidth="1"/>
    <col min="6647" max="6647" width="14.28515625" style="22" customWidth="1"/>
    <col min="6648" max="6648" width="11.85546875" style="22" customWidth="1"/>
    <col min="6649" max="6649" width="10" style="22" customWidth="1"/>
    <col min="6650" max="6651" width="8.28515625" style="22" customWidth="1"/>
    <col min="6652" max="6652" width="23.7109375" style="22" customWidth="1"/>
    <col min="6653" max="6653" width="23.85546875" style="22" customWidth="1"/>
    <col min="6654" max="6654" width="42.140625" style="22" customWidth="1"/>
    <col min="6655" max="6655" width="26.42578125" style="22" customWidth="1"/>
    <col min="6656" max="6656" width="17.7109375" style="22" customWidth="1"/>
    <col min="6657" max="6657" width="11.28515625" style="22" customWidth="1"/>
    <col min="6658" max="6658" width="9.85546875" style="22" customWidth="1"/>
    <col min="6659" max="6659" width="11.140625" style="22" customWidth="1"/>
    <col min="6660" max="6660" width="5.85546875" style="22" customWidth="1"/>
    <col min="6661" max="6893" width="9.140625" style="22" customWidth="1"/>
    <col min="6894" max="6894" width="19.5703125" style="22" customWidth="1"/>
    <col min="6895" max="6895" width="167.5703125" style="22" customWidth="1"/>
    <col min="6896" max="6896" width="18.5703125" style="22" customWidth="1"/>
    <col min="6897" max="6897" width="46.7109375" style="22" customWidth="1"/>
    <col min="6898" max="6898" width="31.140625" style="22" customWidth="1"/>
    <col min="6899" max="6899" width="30.28515625" style="22" customWidth="1"/>
    <col min="6900" max="6900" width="14.28515625" style="22" customWidth="1"/>
    <col min="6901" max="6901" width="13.85546875" style="22" customWidth="1"/>
    <col min="6902" max="6902" width="13.42578125" style="22" customWidth="1"/>
    <col min="6903" max="6903" width="14.28515625" style="22" customWidth="1"/>
    <col min="6904" max="6904" width="11.85546875" style="22" customWidth="1"/>
    <col min="6905" max="6905" width="10" style="22" customWidth="1"/>
    <col min="6906" max="6907" width="8.28515625" style="22" customWidth="1"/>
    <col min="6908" max="6908" width="23.7109375" style="22" customWidth="1"/>
    <col min="6909" max="6909" width="23.85546875" style="22" customWidth="1"/>
    <col min="6910" max="6910" width="42.140625" style="22" customWidth="1"/>
    <col min="6911" max="6911" width="26.42578125" style="22" customWidth="1"/>
    <col min="6912" max="6912" width="17.7109375" style="22" customWidth="1"/>
    <col min="6913" max="6913" width="11.28515625" style="22" customWidth="1"/>
    <col min="6914" max="6914" width="9.85546875" style="22" customWidth="1"/>
    <col min="6915" max="6915" width="11.140625" style="22" customWidth="1"/>
    <col min="6916" max="6916" width="5.85546875" style="22" customWidth="1"/>
    <col min="6917" max="7149" width="9.140625" style="22" customWidth="1"/>
    <col min="7150" max="7150" width="19.5703125" style="22" customWidth="1"/>
    <col min="7151" max="7151" width="167.5703125" style="22" customWidth="1"/>
    <col min="7152" max="7152" width="18.5703125" style="22" customWidth="1"/>
    <col min="7153" max="7153" width="46.7109375" style="22" customWidth="1"/>
    <col min="7154" max="7154" width="31.140625" style="22" customWidth="1"/>
    <col min="7155" max="7155" width="30.28515625" style="22" customWidth="1"/>
    <col min="7156" max="7156" width="14.28515625" style="22" customWidth="1"/>
    <col min="7157" max="7157" width="13.85546875" style="22" customWidth="1"/>
    <col min="7158" max="7158" width="13.42578125" style="22" customWidth="1"/>
    <col min="7159" max="7159" width="14.28515625" style="22" customWidth="1"/>
    <col min="7160" max="7160" width="11.85546875" style="22" customWidth="1"/>
    <col min="7161" max="7161" width="10" style="22" customWidth="1"/>
    <col min="7162" max="7163" width="8.28515625" style="22" customWidth="1"/>
    <col min="7164" max="7164" width="23.7109375" style="22" customWidth="1"/>
    <col min="7165" max="7165" width="23.85546875" style="22" customWidth="1"/>
    <col min="7166" max="7166" width="42.140625" style="22" customWidth="1"/>
    <col min="7167" max="7167" width="26.42578125" style="22" customWidth="1"/>
    <col min="7168" max="7168" width="17.7109375" style="22" customWidth="1"/>
    <col min="7169" max="7169" width="11.28515625" style="22" customWidth="1"/>
    <col min="7170" max="7170" width="9.85546875" style="22" customWidth="1"/>
    <col min="7171" max="7171" width="11.140625" style="22" customWidth="1"/>
    <col min="7172" max="7172" width="5.85546875" style="22" customWidth="1"/>
    <col min="7173" max="7405" width="9.140625" style="22" customWidth="1"/>
    <col min="7406" max="7406" width="19.5703125" style="22" customWidth="1"/>
    <col min="7407" max="7407" width="167.5703125" style="22" customWidth="1"/>
    <col min="7408" max="7408" width="18.5703125" style="22" customWidth="1"/>
    <col min="7409" max="7409" width="46.7109375" style="22" customWidth="1"/>
    <col min="7410" max="7410" width="31.140625" style="22" customWidth="1"/>
    <col min="7411" max="7411" width="30.28515625" style="22" customWidth="1"/>
    <col min="7412" max="7412" width="14.28515625" style="22" customWidth="1"/>
    <col min="7413" max="7413" width="13.85546875" style="22" customWidth="1"/>
    <col min="7414" max="7414" width="13.42578125" style="22" customWidth="1"/>
    <col min="7415" max="7415" width="14.28515625" style="22" customWidth="1"/>
    <col min="7416" max="7416" width="11.85546875" style="22" customWidth="1"/>
    <col min="7417" max="7417" width="10" style="22" customWidth="1"/>
    <col min="7418" max="7419" width="8.28515625" style="22" customWidth="1"/>
    <col min="7420" max="7420" width="23.7109375" style="22" customWidth="1"/>
    <col min="7421" max="7421" width="23.85546875" style="22" customWidth="1"/>
    <col min="7422" max="7422" width="42.140625" style="22" customWidth="1"/>
    <col min="7423" max="7423" width="26.42578125" style="22" customWidth="1"/>
    <col min="7424" max="7424" width="17.7109375" style="22" customWidth="1"/>
    <col min="7425" max="7425" width="11.28515625" style="22" customWidth="1"/>
    <col min="7426" max="7426" width="9.85546875" style="22" customWidth="1"/>
    <col min="7427" max="7427" width="11.140625" style="22" customWidth="1"/>
    <col min="7428" max="7428" width="5.85546875" style="22" customWidth="1"/>
    <col min="7429" max="7661" width="9.140625" style="22" customWidth="1"/>
    <col min="7662" max="7662" width="19.5703125" style="22" customWidth="1"/>
    <col min="7663" max="7663" width="167.5703125" style="22" customWidth="1"/>
    <col min="7664" max="7664" width="18.5703125" style="22" customWidth="1"/>
    <col min="7665" max="7665" width="46.7109375" style="22" customWidth="1"/>
    <col min="7666" max="7666" width="31.140625" style="22" customWidth="1"/>
    <col min="7667" max="7667" width="30.28515625" style="22" customWidth="1"/>
    <col min="7668" max="7668" width="14.28515625" style="22" customWidth="1"/>
    <col min="7669" max="7669" width="13.85546875" style="22" customWidth="1"/>
    <col min="7670" max="7670" width="13.42578125" style="22" customWidth="1"/>
    <col min="7671" max="7671" width="14.28515625" style="22" customWidth="1"/>
    <col min="7672" max="7672" width="11.85546875" style="22" customWidth="1"/>
    <col min="7673" max="7673" width="10" style="22" customWidth="1"/>
    <col min="7674" max="7675" width="8.28515625" style="22" customWidth="1"/>
    <col min="7676" max="7676" width="23.7109375" style="22" customWidth="1"/>
    <col min="7677" max="7677" width="23.85546875" style="22" customWidth="1"/>
    <col min="7678" max="7678" width="42.140625" style="22" customWidth="1"/>
    <col min="7679" max="7679" width="26.42578125" style="22" customWidth="1"/>
    <col min="7680" max="7680" width="17.7109375" style="22" customWidth="1"/>
    <col min="7681" max="7681" width="11.28515625" style="22" customWidth="1"/>
    <col min="7682" max="7682" width="9.85546875" style="22" customWidth="1"/>
    <col min="7683" max="7683" width="11.140625" style="22" customWidth="1"/>
    <col min="7684" max="7684" width="5.85546875" style="22" customWidth="1"/>
    <col min="7685" max="7917" width="9.140625" style="22" customWidth="1"/>
    <col min="7918" max="7918" width="19.5703125" style="22" customWidth="1"/>
    <col min="7919" max="7919" width="167.5703125" style="22" customWidth="1"/>
    <col min="7920" max="7920" width="18.5703125" style="22" customWidth="1"/>
    <col min="7921" max="7921" width="46.7109375" style="22" customWidth="1"/>
    <col min="7922" max="7922" width="31.140625" style="22" customWidth="1"/>
    <col min="7923" max="7923" width="30.28515625" style="22" customWidth="1"/>
    <col min="7924" max="7924" width="14.28515625" style="22" customWidth="1"/>
    <col min="7925" max="7925" width="13.85546875" style="22" customWidth="1"/>
    <col min="7926" max="7926" width="13.42578125" style="22" customWidth="1"/>
    <col min="7927" max="7927" width="14.28515625" style="22" customWidth="1"/>
    <col min="7928" max="7928" width="11.85546875" style="22" customWidth="1"/>
    <col min="7929" max="7929" width="10" style="22" customWidth="1"/>
    <col min="7930" max="7931" width="8.28515625" style="22" customWidth="1"/>
    <col min="7932" max="7932" width="23.7109375" style="22" customWidth="1"/>
    <col min="7933" max="7933" width="23.85546875" style="22" customWidth="1"/>
    <col min="7934" max="7934" width="42.140625" style="22" customWidth="1"/>
    <col min="7935" max="7935" width="26.42578125" style="22" customWidth="1"/>
    <col min="7936" max="7936" width="17.7109375" style="22" customWidth="1"/>
    <col min="7937" max="7937" width="11.28515625" style="22" customWidth="1"/>
    <col min="7938" max="7938" width="9.85546875" style="22" customWidth="1"/>
    <col min="7939" max="7939" width="11.140625" style="22" customWidth="1"/>
    <col min="7940" max="7940" width="5.85546875" style="22" customWidth="1"/>
    <col min="7941" max="8173" width="9.140625" style="22" customWidth="1"/>
    <col min="8174" max="8174" width="19.5703125" style="22" customWidth="1"/>
    <col min="8175" max="8175" width="167.5703125" style="22" customWidth="1"/>
    <col min="8176" max="8176" width="18.5703125" style="22" customWidth="1"/>
    <col min="8177" max="8177" width="46.7109375" style="22" customWidth="1"/>
    <col min="8178" max="8178" width="31.140625" style="22" customWidth="1"/>
    <col min="8179" max="8179" width="30.28515625" style="22" customWidth="1"/>
    <col min="8180" max="8180" width="14.28515625" style="22" customWidth="1"/>
    <col min="8181" max="8181" width="13.85546875" style="22" customWidth="1"/>
    <col min="8182" max="8182" width="13.42578125" style="22" customWidth="1"/>
    <col min="8183" max="8183" width="14.28515625" style="22" customWidth="1"/>
    <col min="8184" max="8184" width="11.85546875" style="22" customWidth="1"/>
    <col min="8185" max="8185" width="10" style="22" customWidth="1"/>
    <col min="8186" max="8187" width="8.28515625" style="22" customWidth="1"/>
    <col min="8188" max="8188" width="23.7109375" style="22" customWidth="1"/>
    <col min="8189" max="8189" width="23.85546875" style="22" customWidth="1"/>
    <col min="8190" max="8190" width="42.140625" style="22" customWidth="1"/>
    <col min="8191" max="8191" width="26.42578125" style="22" customWidth="1"/>
    <col min="8192" max="8192" width="17.7109375" style="22" customWidth="1"/>
    <col min="8193" max="8193" width="11.28515625" style="22" customWidth="1"/>
    <col min="8194" max="8194" width="9.85546875" style="22" customWidth="1"/>
    <col min="8195" max="8195" width="11.140625" style="22" customWidth="1"/>
    <col min="8196" max="8196" width="5.85546875" style="22" customWidth="1"/>
    <col min="8197" max="8429" width="9.140625" style="22" customWidth="1"/>
    <col min="8430" max="8430" width="19.5703125" style="22" customWidth="1"/>
    <col min="8431" max="8431" width="167.5703125" style="22" customWidth="1"/>
    <col min="8432" max="8432" width="18.5703125" style="22" customWidth="1"/>
    <col min="8433" max="8433" width="46.7109375" style="22" customWidth="1"/>
    <col min="8434" max="8434" width="31.140625" style="22" customWidth="1"/>
    <col min="8435" max="8435" width="30.28515625" style="22" customWidth="1"/>
    <col min="8436" max="8436" width="14.28515625" style="22" customWidth="1"/>
    <col min="8437" max="8437" width="13.85546875" style="22" customWidth="1"/>
    <col min="8438" max="8438" width="13.42578125" style="22" customWidth="1"/>
    <col min="8439" max="8439" width="14.28515625" style="22" customWidth="1"/>
    <col min="8440" max="8440" width="11.85546875" style="22" customWidth="1"/>
    <col min="8441" max="8441" width="10" style="22" customWidth="1"/>
    <col min="8442" max="8443" width="8.28515625" style="22" customWidth="1"/>
    <col min="8444" max="8444" width="23.7109375" style="22" customWidth="1"/>
    <col min="8445" max="8445" width="23.85546875" style="22" customWidth="1"/>
    <col min="8446" max="8446" width="42.140625" style="22" customWidth="1"/>
    <col min="8447" max="8447" width="26.42578125" style="22" customWidth="1"/>
    <col min="8448" max="8448" width="17.7109375" style="22" customWidth="1"/>
    <col min="8449" max="8449" width="11.28515625" style="22" customWidth="1"/>
    <col min="8450" max="8450" width="9.85546875" style="22" customWidth="1"/>
    <col min="8451" max="8451" width="11.140625" style="22" customWidth="1"/>
    <col min="8452" max="8452" width="5.85546875" style="22" customWidth="1"/>
    <col min="8453" max="8685" width="9.140625" style="22" customWidth="1"/>
    <col min="8686" max="8686" width="19.5703125" style="22" customWidth="1"/>
    <col min="8687" max="8687" width="167.5703125" style="22" customWidth="1"/>
    <col min="8688" max="8688" width="18.5703125" style="22" customWidth="1"/>
    <col min="8689" max="8689" width="46.7109375" style="22" customWidth="1"/>
    <col min="8690" max="8690" width="31.140625" style="22" customWidth="1"/>
    <col min="8691" max="8691" width="30.28515625" style="22" customWidth="1"/>
    <col min="8692" max="8692" width="14.28515625" style="22" customWidth="1"/>
    <col min="8693" max="8693" width="13.85546875" style="22" customWidth="1"/>
    <col min="8694" max="8694" width="13.42578125" style="22" customWidth="1"/>
    <col min="8695" max="8695" width="14.28515625" style="22" customWidth="1"/>
    <col min="8696" max="8696" width="11.85546875" style="22" customWidth="1"/>
    <col min="8697" max="8697" width="10" style="22" customWidth="1"/>
    <col min="8698" max="8699" width="8.28515625" style="22" customWidth="1"/>
    <col min="8700" max="8700" width="23.7109375" style="22" customWidth="1"/>
    <col min="8701" max="8701" width="23.85546875" style="22" customWidth="1"/>
    <col min="8702" max="8702" width="42.140625" style="22" customWidth="1"/>
    <col min="8703" max="8703" width="26.42578125" style="22" customWidth="1"/>
    <col min="8704" max="8704" width="17.7109375" style="22" customWidth="1"/>
    <col min="8705" max="8705" width="11.28515625" style="22" customWidth="1"/>
    <col min="8706" max="8706" width="9.85546875" style="22" customWidth="1"/>
    <col min="8707" max="8707" width="11.140625" style="22" customWidth="1"/>
    <col min="8708" max="8708" width="5.85546875" style="22" customWidth="1"/>
    <col min="8709" max="8941" width="9.140625" style="22" customWidth="1"/>
    <col min="8942" max="8942" width="19.5703125" style="22" customWidth="1"/>
    <col min="8943" max="8943" width="167.5703125" style="22" customWidth="1"/>
    <col min="8944" max="8944" width="18.5703125" style="22" customWidth="1"/>
    <col min="8945" max="8945" width="46.7109375" style="22" customWidth="1"/>
    <col min="8946" max="8946" width="31.140625" style="22" customWidth="1"/>
    <col min="8947" max="8947" width="30.28515625" style="22" customWidth="1"/>
    <col min="8948" max="8948" width="14.28515625" style="22" customWidth="1"/>
    <col min="8949" max="8949" width="13.85546875" style="22" customWidth="1"/>
    <col min="8950" max="8950" width="13.42578125" style="22" customWidth="1"/>
    <col min="8951" max="8951" width="14.28515625" style="22" customWidth="1"/>
    <col min="8952" max="8952" width="11.85546875" style="22" customWidth="1"/>
    <col min="8953" max="8953" width="10" style="22" customWidth="1"/>
    <col min="8954" max="8955" width="8.28515625" style="22" customWidth="1"/>
    <col min="8956" max="8956" width="23.7109375" style="22" customWidth="1"/>
    <col min="8957" max="8957" width="23.85546875" style="22" customWidth="1"/>
    <col min="8958" max="8958" width="42.140625" style="22" customWidth="1"/>
    <col min="8959" max="8959" width="26.42578125" style="22" customWidth="1"/>
    <col min="8960" max="8960" width="17.7109375" style="22" customWidth="1"/>
    <col min="8961" max="8961" width="11.28515625" style="22" customWidth="1"/>
    <col min="8962" max="8962" width="9.85546875" style="22" customWidth="1"/>
    <col min="8963" max="8963" width="11.140625" style="22" customWidth="1"/>
    <col min="8964" max="8964" width="5.85546875" style="22" customWidth="1"/>
    <col min="8965" max="9197" width="9.140625" style="22" customWidth="1"/>
    <col min="9198" max="9198" width="19.5703125" style="22" customWidth="1"/>
    <col min="9199" max="9199" width="167.5703125" style="22" customWidth="1"/>
    <col min="9200" max="9200" width="18.5703125" style="22" customWidth="1"/>
    <col min="9201" max="9201" width="46.7109375" style="22" customWidth="1"/>
    <col min="9202" max="9202" width="31.140625" style="22" customWidth="1"/>
    <col min="9203" max="9203" width="30.28515625" style="22" customWidth="1"/>
    <col min="9204" max="9204" width="14.28515625" style="22" customWidth="1"/>
    <col min="9205" max="9205" width="13.85546875" style="22" customWidth="1"/>
    <col min="9206" max="9206" width="13.42578125" style="22" customWidth="1"/>
    <col min="9207" max="9207" width="14.28515625" style="22" customWidth="1"/>
    <col min="9208" max="9208" width="11.85546875" style="22" customWidth="1"/>
    <col min="9209" max="9209" width="10" style="22" customWidth="1"/>
    <col min="9210" max="9211" width="8.28515625" style="22" customWidth="1"/>
    <col min="9212" max="9212" width="23.7109375" style="22" customWidth="1"/>
    <col min="9213" max="9213" width="23.85546875" style="22" customWidth="1"/>
    <col min="9214" max="9214" width="42.140625" style="22" customWidth="1"/>
    <col min="9215" max="9215" width="26.42578125" style="22" customWidth="1"/>
    <col min="9216" max="9216" width="17.7109375" style="22" customWidth="1"/>
    <col min="9217" max="9217" width="11.28515625" style="22" customWidth="1"/>
    <col min="9218" max="9218" width="9.85546875" style="22" customWidth="1"/>
    <col min="9219" max="9219" width="11.140625" style="22" customWidth="1"/>
    <col min="9220" max="9220" width="5.85546875" style="22" customWidth="1"/>
    <col min="9221" max="9453" width="9.140625" style="22" customWidth="1"/>
    <col min="9454" max="9454" width="19.5703125" style="22" customWidth="1"/>
    <col min="9455" max="9455" width="167.5703125" style="22" customWidth="1"/>
    <col min="9456" max="9456" width="18.5703125" style="22" customWidth="1"/>
    <col min="9457" max="9457" width="46.7109375" style="22" customWidth="1"/>
    <col min="9458" max="9458" width="31.140625" style="22" customWidth="1"/>
    <col min="9459" max="9459" width="30.28515625" style="22" customWidth="1"/>
    <col min="9460" max="9460" width="14.28515625" style="22" customWidth="1"/>
    <col min="9461" max="9461" width="13.85546875" style="22" customWidth="1"/>
    <col min="9462" max="9462" width="13.42578125" style="22" customWidth="1"/>
    <col min="9463" max="9463" width="14.28515625" style="22" customWidth="1"/>
    <col min="9464" max="9464" width="11.85546875" style="22" customWidth="1"/>
    <col min="9465" max="9465" width="10" style="22" customWidth="1"/>
    <col min="9466" max="9467" width="8.28515625" style="22" customWidth="1"/>
    <col min="9468" max="9468" width="23.7109375" style="22" customWidth="1"/>
    <col min="9469" max="9469" width="23.85546875" style="22" customWidth="1"/>
    <col min="9470" max="9470" width="42.140625" style="22" customWidth="1"/>
    <col min="9471" max="9471" width="26.42578125" style="22" customWidth="1"/>
    <col min="9472" max="9472" width="17.7109375" style="22" customWidth="1"/>
    <col min="9473" max="9473" width="11.28515625" style="22" customWidth="1"/>
    <col min="9474" max="9474" width="9.85546875" style="22" customWidth="1"/>
    <col min="9475" max="9475" width="11.140625" style="22" customWidth="1"/>
    <col min="9476" max="9476" width="5.85546875" style="22" customWidth="1"/>
    <col min="9477" max="9709" width="9.140625" style="22" customWidth="1"/>
    <col min="9710" max="9710" width="19.5703125" style="22" customWidth="1"/>
    <col min="9711" max="9711" width="167.5703125" style="22" customWidth="1"/>
    <col min="9712" max="9712" width="18.5703125" style="22" customWidth="1"/>
    <col min="9713" max="9713" width="46.7109375" style="22" customWidth="1"/>
    <col min="9714" max="9714" width="31.140625" style="22" customWidth="1"/>
    <col min="9715" max="9715" width="30.28515625" style="22" customWidth="1"/>
    <col min="9716" max="9716" width="14.28515625" style="22" customWidth="1"/>
    <col min="9717" max="9717" width="13.85546875" style="22" customWidth="1"/>
    <col min="9718" max="9718" width="13.42578125" style="22" customWidth="1"/>
    <col min="9719" max="9719" width="14.28515625" style="22" customWidth="1"/>
    <col min="9720" max="9720" width="11.85546875" style="22" customWidth="1"/>
    <col min="9721" max="9721" width="10" style="22" customWidth="1"/>
    <col min="9722" max="9723" width="8.28515625" style="22" customWidth="1"/>
    <col min="9724" max="9724" width="23.7109375" style="22" customWidth="1"/>
    <col min="9725" max="9725" width="23.85546875" style="22" customWidth="1"/>
    <col min="9726" max="9726" width="42.140625" style="22" customWidth="1"/>
    <col min="9727" max="9727" width="26.42578125" style="22" customWidth="1"/>
    <col min="9728" max="9728" width="17.7109375" style="22" customWidth="1"/>
    <col min="9729" max="9729" width="11.28515625" style="22" customWidth="1"/>
    <col min="9730" max="9730" width="9.85546875" style="22" customWidth="1"/>
    <col min="9731" max="9731" width="11.140625" style="22" customWidth="1"/>
    <col min="9732" max="9732" width="5.85546875" style="22" customWidth="1"/>
    <col min="9733" max="9965" width="9.140625" style="22" customWidth="1"/>
    <col min="9966" max="9966" width="19.5703125" style="22" customWidth="1"/>
    <col min="9967" max="9967" width="167.5703125" style="22" customWidth="1"/>
    <col min="9968" max="9968" width="18.5703125" style="22" customWidth="1"/>
    <col min="9969" max="9969" width="46.7109375" style="22" customWidth="1"/>
    <col min="9970" max="9970" width="31.140625" style="22" customWidth="1"/>
    <col min="9971" max="9971" width="30.28515625" style="22" customWidth="1"/>
    <col min="9972" max="9972" width="14.28515625" style="22" customWidth="1"/>
    <col min="9973" max="9973" width="13.85546875" style="22" customWidth="1"/>
    <col min="9974" max="9974" width="13.42578125" style="22" customWidth="1"/>
    <col min="9975" max="9975" width="14.28515625" style="22" customWidth="1"/>
    <col min="9976" max="9976" width="11.85546875" style="22" customWidth="1"/>
    <col min="9977" max="9977" width="10" style="22" customWidth="1"/>
    <col min="9978" max="9979" width="8.28515625" style="22" customWidth="1"/>
    <col min="9980" max="9980" width="23.7109375" style="22" customWidth="1"/>
    <col min="9981" max="9981" width="23.85546875" style="22" customWidth="1"/>
    <col min="9982" max="9982" width="42.140625" style="22" customWidth="1"/>
    <col min="9983" max="9983" width="26.42578125" style="22" customWidth="1"/>
    <col min="9984" max="9984" width="17.7109375" style="22" customWidth="1"/>
    <col min="9985" max="9985" width="11.28515625" style="22" customWidth="1"/>
    <col min="9986" max="9986" width="9.85546875" style="22" customWidth="1"/>
    <col min="9987" max="9987" width="11.140625" style="22" customWidth="1"/>
    <col min="9988" max="9988" width="5.85546875" style="22" customWidth="1"/>
    <col min="9989" max="10221" width="9.140625" style="22" customWidth="1"/>
    <col min="10222" max="10222" width="19.5703125" style="22" customWidth="1"/>
    <col min="10223" max="10223" width="167.5703125" style="22" customWidth="1"/>
    <col min="10224" max="10224" width="18.5703125" style="22" customWidth="1"/>
    <col min="10225" max="10225" width="46.7109375" style="22" customWidth="1"/>
    <col min="10226" max="10226" width="31.140625" style="22" customWidth="1"/>
    <col min="10227" max="10227" width="30.28515625" style="22" customWidth="1"/>
    <col min="10228" max="10228" width="14.28515625" style="22" customWidth="1"/>
    <col min="10229" max="10229" width="13.85546875" style="22" customWidth="1"/>
    <col min="10230" max="10230" width="13.42578125" style="22" customWidth="1"/>
    <col min="10231" max="10231" width="14.28515625" style="22" customWidth="1"/>
    <col min="10232" max="10232" width="11.85546875" style="22" customWidth="1"/>
    <col min="10233" max="10233" width="10" style="22" customWidth="1"/>
    <col min="10234" max="10235" width="8.28515625" style="22" customWidth="1"/>
    <col min="10236" max="10236" width="23.7109375" style="22" customWidth="1"/>
    <col min="10237" max="10237" width="23.85546875" style="22" customWidth="1"/>
    <col min="10238" max="10238" width="42.140625" style="22" customWidth="1"/>
    <col min="10239" max="10239" width="26.42578125" style="22" customWidth="1"/>
    <col min="10240" max="10240" width="17.7109375" style="22" customWidth="1"/>
    <col min="10241" max="10241" width="11.28515625" style="22" customWidth="1"/>
    <col min="10242" max="10242" width="9.85546875" style="22" customWidth="1"/>
    <col min="10243" max="10243" width="11.140625" style="22" customWidth="1"/>
    <col min="10244" max="10244" width="5.85546875" style="22" customWidth="1"/>
    <col min="10245" max="10477" width="9.140625" style="22" customWidth="1"/>
    <col min="10478" max="10478" width="19.5703125" style="22" customWidth="1"/>
    <col min="10479" max="10479" width="167.5703125" style="22" customWidth="1"/>
    <col min="10480" max="10480" width="18.5703125" style="22" customWidth="1"/>
    <col min="10481" max="10481" width="46.7109375" style="22" customWidth="1"/>
    <col min="10482" max="10482" width="31.140625" style="22" customWidth="1"/>
    <col min="10483" max="10483" width="30.28515625" style="22" customWidth="1"/>
    <col min="10484" max="10484" width="14.28515625" style="22" customWidth="1"/>
    <col min="10485" max="10485" width="13.85546875" style="22" customWidth="1"/>
    <col min="10486" max="10486" width="13.42578125" style="22" customWidth="1"/>
    <col min="10487" max="10487" width="14.28515625" style="22" customWidth="1"/>
    <col min="10488" max="10488" width="11.85546875" style="22" customWidth="1"/>
    <col min="10489" max="10489" width="10" style="22" customWidth="1"/>
    <col min="10490" max="10491" width="8.28515625" style="22" customWidth="1"/>
    <col min="10492" max="10492" width="23.7109375" style="22" customWidth="1"/>
    <col min="10493" max="10493" width="23.85546875" style="22" customWidth="1"/>
    <col min="10494" max="10494" width="42.140625" style="22" customWidth="1"/>
    <col min="10495" max="10495" width="26.42578125" style="22" customWidth="1"/>
    <col min="10496" max="10496" width="17.7109375" style="22" customWidth="1"/>
    <col min="10497" max="10497" width="11.28515625" style="22" customWidth="1"/>
    <col min="10498" max="10498" width="9.85546875" style="22" customWidth="1"/>
    <col min="10499" max="10499" width="11.140625" style="22" customWidth="1"/>
    <col min="10500" max="10500" width="5.85546875" style="22" customWidth="1"/>
    <col min="10501" max="10733" width="9.140625" style="22" customWidth="1"/>
    <col min="10734" max="10734" width="19.5703125" style="22" customWidth="1"/>
    <col min="10735" max="10735" width="167.5703125" style="22" customWidth="1"/>
    <col min="10736" max="10736" width="18.5703125" style="22" customWidth="1"/>
    <col min="10737" max="10737" width="46.7109375" style="22" customWidth="1"/>
    <col min="10738" max="10738" width="31.140625" style="22" customWidth="1"/>
    <col min="10739" max="10739" width="30.28515625" style="22" customWidth="1"/>
    <col min="10740" max="10740" width="14.28515625" style="22" customWidth="1"/>
    <col min="10741" max="10741" width="13.85546875" style="22" customWidth="1"/>
    <col min="10742" max="10742" width="13.42578125" style="22" customWidth="1"/>
    <col min="10743" max="10743" width="14.28515625" style="22" customWidth="1"/>
    <col min="10744" max="10744" width="11.85546875" style="22" customWidth="1"/>
    <col min="10745" max="10745" width="10" style="22" customWidth="1"/>
    <col min="10746" max="10747" width="8.28515625" style="22" customWidth="1"/>
    <col min="10748" max="10748" width="23.7109375" style="22" customWidth="1"/>
    <col min="10749" max="10749" width="23.85546875" style="22" customWidth="1"/>
    <col min="10750" max="10750" width="42.140625" style="22" customWidth="1"/>
    <col min="10751" max="10751" width="26.42578125" style="22" customWidth="1"/>
    <col min="10752" max="10752" width="17.7109375" style="22" customWidth="1"/>
    <col min="10753" max="10753" width="11.28515625" style="22" customWidth="1"/>
    <col min="10754" max="10754" width="9.85546875" style="22" customWidth="1"/>
    <col min="10755" max="10755" width="11.140625" style="22" customWidth="1"/>
    <col min="10756" max="10756" width="5.85546875" style="22" customWidth="1"/>
    <col min="10757" max="10989" width="9.140625" style="22" customWidth="1"/>
    <col min="10990" max="10990" width="19.5703125" style="22" customWidth="1"/>
    <col min="10991" max="10991" width="167.5703125" style="22" customWidth="1"/>
    <col min="10992" max="10992" width="18.5703125" style="22" customWidth="1"/>
    <col min="10993" max="10993" width="46.7109375" style="22" customWidth="1"/>
    <col min="10994" max="10994" width="31.140625" style="22" customWidth="1"/>
    <col min="10995" max="10995" width="30.28515625" style="22" customWidth="1"/>
    <col min="10996" max="10996" width="14.28515625" style="22" customWidth="1"/>
    <col min="10997" max="10997" width="13.85546875" style="22" customWidth="1"/>
    <col min="10998" max="10998" width="13.42578125" style="22" customWidth="1"/>
    <col min="10999" max="10999" width="14.28515625" style="22" customWidth="1"/>
    <col min="11000" max="11000" width="11.85546875" style="22" customWidth="1"/>
    <col min="11001" max="11001" width="10" style="22" customWidth="1"/>
    <col min="11002" max="11003" width="8.28515625" style="22" customWidth="1"/>
    <col min="11004" max="11004" width="23.7109375" style="22" customWidth="1"/>
    <col min="11005" max="11005" width="23.85546875" style="22" customWidth="1"/>
    <col min="11006" max="11006" width="42.140625" style="22" customWidth="1"/>
    <col min="11007" max="11007" width="26.42578125" style="22" customWidth="1"/>
    <col min="11008" max="11008" width="17.7109375" style="22" customWidth="1"/>
    <col min="11009" max="11009" width="11.28515625" style="22" customWidth="1"/>
    <col min="11010" max="11010" width="9.85546875" style="22" customWidth="1"/>
    <col min="11011" max="11011" width="11.140625" style="22" customWidth="1"/>
    <col min="11012" max="11012" width="5.85546875" style="22" customWidth="1"/>
    <col min="11013" max="11245" width="9.140625" style="22" customWidth="1"/>
    <col min="11246" max="11246" width="19.5703125" style="22" customWidth="1"/>
    <col min="11247" max="11247" width="167.5703125" style="22" customWidth="1"/>
    <col min="11248" max="11248" width="18.5703125" style="22" customWidth="1"/>
    <col min="11249" max="11249" width="46.7109375" style="22" customWidth="1"/>
    <col min="11250" max="11250" width="31.140625" style="22" customWidth="1"/>
    <col min="11251" max="11251" width="30.28515625" style="22" customWidth="1"/>
    <col min="11252" max="11252" width="14.28515625" style="22" customWidth="1"/>
    <col min="11253" max="11253" width="13.85546875" style="22" customWidth="1"/>
    <col min="11254" max="11254" width="13.42578125" style="22" customWidth="1"/>
    <col min="11255" max="11255" width="14.28515625" style="22" customWidth="1"/>
    <col min="11256" max="11256" width="11.85546875" style="22" customWidth="1"/>
    <col min="11257" max="11257" width="10" style="22" customWidth="1"/>
    <col min="11258" max="11259" width="8.28515625" style="22" customWidth="1"/>
    <col min="11260" max="11260" width="23.7109375" style="22" customWidth="1"/>
    <col min="11261" max="11261" width="23.85546875" style="22" customWidth="1"/>
    <col min="11262" max="11262" width="42.140625" style="22" customWidth="1"/>
    <col min="11263" max="11263" width="26.42578125" style="22" customWidth="1"/>
    <col min="11264" max="11264" width="17.7109375" style="22" customWidth="1"/>
    <col min="11265" max="11265" width="11.28515625" style="22" customWidth="1"/>
    <col min="11266" max="11266" width="9.85546875" style="22" customWidth="1"/>
    <col min="11267" max="11267" width="11.140625" style="22" customWidth="1"/>
    <col min="11268" max="11268" width="5.85546875" style="22" customWidth="1"/>
    <col min="11269" max="11501" width="9.140625" style="22" customWidth="1"/>
    <col min="11502" max="11502" width="19.5703125" style="22" customWidth="1"/>
    <col min="11503" max="11503" width="167.5703125" style="22" customWidth="1"/>
    <col min="11504" max="11504" width="18.5703125" style="22" customWidth="1"/>
    <col min="11505" max="11505" width="46.7109375" style="22" customWidth="1"/>
    <col min="11506" max="11506" width="31.140625" style="22" customWidth="1"/>
    <col min="11507" max="11507" width="30.28515625" style="22" customWidth="1"/>
    <col min="11508" max="11508" width="14.28515625" style="22" customWidth="1"/>
    <col min="11509" max="11509" width="13.85546875" style="22" customWidth="1"/>
    <col min="11510" max="11510" width="13.42578125" style="22" customWidth="1"/>
    <col min="11511" max="11511" width="14.28515625" style="22" customWidth="1"/>
    <col min="11512" max="11512" width="11.85546875" style="22" customWidth="1"/>
    <col min="11513" max="11513" width="10" style="22" customWidth="1"/>
    <col min="11514" max="11515" width="8.28515625" style="22" customWidth="1"/>
    <col min="11516" max="11516" width="23.7109375" style="22" customWidth="1"/>
    <col min="11517" max="11517" width="23.85546875" style="22" customWidth="1"/>
    <col min="11518" max="11518" width="42.140625" style="22" customWidth="1"/>
    <col min="11519" max="11519" width="26.42578125" style="22" customWidth="1"/>
    <col min="11520" max="11520" width="17.7109375" style="22" customWidth="1"/>
    <col min="11521" max="11521" width="11.28515625" style="22" customWidth="1"/>
    <col min="11522" max="11522" width="9.85546875" style="22" customWidth="1"/>
    <col min="11523" max="11523" width="11.140625" style="22" customWidth="1"/>
    <col min="11524" max="11524" width="5.85546875" style="22" customWidth="1"/>
    <col min="11525" max="11757" width="9.140625" style="22" customWidth="1"/>
    <col min="11758" max="11758" width="19.5703125" style="22" customWidth="1"/>
    <col min="11759" max="11759" width="167.5703125" style="22" customWidth="1"/>
    <col min="11760" max="11760" width="18.5703125" style="22" customWidth="1"/>
    <col min="11761" max="11761" width="46.7109375" style="22" customWidth="1"/>
    <col min="11762" max="11762" width="31.140625" style="22" customWidth="1"/>
    <col min="11763" max="11763" width="30.28515625" style="22" customWidth="1"/>
    <col min="11764" max="11764" width="14.28515625" style="22" customWidth="1"/>
    <col min="11765" max="11765" width="13.85546875" style="22" customWidth="1"/>
    <col min="11766" max="11766" width="13.42578125" style="22" customWidth="1"/>
    <col min="11767" max="11767" width="14.28515625" style="22" customWidth="1"/>
    <col min="11768" max="11768" width="11.85546875" style="22" customWidth="1"/>
    <col min="11769" max="11769" width="10" style="22" customWidth="1"/>
    <col min="11770" max="11771" width="8.28515625" style="22" customWidth="1"/>
    <col min="11772" max="11772" width="23.7109375" style="22" customWidth="1"/>
    <col min="11773" max="11773" width="23.85546875" style="22" customWidth="1"/>
    <col min="11774" max="11774" width="42.140625" style="22" customWidth="1"/>
    <col min="11775" max="11775" width="26.42578125" style="22" customWidth="1"/>
    <col min="11776" max="11776" width="17.7109375" style="22" customWidth="1"/>
    <col min="11777" max="11777" width="11.28515625" style="22" customWidth="1"/>
    <col min="11778" max="11778" width="9.85546875" style="22" customWidth="1"/>
    <col min="11779" max="11779" width="11.140625" style="22" customWidth="1"/>
    <col min="11780" max="11780" width="5.85546875" style="22" customWidth="1"/>
    <col min="11781" max="12013" width="9.140625" style="22" customWidth="1"/>
    <col min="12014" max="12014" width="19.5703125" style="22" customWidth="1"/>
    <col min="12015" max="12015" width="167.5703125" style="22" customWidth="1"/>
    <col min="12016" max="12016" width="18.5703125" style="22" customWidth="1"/>
    <col min="12017" max="12017" width="46.7109375" style="22" customWidth="1"/>
    <col min="12018" max="12018" width="31.140625" style="22" customWidth="1"/>
    <col min="12019" max="12019" width="30.28515625" style="22" customWidth="1"/>
    <col min="12020" max="12020" width="14.28515625" style="22" customWidth="1"/>
    <col min="12021" max="12021" width="13.85546875" style="22" customWidth="1"/>
    <col min="12022" max="12022" width="13.42578125" style="22" customWidth="1"/>
    <col min="12023" max="12023" width="14.28515625" style="22" customWidth="1"/>
    <col min="12024" max="12024" width="11.85546875" style="22" customWidth="1"/>
    <col min="12025" max="12025" width="10" style="22" customWidth="1"/>
    <col min="12026" max="12027" width="8.28515625" style="22" customWidth="1"/>
    <col min="12028" max="12028" width="23.7109375" style="22" customWidth="1"/>
    <col min="12029" max="12029" width="23.85546875" style="22" customWidth="1"/>
    <col min="12030" max="12030" width="42.140625" style="22" customWidth="1"/>
    <col min="12031" max="12031" width="26.42578125" style="22" customWidth="1"/>
    <col min="12032" max="12032" width="17.7109375" style="22" customWidth="1"/>
    <col min="12033" max="12033" width="11.28515625" style="22" customWidth="1"/>
    <col min="12034" max="12034" width="9.85546875" style="22" customWidth="1"/>
    <col min="12035" max="12035" width="11.140625" style="22" customWidth="1"/>
    <col min="12036" max="12036" width="5.85546875" style="22" customWidth="1"/>
    <col min="12037" max="12269" width="9.140625" style="22" customWidth="1"/>
    <col min="12270" max="12270" width="19.5703125" style="22" customWidth="1"/>
    <col min="12271" max="12271" width="167.5703125" style="22" customWidth="1"/>
    <col min="12272" max="12272" width="18.5703125" style="22" customWidth="1"/>
    <col min="12273" max="12273" width="46.7109375" style="22" customWidth="1"/>
    <col min="12274" max="12274" width="31.140625" style="22" customWidth="1"/>
    <col min="12275" max="12275" width="30.28515625" style="22" customWidth="1"/>
    <col min="12276" max="12276" width="14.28515625" style="22" customWidth="1"/>
    <col min="12277" max="12277" width="13.85546875" style="22" customWidth="1"/>
    <col min="12278" max="12278" width="13.42578125" style="22" customWidth="1"/>
    <col min="12279" max="12279" width="14.28515625" style="22" customWidth="1"/>
    <col min="12280" max="12280" width="11.85546875" style="22" customWidth="1"/>
    <col min="12281" max="12281" width="10" style="22" customWidth="1"/>
    <col min="12282" max="12283" width="8.28515625" style="22" customWidth="1"/>
    <col min="12284" max="12284" width="23.7109375" style="22" customWidth="1"/>
    <col min="12285" max="12285" width="23.85546875" style="22" customWidth="1"/>
    <col min="12286" max="12286" width="42.140625" style="22" customWidth="1"/>
    <col min="12287" max="12287" width="26.42578125" style="22" customWidth="1"/>
    <col min="12288" max="12288" width="17.7109375" style="22" customWidth="1"/>
    <col min="12289" max="12289" width="11.28515625" style="22" customWidth="1"/>
    <col min="12290" max="12290" width="9.85546875" style="22" customWidth="1"/>
    <col min="12291" max="12291" width="11.140625" style="22" customWidth="1"/>
    <col min="12292" max="12292" width="5.85546875" style="22" customWidth="1"/>
    <col min="12293" max="12525" width="9.140625" style="22" customWidth="1"/>
    <col min="12526" max="12526" width="19.5703125" style="22" customWidth="1"/>
    <col min="12527" max="12527" width="167.5703125" style="22" customWidth="1"/>
    <col min="12528" max="12528" width="18.5703125" style="22" customWidth="1"/>
    <col min="12529" max="12529" width="46.7109375" style="22" customWidth="1"/>
    <col min="12530" max="12530" width="31.140625" style="22" customWidth="1"/>
    <col min="12531" max="12531" width="30.28515625" style="22" customWidth="1"/>
    <col min="12532" max="12532" width="14.28515625" style="22" customWidth="1"/>
    <col min="12533" max="12533" width="13.85546875" style="22" customWidth="1"/>
    <col min="12534" max="12534" width="13.42578125" style="22" customWidth="1"/>
    <col min="12535" max="12535" width="14.28515625" style="22" customWidth="1"/>
    <col min="12536" max="12536" width="11.85546875" style="22" customWidth="1"/>
    <col min="12537" max="12537" width="10" style="22" customWidth="1"/>
    <col min="12538" max="12539" width="8.28515625" style="22" customWidth="1"/>
    <col min="12540" max="12540" width="23.7109375" style="22" customWidth="1"/>
    <col min="12541" max="12541" width="23.85546875" style="22" customWidth="1"/>
    <col min="12542" max="12542" width="42.140625" style="22" customWidth="1"/>
    <col min="12543" max="12543" width="26.42578125" style="22" customWidth="1"/>
    <col min="12544" max="12544" width="17.7109375" style="22" customWidth="1"/>
    <col min="12545" max="12545" width="11.28515625" style="22" customWidth="1"/>
    <col min="12546" max="12546" width="9.85546875" style="22" customWidth="1"/>
    <col min="12547" max="12547" width="11.140625" style="22" customWidth="1"/>
    <col min="12548" max="12548" width="5.85546875" style="22" customWidth="1"/>
    <col min="12549" max="12781" width="9.140625" style="22" customWidth="1"/>
    <col min="12782" max="12782" width="19.5703125" style="22" customWidth="1"/>
    <col min="12783" max="12783" width="167.5703125" style="22" customWidth="1"/>
    <col min="12784" max="12784" width="18.5703125" style="22" customWidth="1"/>
    <col min="12785" max="12785" width="46.7109375" style="22" customWidth="1"/>
    <col min="12786" max="12786" width="31.140625" style="22" customWidth="1"/>
    <col min="12787" max="12787" width="30.28515625" style="22" customWidth="1"/>
    <col min="12788" max="12788" width="14.28515625" style="22" customWidth="1"/>
    <col min="12789" max="12789" width="13.85546875" style="22" customWidth="1"/>
    <col min="12790" max="12790" width="13.42578125" style="22" customWidth="1"/>
    <col min="12791" max="12791" width="14.28515625" style="22" customWidth="1"/>
    <col min="12792" max="12792" width="11.85546875" style="22" customWidth="1"/>
    <col min="12793" max="12793" width="10" style="22" customWidth="1"/>
    <col min="12794" max="12795" width="8.28515625" style="22" customWidth="1"/>
    <col min="12796" max="12796" width="23.7109375" style="22" customWidth="1"/>
    <col min="12797" max="12797" width="23.85546875" style="22" customWidth="1"/>
    <col min="12798" max="12798" width="42.140625" style="22" customWidth="1"/>
    <col min="12799" max="12799" width="26.42578125" style="22" customWidth="1"/>
    <col min="12800" max="12800" width="17.7109375" style="22" customWidth="1"/>
    <col min="12801" max="12801" width="11.28515625" style="22" customWidth="1"/>
    <col min="12802" max="12802" width="9.85546875" style="22" customWidth="1"/>
    <col min="12803" max="12803" width="11.140625" style="22" customWidth="1"/>
    <col min="12804" max="12804" width="5.85546875" style="22" customWidth="1"/>
    <col min="12805" max="13037" width="9.140625" style="22" customWidth="1"/>
    <col min="13038" max="13038" width="19.5703125" style="22" customWidth="1"/>
    <col min="13039" max="13039" width="167.5703125" style="22" customWidth="1"/>
    <col min="13040" max="13040" width="18.5703125" style="22" customWidth="1"/>
    <col min="13041" max="13041" width="46.7109375" style="22" customWidth="1"/>
    <col min="13042" max="13042" width="31.140625" style="22" customWidth="1"/>
    <col min="13043" max="13043" width="30.28515625" style="22" customWidth="1"/>
    <col min="13044" max="13044" width="14.28515625" style="22" customWidth="1"/>
    <col min="13045" max="13045" width="13.85546875" style="22" customWidth="1"/>
    <col min="13046" max="13046" width="13.42578125" style="22" customWidth="1"/>
    <col min="13047" max="13047" width="14.28515625" style="22" customWidth="1"/>
    <col min="13048" max="13048" width="11.85546875" style="22" customWidth="1"/>
    <col min="13049" max="13049" width="10" style="22" customWidth="1"/>
    <col min="13050" max="13051" width="8.28515625" style="22" customWidth="1"/>
    <col min="13052" max="13052" width="23.7109375" style="22" customWidth="1"/>
    <col min="13053" max="13053" width="23.85546875" style="22" customWidth="1"/>
    <col min="13054" max="13054" width="42.140625" style="22" customWidth="1"/>
    <col min="13055" max="13055" width="26.42578125" style="22" customWidth="1"/>
    <col min="13056" max="13056" width="17.7109375" style="22" customWidth="1"/>
    <col min="13057" max="13057" width="11.28515625" style="22" customWidth="1"/>
    <col min="13058" max="13058" width="9.85546875" style="22" customWidth="1"/>
    <col min="13059" max="13059" width="11.140625" style="22" customWidth="1"/>
    <col min="13060" max="13060" width="5.85546875" style="22" customWidth="1"/>
    <col min="13061" max="13293" width="9.140625" style="22" customWidth="1"/>
    <col min="13294" max="13294" width="19.5703125" style="22" customWidth="1"/>
    <col min="13295" max="13295" width="167.5703125" style="22" customWidth="1"/>
    <col min="13296" max="13296" width="18.5703125" style="22" customWidth="1"/>
    <col min="13297" max="13297" width="46.7109375" style="22" customWidth="1"/>
    <col min="13298" max="13298" width="31.140625" style="22" customWidth="1"/>
    <col min="13299" max="13299" width="30.28515625" style="22" customWidth="1"/>
    <col min="13300" max="13300" width="14.28515625" style="22" customWidth="1"/>
    <col min="13301" max="13301" width="13.85546875" style="22" customWidth="1"/>
    <col min="13302" max="13302" width="13.42578125" style="22" customWidth="1"/>
    <col min="13303" max="13303" width="14.28515625" style="22" customWidth="1"/>
    <col min="13304" max="13304" width="11.85546875" style="22" customWidth="1"/>
    <col min="13305" max="13305" width="10" style="22" customWidth="1"/>
    <col min="13306" max="13307" width="8.28515625" style="22" customWidth="1"/>
    <col min="13308" max="13308" width="23.7109375" style="22" customWidth="1"/>
    <col min="13309" max="13309" width="23.85546875" style="22" customWidth="1"/>
    <col min="13310" max="13310" width="42.140625" style="22" customWidth="1"/>
    <col min="13311" max="13311" width="26.42578125" style="22" customWidth="1"/>
    <col min="13312" max="13312" width="17.7109375" style="22" customWidth="1"/>
    <col min="13313" max="13313" width="11.28515625" style="22" customWidth="1"/>
    <col min="13314" max="13314" width="9.85546875" style="22" customWidth="1"/>
    <col min="13315" max="13315" width="11.140625" style="22" customWidth="1"/>
    <col min="13316" max="13316" width="5.85546875" style="22" customWidth="1"/>
    <col min="13317" max="13549" width="9.140625" style="22" customWidth="1"/>
    <col min="13550" max="13550" width="19.5703125" style="22" customWidth="1"/>
    <col min="13551" max="13551" width="167.5703125" style="22" customWidth="1"/>
    <col min="13552" max="13552" width="18.5703125" style="22" customWidth="1"/>
    <col min="13553" max="13553" width="46.7109375" style="22" customWidth="1"/>
    <col min="13554" max="13554" width="31.140625" style="22" customWidth="1"/>
    <col min="13555" max="13555" width="30.28515625" style="22" customWidth="1"/>
    <col min="13556" max="13556" width="14.28515625" style="22" customWidth="1"/>
    <col min="13557" max="13557" width="13.85546875" style="22" customWidth="1"/>
    <col min="13558" max="13558" width="13.42578125" style="22" customWidth="1"/>
    <col min="13559" max="13559" width="14.28515625" style="22" customWidth="1"/>
    <col min="13560" max="13560" width="11.85546875" style="22" customWidth="1"/>
    <col min="13561" max="13561" width="10" style="22" customWidth="1"/>
    <col min="13562" max="13563" width="8.28515625" style="22" customWidth="1"/>
    <col min="13564" max="13564" width="23.7109375" style="22" customWidth="1"/>
    <col min="13565" max="13565" width="23.85546875" style="22" customWidth="1"/>
    <col min="13566" max="13566" width="42.140625" style="22" customWidth="1"/>
    <col min="13567" max="13567" width="26.42578125" style="22" customWidth="1"/>
    <col min="13568" max="13568" width="17.7109375" style="22" customWidth="1"/>
    <col min="13569" max="13569" width="11.28515625" style="22" customWidth="1"/>
    <col min="13570" max="13570" width="9.85546875" style="22" customWidth="1"/>
    <col min="13571" max="13571" width="11.140625" style="22" customWidth="1"/>
    <col min="13572" max="13572" width="5.85546875" style="22" customWidth="1"/>
    <col min="13573" max="13805" width="9.140625" style="22" customWidth="1"/>
    <col min="13806" max="13806" width="19.5703125" style="22" customWidth="1"/>
    <col min="13807" max="13807" width="167.5703125" style="22" customWidth="1"/>
    <col min="13808" max="13808" width="18.5703125" style="22" customWidth="1"/>
    <col min="13809" max="13809" width="46.7109375" style="22" customWidth="1"/>
    <col min="13810" max="13810" width="31.140625" style="22" customWidth="1"/>
    <col min="13811" max="13811" width="30.28515625" style="22" customWidth="1"/>
    <col min="13812" max="13812" width="14.28515625" style="22" customWidth="1"/>
    <col min="13813" max="13813" width="13.85546875" style="22" customWidth="1"/>
    <col min="13814" max="13814" width="13.42578125" style="22" customWidth="1"/>
    <col min="13815" max="13815" width="14.28515625" style="22" customWidth="1"/>
    <col min="13816" max="13816" width="11.85546875" style="22" customWidth="1"/>
    <col min="13817" max="13817" width="10" style="22" customWidth="1"/>
    <col min="13818" max="13819" width="8.28515625" style="22" customWidth="1"/>
    <col min="13820" max="13820" width="23.7109375" style="22" customWidth="1"/>
    <col min="13821" max="13821" width="23.85546875" style="22" customWidth="1"/>
    <col min="13822" max="13822" width="42.140625" style="22" customWidth="1"/>
    <col min="13823" max="13823" width="26.42578125" style="22" customWidth="1"/>
    <col min="13824" max="13824" width="17.7109375" style="22" customWidth="1"/>
    <col min="13825" max="13825" width="11.28515625" style="22" customWidth="1"/>
    <col min="13826" max="13826" width="9.85546875" style="22" customWidth="1"/>
    <col min="13827" max="13827" width="11.140625" style="22" customWidth="1"/>
    <col min="13828" max="13828" width="5.85546875" style="22" customWidth="1"/>
    <col min="13829" max="14061" width="9.140625" style="22" customWidth="1"/>
    <col min="14062" max="14062" width="19.5703125" style="22" customWidth="1"/>
    <col min="14063" max="14063" width="167.5703125" style="22" customWidth="1"/>
    <col min="14064" max="14064" width="18.5703125" style="22" customWidth="1"/>
    <col min="14065" max="14065" width="46.7109375" style="22" customWidth="1"/>
    <col min="14066" max="14066" width="31.140625" style="22" customWidth="1"/>
    <col min="14067" max="14067" width="30.28515625" style="22" customWidth="1"/>
    <col min="14068" max="14068" width="14.28515625" style="22" customWidth="1"/>
    <col min="14069" max="14069" width="13.85546875" style="22" customWidth="1"/>
    <col min="14070" max="14070" width="13.42578125" style="22" customWidth="1"/>
    <col min="14071" max="14071" width="14.28515625" style="22" customWidth="1"/>
    <col min="14072" max="14072" width="11.85546875" style="22" customWidth="1"/>
    <col min="14073" max="14073" width="10" style="22" customWidth="1"/>
    <col min="14074" max="14075" width="8.28515625" style="22" customWidth="1"/>
    <col min="14076" max="14076" width="23.7109375" style="22" customWidth="1"/>
    <col min="14077" max="14077" width="23.85546875" style="22" customWidth="1"/>
    <col min="14078" max="14078" width="42.140625" style="22" customWidth="1"/>
    <col min="14079" max="14079" width="26.42578125" style="22" customWidth="1"/>
    <col min="14080" max="14080" width="17.7109375" style="22" customWidth="1"/>
    <col min="14081" max="14081" width="11.28515625" style="22" customWidth="1"/>
    <col min="14082" max="14082" width="9.85546875" style="22" customWidth="1"/>
    <col min="14083" max="14083" width="11.140625" style="22" customWidth="1"/>
    <col min="14084" max="14084" width="5.85546875" style="22" customWidth="1"/>
    <col min="14085" max="14317" width="9.140625" style="22" customWidth="1"/>
    <col min="14318" max="14318" width="19.5703125" style="22" customWidth="1"/>
    <col min="14319" max="14319" width="167.5703125" style="22" customWidth="1"/>
    <col min="14320" max="14320" width="18.5703125" style="22" customWidth="1"/>
    <col min="14321" max="14321" width="46.7109375" style="22" customWidth="1"/>
    <col min="14322" max="14322" width="31.140625" style="22" customWidth="1"/>
    <col min="14323" max="14323" width="30.28515625" style="22" customWidth="1"/>
    <col min="14324" max="14324" width="14.28515625" style="22" customWidth="1"/>
    <col min="14325" max="14325" width="13.85546875" style="22" customWidth="1"/>
    <col min="14326" max="14326" width="13.42578125" style="22" customWidth="1"/>
    <col min="14327" max="14327" width="14.28515625" style="22" customWidth="1"/>
    <col min="14328" max="14328" width="11.85546875" style="22" customWidth="1"/>
    <col min="14329" max="14329" width="10" style="22" customWidth="1"/>
    <col min="14330" max="14331" width="8.28515625" style="22" customWidth="1"/>
    <col min="14332" max="14332" width="23.7109375" style="22" customWidth="1"/>
    <col min="14333" max="14333" width="23.85546875" style="22" customWidth="1"/>
    <col min="14334" max="14334" width="42.140625" style="22" customWidth="1"/>
    <col min="14335" max="14335" width="26.42578125" style="22" customWidth="1"/>
    <col min="14336" max="14336" width="17.7109375" style="22" customWidth="1"/>
    <col min="14337" max="14337" width="11.28515625" style="22" customWidth="1"/>
    <col min="14338" max="14338" width="9.85546875" style="22" customWidth="1"/>
    <col min="14339" max="14339" width="11.140625" style="22" customWidth="1"/>
    <col min="14340" max="14340" width="5.85546875" style="22" customWidth="1"/>
    <col min="14341" max="14573" width="9.140625" style="22" customWidth="1"/>
    <col min="14574" max="14574" width="19.5703125" style="22" customWidth="1"/>
    <col min="14575" max="14575" width="167.5703125" style="22" customWidth="1"/>
    <col min="14576" max="14576" width="18.5703125" style="22" customWidth="1"/>
    <col min="14577" max="14577" width="46.7109375" style="22" customWidth="1"/>
    <col min="14578" max="14578" width="31.140625" style="22" customWidth="1"/>
    <col min="14579" max="14579" width="30.28515625" style="22" customWidth="1"/>
    <col min="14580" max="14580" width="14.28515625" style="22" customWidth="1"/>
    <col min="14581" max="14581" width="13.85546875" style="22" customWidth="1"/>
    <col min="14582" max="14582" width="13.42578125" style="22" customWidth="1"/>
    <col min="14583" max="14583" width="14.28515625" style="22" customWidth="1"/>
    <col min="14584" max="14584" width="11.85546875" style="22" customWidth="1"/>
    <col min="14585" max="14585" width="10" style="22" customWidth="1"/>
    <col min="14586" max="14587" width="8.28515625" style="22" customWidth="1"/>
    <col min="14588" max="14588" width="23.7109375" style="22" customWidth="1"/>
    <col min="14589" max="14589" width="23.85546875" style="22" customWidth="1"/>
    <col min="14590" max="14590" width="42.140625" style="22" customWidth="1"/>
    <col min="14591" max="14591" width="26.42578125" style="22" customWidth="1"/>
    <col min="14592" max="14592" width="17.7109375" style="22" customWidth="1"/>
    <col min="14593" max="14593" width="11.28515625" style="22" customWidth="1"/>
    <col min="14594" max="14594" width="9.85546875" style="22" customWidth="1"/>
    <col min="14595" max="14595" width="11.140625" style="22" customWidth="1"/>
    <col min="14596" max="14596" width="5.85546875" style="22" customWidth="1"/>
    <col min="14597" max="14829" width="9.140625" style="22" customWidth="1"/>
    <col min="14830" max="14830" width="19.5703125" style="22" customWidth="1"/>
    <col min="14831" max="14831" width="167.5703125" style="22" customWidth="1"/>
    <col min="14832" max="14832" width="18.5703125" style="22" customWidth="1"/>
    <col min="14833" max="14833" width="46.7109375" style="22" customWidth="1"/>
    <col min="14834" max="14834" width="31.140625" style="22" customWidth="1"/>
    <col min="14835" max="14835" width="30.28515625" style="22" customWidth="1"/>
    <col min="14836" max="14836" width="14.28515625" style="22" customWidth="1"/>
    <col min="14837" max="14837" width="13.85546875" style="22" customWidth="1"/>
    <col min="14838" max="14838" width="13.42578125" style="22" customWidth="1"/>
    <col min="14839" max="14839" width="14.28515625" style="22" customWidth="1"/>
    <col min="14840" max="14840" width="11.85546875" style="22" customWidth="1"/>
    <col min="14841" max="14841" width="10" style="22" customWidth="1"/>
    <col min="14842" max="14843" width="8.28515625" style="22" customWidth="1"/>
    <col min="14844" max="14844" width="23.7109375" style="22" customWidth="1"/>
    <col min="14845" max="14845" width="23.85546875" style="22" customWidth="1"/>
    <col min="14846" max="14846" width="42.140625" style="22" customWidth="1"/>
    <col min="14847" max="14847" width="26.42578125" style="22" customWidth="1"/>
    <col min="14848" max="14848" width="17.7109375" style="22" customWidth="1"/>
    <col min="14849" max="14849" width="11.28515625" style="22" customWidth="1"/>
    <col min="14850" max="14850" width="9.85546875" style="22" customWidth="1"/>
    <col min="14851" max="14851" width="11.140625" style="22" customWidth="1"/>
    <col min="14852" max="14852" width="5.85546875" style="22" customWidth="1"/>
    <col min="14853" max="15085" width="9.140625" style="22" customWidth="1"/>
    <col min="15086" max="15086" width="19.5703125" style="22" customWidth="1"/>
    <col min="15087" max="15087" width="167.5703125" style="22" customWidth="1"/>
    <col min="15088" max="15088" width="18.5703125" style="22" customWidth="1"/>
    <col min="15089" max="15089" width="46.7109375" style="22" customWidth="1"/>
    <col min="15090" max="15090" width="31.140625" style="22" customWidth="1"/>
    <col min="15091" max="15091" width="30.28515625" style="22" customWidth="1"/>
    <col min="15092" max="15092" width="14.28515625" style="22" customWidth="1"/>
    <col min="15093" max="15093" width="13.85546875" style="22" customWidth="1"/>
    <col min="15094" max="15094" width="13.42578125" style="22" customWidth="1"/>
    <col min="15095" max="15095" width="14.28515625" style="22" customWidth="1"/>
    <col min="15096" max="15096" width="11.85546875" style="22" customWidth="1"/>
    <col min="15097" max="15097" width="10" style="22" customWidth="1"/>
    <col min="15098" max="15099" width="8.28515625" style="22" customWidth="1"/>
    <col min="15100" max="15100" width="23.7109375" style="22" customWidth="1"/>
    <col min="15101" max="15101" width="23.85546875" style="22" customWidth="1"/>
    <col min="15102" max="15102" width="42.140625" style="22" customWidth="1"/>
    <col min="15103" max="15103" width="26.42578125" style="22" customWidth="1"/>
    <col min="15104" max="15104" width="17.7109375" style="22" customWidth="1"/>
    <col min="15105" max="15105" width="11.28515625" style="22" customWidth="1"/>
    <col min="15106" max="15106" width="9.85546875" style="22" customWidth="1"/>
    <col min="15107" max="15107" width="11.140625" style="22" customWidth="1"/>
    <col min="15108" max="15108" width="5.85546875" style="22" customWidth="1"/>
    <col min="15109" max="15341" width="9.140625" style="22" customWidth="1"/>
    <col min="15342" max="15342" width="19.5703125" style="22" customWidth="1"/>
    <col min="15343" max="15343" width="167.5703125" style="22" customWidth="1"/>
    <col min="15344" max="15344" width="18.5703125" style="22" customWidth="1"/>
    <col min="15345" max="15345" width="46.7109375" style="22" customWidth="1"/>
    <col min="15346" max="15346" width="31.140625" style="22" customWidth="1"/>
    <col min="15347" max="15347" width="30.28515625" style="22" customWidth="1"/>
    <col min="15348" max="15348" width="14.28515625" style="22" customWidth="1"/>
    <col min="15349" max="15349" width="13.85546875" style="22" customWidth="1"/>
    <col min="15350" max="15350" width="13.42578125" style="22" customWidth="1"/>
    <col min="15351" max="15351" width="14.28515625" style="22" customWidth="1"/>
    <col min="15352" max="15352" width="11.85546875" style="22" customWidth="1"/>
    <col min="15353" max="15353" width="10" style="22" customWidth="1"/>
    <col min="15354" max="15355" width="8.28515625" style="22" customWidth="1"/>
    <col min="15356" max="15356" width="23.7109375" style="22" customWidth="1"/>
    <col min="15357" max="15357" width="23.85546875" style="22" customWidth="1"/>
    <col min="15358" max="15358" width="42.140625" style="22" customWidth="1"/>
    <col min="15359" max="15359" width="26.42578125" style="22" customWidth="1"/>
    <col min="15360" max="15360" width="17.7109375" style="22" customWidth="1"/>
    <col min="15361" max="15361" width="11.28515625" style="22" customWidth="1"/>
    <col min="15362" max="15362" width="9.85546875" style="22" customWidth="1"/>
    <col min="15363" max="15363" width="11.140625" style="22" customWidth="1"/>
    <col min="15364" max="15364" width="5.85546875" style="22" customWidth="1"/>
    <col min="15365" max="15597" width="9.140625" style="22" customWidth="1"/>
    <col min="15598" max="15598" width="19.5703125" style="22" customWidth="1"/>
    <col min="15599" max="15599" width="167.5703125" style="22" customWidth="1"/>
    <col min="15600" max="15600" width="18.5703125" style="22" customWidth="1"/>
    <col min="15601" max="15601" width="46.7109375" style="22" customWidth="1"/>
    <col min="15602" max="15602" width="31.140625" style="22" customWidth="1"/>
    <col min="15603" max="15603" width="30.28515625" style="22" customWidth="1"/>
    <col min="15604" max="15604" width="14.28515625" style="22" customWidth="1"/>
    <col min="15605" max="15605" width="13.85546875" style="22" customWidth="1"/>
    <col min="15606" max="15606" width="13.42578125" style="22" customWidth="1"/>
    <col min="15607" max="15607" width="14.28515625" style="22" customWidth="1"/>
    <col min="15608" max="15608" width="11.85546875" style="22" customWidth="1"/>
    <col min="15609" max="15609" width="10" style="22" customWidth="1"/>
    <col min="15610" max="15611" width="8.28515625" style="22" customWidth="1"/>
    <col min="15612" max="15612" width="23.7109375" style="22" customWidth="1"/>
    <col min="15613" max="15613" width="23.85546875" style="22" customWidth="1"/>
    <col min="15614" max="15614" width="42.140625" style="22" customWidth="1"/>
    <col min="15615" max="15615" width="26.42578125" style="22" customWidth="1"/>
    <col min="15616" max="15616" width="17.7109375" style="22" customWidth="1"/>
    <col min="15617" max="15617" width="11.28515625" style="22" customWidth="1"/>
    <col min="15618" max="15618" width="9.85546875" style="22" customWidth="1"/>
    <col min="15619" max="15619" width="11.140625" style="22" customWidth="1"/>
    <col min="15620" max="15620" width="5.85546875" style="22" customWidth="1"/>
    <col min="15621" max="15853" width="9.140625" style="22" customWidth="1"/>
    <col min="15854" max="15854" width="19.5703125" style="22" customWidth="1"/>
    <col min="15855" max="15855" width="167.5703125" style="22" customWidth="1"/>
    <col min="15856" max="15856" width="18.5703125" style="22" customWidth="1"/>
    <col min="15857" max="15857" width="46.7109375" style="22" customWidth="1"/>
    <col min="15858" max="15858" width="31.140625" style="22" customWidth="1"/>
    <col min="15859" max="15859" width="30.28515625" style="22" customWidth="1"/>
    <col min="15860" max="15860" width="14.28515625" style="22" customWidth="1"/>
    <col min="15861" max="15861" width="13.85546875" style="22" customWidth="1"/>
    <col min="15862" max="15862" width="13.42578125" style="22" customWidth="1"/>
    <col min="15863" max="15863" width="14.28515625" style="22" customWidth="1"/>
    <col min="15864" max="15864" width="11.85546875" style="22" customWidth="1"/>
    <col min="15865" max="15865" width="10" style="22" customWidth="1"/>
    <col min="15866" max="15867" width="8.28515625" style="22" customWidth="1"/>
    <col min="15868" max="15868" width="23.7109375" style="22" customWidth="1"/>
    <col min="15869" max="15869" width="23.85546875" style="22" customWidth="1"/>
    <col min="15870" max="15870" width="42.140625" style="22" customWidth="1"/>
    <col min="15871" max="15871" width="26.42578125" style="22" customWidth="1"/>
    <col min="15872" max="15872" width="17.7109375" style="22" customWidth="1"/>
    <col min="15873" max="15873" width="11.28515625" style="22" customWidth="1"/>
    <col min="15874" max="15874" width="9.85546875" style="22" customWidth="1"/>
    <col min="15875" max="15875" width="11.140625" style="22" customWidth="1"/>
    <col min="15876" max="15876" width="5.85546875" style="22" customWidth="1"/>
    <col min="15877" max="16109" width="9.140625" style="22" customWidth="1"/>
    <col min="16110" max="16110" width="19.5703125" style="22" customWidth="1"/>
    <col min="16111" max="16111" width="167.5703125" style="22" customWidth="1"/>
    <col min="16112" max="16112" width="18.5703125" style="22" customWidth="1"/>
    <col min="16113" max="16113" width="46.7109375" style="22" customWidth="1"/>
    <col min="16114" max="16114" width="31.140625" style="22" customWidth="1"/>
    <col min="16115" max="16115" width="30.28515625" style="22" customWidth="1"/>
    <col min="16116" max="16116" width="14.28515625" style="22" customWidth="1"/>
    <col min="16117" max="16117" width="13.85546875" style="22" customWidth="1"/>
    <col min="16118" max="16118" width="13.42578125" style="22" customWidth="1"/>
    <col min="16119" max="16119" width="14.28515625" style="22" customWidth="1"/>
    <col min="16120" max="16120" width="11.85546875" style="22" customWidth="1"/>
    <col min="16121" max="16121" width="10" style="22" customWidth="1"/>
    <col min="16122" max="16123" width="8.28515625" style="22" customWidth="1"/>
    <col min="16124" max="16124" width="23.7109375" style="22" customWidth="1"/>
    <col min="16125" max="16125" width="23.85546875" style="22" customWidth="1"/>
    <col min="16126" max="16126" width="42.140625" style="22" customWidth="1"/>
    <col min="16127" max="16127" width="26.42578125" style="22" customWidth="1"/>
    <col min="16128" max="16128" width="17.7109375" style="22" customWidth="1"/>
    <col min="16129" max="16129" width="11.28515625" style="22" customWidth="1"/>
    <col min="16130" max="16130" width="9.85546875" style="22" customWidth="1"/>
    <col min="16131" max="16131" width="11.140625" style="22" customWidth="1"/>
    <col min="16132" max="16132" width="5.85546875" style="22" customWidth="1"/>
    <col min="16133" max="16384" width="9.140625" style="22" customWidth="1"/>
  </cols>
  <sheetData>
    <row r="1" spans="1:9" ht="11.1" customHeight="1" x14ac:dyDescent="0.2">
      <c r="G1" s="23"/>
    </row>
    <row r="2" spans="1:9" ht="11.1" customHeight="1" x14ac:dyDescent="0.2">
      <c r="G2" s="23"/>
    </row>
    <row r="3" spans="1:9" ht="11.1" customHeight="1" x14ac:dyDescent="0.2">
      <c r="G3" s="23"/>
    </row>
    <row r="4" spans="1:9" ht="11.1" customHeight="1" x14ac:dyDescent="0.2">
      <c r="G4" s="23"/>
    </row>
    <row r="5" spans="1:9" ht="11.1" customHeight="1" x14ac:dyDescent="0.2">
      <c r="G5" s="23"/>
    </row>
    <row r="6" spans="1:9" ht="11.1" customHeight="1" x14ac:dyDescent="0.2">
      <c r="G6" s="23"/>
    </row>
    <row r="7" spans="1:9" ht="11.1" customHeight="1" x14ac:dyDescent="0.2">
      <c r="G7" s="23"/>
    </row>
    <row r="8" spans="1:9" ht="11.1" customHeight="1" x14ac:dyDescent="0.2">
      <c r="A8" s="16" t="s">
        <v>1914</v>
      </c>
      <c r="B8" s="47"/>
      <c r="C8" s="47"/>
      <c r="D8" s="47"/>
      <c r="E8" s="47"/>
      <c r="F8" s="47"/>
      <c r="G8" s="47"/>
    </row>
    <row r="9" spans="1:9" ht="11.1" customHeight="1" x14ac:dyDescent="0.2">
      <c r="A9" s="265"/>
      <c r="B9" s="266"/>
      <c r="C9" s="266"/>
      <c r="D9" s="266"/>
      <c r="E9" s="266"/>
      <c r="F9" s="266"/>
      <c r="G9" s="266"/>
    </row>
    <row r="10" spans="1:9" ht="38.25" customHeight="1" x14ac:dyDescent="0.2">
      <c r="A10" s="8" t="s">
        <v>0</v>
      </c>
      <c r="B10" s="8" t="s">
        <v>1</v>
      </c>
      <c r="C10" s="55" t="s">
        <v>2</v>
      </c>
      <c r="D10" s="32" t="s">
        <v>3</v>
      </c>
      <c r="E10" s="11" t="s">
        <v>4</v>
      </c>
      <c r="F10" s="10" t="s">
        <v>5</v>
      </c>
      <c r="G10" s="32" t="s">
        <v>1804</v>
      </c>
      <c r="H10" s="32" t="s">
        <v>1803</v>
      </c>
      <c r="I10" s="10" t="s">
        <v>58</v>
      </c>
    </row>
    <row r="11" spans="1:9" s="6" customFormat="1" ht="30" customHeight="1" x14ac:dyDescent="0.2">
      <c r="A11" s="27" t="s">
        <v>387</v>
      </c>
      <c r="B11" s="25" t="s">
        <v>388</v>
      </c>
      <c r="C11" s="38" t="s">
        <v>63</v>
      </c>
      <c r="D11" s="38">
        <v>200</v>
      </c>
      <c r="E11" s="129">
        <v>5.8900000000000006</v>
      </c>
      <c r="F11" s="129">
        <f t="shared" ref="F11:F26" si="0">D11*E11</f>
        <v>1178</v>
      </c>
      <c r="G11" s="349"/>
      <c r="H11" s="350"/>
      <c r="I11" s="310"/>
    </row>
    <row r="12" spans="1:9" s="6" customFormat="1" ht="30" customHeight="1" x14ac:dyDescent="0.2">
      <c r="A12" s="27" t="s">
        <v>1433</v>
      </c>
      <c r="B12" s="25" t="s">
        <v>1459</v>
      </c>
      <c r="C12" s="38" t="s">
        <v>63</v>
      </c>
      <c r="D12" s="38">
        <v>10</v>
      </c>
      <c r="E12" s="129">
        <v>23.84</v>
      </c>
      <c r="F12" s="129">
        <f t="shared" si="0"/>
        <v>238.4</v>
      </c>
      <c r="G12" s="349"/>
      <c r="H12" s="350"/>
      <c r="I12" s="310"/>
    </row>
    <row r="13" spans="1:9" s="6" customFormat="1" ht="30" customHeight="1" x14ac:dyDescent="0.2">
      <c r="A13" s="24" t="s">
        <v>400</v>
      </c>
      <c r="B13" s="26" t="s">
        <v>401</v>
      </c>
      <c r="C13" s="20" t="s">
        <v>520</v>
      </c>
      <c r="D13" s="20">
        <v>1</v>
      </c>
      <c r="E13" s="126">
        <v>763.95</v>
      </c>
      <c r="F13" s="126">
        <f t="shared" si="0"/>
        <v>763.95</v>
      </c>
      <c r="G13" s="349"/>
      <c r="H13" s="350"/>
      <c r="I13" s="310"/>
    </row>
    <row r="14" spans="1:9" ht="30" customHeight="1" x14ac:dyDescent="0.2">
      <c r="A14" s="27" t="s">
        <v>432</v>
      </c>
      <c r="B14" s="25" t="s">
        <v>433</v>
      </c>
      <c r="C14" s="38" t="s">
        <v>63</v>
      </c>
      <c r="D14" s="38">
        <v>5</v>
      </c>
      <c r="E14" s="129">
        <v>3.25</v>
      </c>
      <c r="F14" s="129">
        <f t="shared" si="0"/>
        <v>16.25</v>
      </c>
      <c r="G14" s="349"/>
      <c r="H14" s="350"/>
      <c r="I14" s="291"/>
    </row>
    <row r="15" spans="1:9" ht="30" customHeight="1" x14ac:dyDescent="0.2">
      <c r="A15" s="24" t="s">
        <v>439</v>
      </c>
      <c r="B15" s="26" t="s">
        <v>440</v>
      </c>
      <c r="C15" s="20" t="s">
        <v>63</v>
      </c>
      <c r="D15" s="20">
        <v>1</v>
      </c>
      <c r="E15" s="126">
        <v>21.779999999999998</v>
      </c>
      <c r="F15" s="126">
        <f t="shared" si="0"/>
        <v>21.779999999999998</v>
      </c>
      <c r="G15" s="349"/>
      <c r="H15" s="350"/>
      <c r="I15" s="291"/>
    </row>
    <row r="16" spans="1:9" ht="30" customHeight="1" x14ac:dyDescent="0.2">
      <c r="A16" s="27" t="s">
        <v>451</v>
      </c>
      <c r="B16" s="26" t="s">
        <v>452</v>
      </c>
      <c r="C16" s="20" t="s">
        <v>63</v>
      </c>
      <c r="D16" s="20">
        <v>100</v>
      </c>
      <c r="E16" s="126">
        <v>50.78</v>
      </c>
      <c r="F16" s="126">
        <f t="shared" si="0"/>
        <v>5078</v>
      </c>
      <c r="G16" s="349"/>
      <c r="H16" s="350"/>
      <c r="I16" s="291"/>
    </row>
    <row r="17" spans="1:9" ht="30" customHeight="1" x14ac:dyDescent="0.2">
      <c r="A17" s="24" t="s">
        <v>455</v>
      </c>
      <c r="B17" s="26" t="s">
        <v>456</v>
      </c>
      <c r="C17" s="20" t="s">
        <v>521</v>
      </c>
      <c r="D17" s="20">
        <v>1</v>
      </c>
      <c r="E17" s="126">
        <v>222.35</v>
      </c>
      <c r="F17" s="126">
        <f t="shared" si="0"/>
        <v>222.35</v>
      </c>
      <c r="G17" s="349"/>
      <c r="H17" s="350"/>
      <c r="I17" s="291"/>
    </row>
    <row r="18" spans="1:9" ht="30" customHeight="1" x14ac:dyDescent="0.2">
      <c r="A18" s="24" t="s">
        <v>457</v>
      </c>
      <c r="B18" s="26" t="s">
        <v>458</v>
      </c>
      <c r="C18" s="20" t="s">
        <v>521</v>
      </c>
      <c r="D18" s="20">
        <v>1</v>
      </c>
      <c r="E18" s="126">
        <v>345.95</v>
      </c>
      <c r="F18" s="126">
        <f t="shared" si="0"/>
        <v>345.95</v>
      </c>
      <c r="G18" s="349"/>
      <c r="H18" s="350"/>
      <c r="I18" s="291"/>
    </row>
    <row r="19" spans="1:9" ht="30" customHeight="1" x14ac:dyDescent="0.2">
      <c r="A19" s="24" t="s">
        <v>459</v>
      </c>
      <c r="B19" s="26" t="s">
        <v>460</v>
      </c>
      <c r="C19" s="20" t="s">
        <v>521</v>
      </c>
      <c r="D19" s="20">
        <v>2</v>
      </c>
      <c r="E19" s="126">
        <v>188.35</v>
      </c>
      <c r="F19" s="126">
        <f t="shared" si="0"/>
        <v>376.7</v>
      </c>
      <c r="G19" s="349"/>
      <c r="H19" s="350"/>
      <c r="I19" s="291"/>
    </row>
    <row r="20" spans="1:9" ht="30" customHeight="1" x14ac:dyDescent="0.2">
      <c r="A20" s="27" t="s">
        <v>463</v>
      </c>
      <c r="B20" s="25" t="s">
        <v>464</v>
      </c>
      <c r="C20" s="38" t="s">
        <v>63</v>
      </c>
      <c r="D20" s="38">
        <v>100</v>
      </c>
      <c r="E20" s="129">
        <v>56.39</v>
      </c>
      <c r="F20" s="129">
        <f t="shared" si="0"/>
        <v>5639</v>
      </c>
      <c r="G20" s="349"/>
      <c r="H20" s="350"/>
      <c r="I20" s="291"/>
    </row>
    <row r="21" spans="1:9" ht="30" customHeight="1" x14ac:dyDescent="0.2">
      <c r="A21" s="24" t="s">
        <v>465</v>
      </c>
      <c r="B21" s="26" t="s">
        <v>466</v>
      </c>
      <c r="C21" s="20" t="s">
        <v>63</v>
      </c>
      <c r="D21" s="20">
        <v>100</v>
      </c>
      <c r="E21" s="126">
        <v>6.92</v>
      </c>
      <c r="F21" s="126">
        <f t="shared" si="0"/>
        <v>692</v>
      </c>
      <c r="G21" s="349"/>
      <c r="H21" s="350"/>
      <c r="I21" s="291"/>
    </row>
    <row r="22" spans="1:9" ht="30" customHeight="1" x14ac:dyDescent="0.2">
      <c r="A22" s="27" t="s">
        <v>474</v>
      </c>
      <c r="B22" s="26" t="s">
        <v>475</v>
      </c>
      <c r="C22" s="20" t="s">
        <v>63</v>
      </c>
      <c r="D22" s="20">
        <v>5</v>
      </c>
      <c r="E22" s="126">
        <v>47.72</v>
      </c>
      <c r="F22" s="126">
        <f t="shared" si="0"/>
        <v>238.6</v>
      </c>
      <c r="G22" s="349"/>
      <c r="H22" s="350"/>
      <c r="I22" s="291"/>
    </row>
    <row r="23" spans="1:9" ht="30" customHeight="1" x14ac:dyDescent="0.2">
      <c r="A23" s="27" t="s">
        <v>476</v>
      </c>
      <c r="B23" s="25" t="s">
        <v>477</v>
      </c>
      <c r="C23" s="38" t="s">
        <v>31</v>
      </c>
      <c r="D23" s="38">
        <v>1</v>
      </c>
      <c r="E23" s="129">
        <v>23.95</v>
      </c>
      <c r="F23" s="129">
        <f t="shared" si="0"/>
        <v>23.95</v>
      </c>
      <c r="G23" s="349"/>
      <c r="H23" s="350"/>
      <c r="I23" s="291"/>
    </row>
    <row r="24" spans="1:9" ht="30" customHeight="1" x14ac:dyDescent="0.2">
      <c r="A24" s="27" t="s">
        <v>1435</v>
      </c>
      <c r="B24" s="26" t="s">
        <v>1461</v>
      </c>
      <c r="C24" s="20" t="s">
        <v>63</v>
      </c>
      <c r="D24" s="20">
        <v>1</v>
      </c>
      <c r="E24" s="126">
        <v>27.44</v>
      </c>
      <c r="F24" s="126">
        <f t="shared" si="0"/>
        <v>27.44</v>
      </c>
      <c r="G24" s="349"/>
      <c r="H24" s="350"/>
      <c r="I24" s="291"/>
    </row>
    <row r="25" spans="1:9" ht="30" customHeight="1" x14ac:dyDescent="0.2">
      <c r="A25" s="24" t="s">
        <v>483</v>
      </c>
      <c r="B25" s="26" t="s">
        <v>484</v>
      </c>
      <c r="C25" s="20" t="s">
        <v>63</v>
      </c>
      <c r="D25" s="20">
        <v>1</v>
      </c>
      <c r="E25" s="126">
        <v>8.4</v>
      </c>
      <c r="F25" s="126">
        <f t="shared" si="0"/>
        <v>8.4</v>
      </c>
      <c r="G25" s="349"/>
      <c r="H25" s="350"/>
      <c r="I25" s="291"/>
    </row>
    <row r="26" spans="1:9" ht="30" customHeight="1" x14ac:dyDescent="0.2">
      <c r="A26" s="27" t="s">
        <v>486</v>
      </c>
      <c r="B26" s="26" t="s">
        <v>487</v>
      </c>
      <c r="C26" s="20" t="s">
        <v>63</v>
      </c>
      <c r="D26" s="20">
        <v>1</v>
      </c>
      <c r="E26" s="126">
        <v>195</v>
      </c>
      <c r="F26" s="126">
        <f t="shared" si="0"/>
        <v>195</v>
      </c>
      <c r="G26" s="349"/>
      <c r="H26" s="350"/>
      <c r="I26" s="291"/>
    </row>
    <row r="27" spans="1:9" ht="30" customHeight="1" x14ac:dyDescent="0.2">
      <c r="A27" s="24" t="s">
        <v>492</v>
      </c>
      <c r="B27" s="26" t="s">
        <v>493</v>
      </c>
      <c r="C27" s="20" t="s">
        <v>63</v>
      </c>
      <c r="D27" s="20">
        <v>1</v>
      </c>
      <c r="E27" s="126">
        <v>107.68</v>
      </c>
      <c r="F27" s="126">
        <f t="shared" ref="F27:F37" si="1">D27*E27</f>
        <v>107.68</v>
      </c>
      <c r="G27" s="349"/>
      <c r="H27" s="350"/>
      <c r="I27" s="291"/>
    </row>
    <row r="28" spans="1:9" ht="30" customHeight="1" x14ac:dyDescent="0.2">
      <c r="A28" s="24" t="s">
        <v>496</v>
      </c>
      <c r="B28" s="26" t="s">
        <v>497</v>
      </c>
      <c r="C28" s="20" t="s">
        <v>63</v>
      </c>
      <c r="D28" s="20">
        <v>1</v>
      </c>
      <c r="E28" s="126">
        <v>113.35000000000001</v>
      </c>
      <c r="F28" s="126">
        <f t="shared" si="1"/>
        <v>113.35000000000001</v>
      </c>
      <c r="G28" s="349"/>
      <c r="H28" s="350"/>
      <c r="I28" s="291"/>
    </row>
    <row r="29" spans="1:9" ht="30" customHeight="1" x14ac:dyDescent="0.2">
      <c r="A29" s="24" t="s">
        <v>500</v>
      </c>
      <c r="B29" s="26" t="s">
        <v>501</v>
      </c>
      <c r="C29" s="20" t="s">
        <v>522</v>
      </c>
      <c r="D29" s="20">
        <v>1</v>
      </c>
      <c r="E29" s="126">
        <v>94.15</v>
      </c>
      <c r="F29" s="126">
        <f t="shared" si="1"/>
        <v>94.15</v>
      </c>
      <c r="G29" s="349"/>
      <c r="H29" s="350"/>
      <c r="I29" s="291"/>
    </row>
    <row r="30" spans="1:9" ht="30" customHeight="1" x14ac:dyDescent="0.2">
      <c r="A30" s="24" t="s">
        <v>503</v>
      </c>
      <c r="B30" s="26" t="s">
        <v>504</v>
      </c>
      <c r="C30" s="20" t="s">
        <v>43</v>
      </c>
      <c r="D30" s="20">
        <v>1</v>
      </c>
      <c r="E30" s="126">
        <v>65.650000000000006</v>
      </c>
      <c r="F30" s="126">
        <f t="shared" si="1"/>
        <v>65.650000000000006</v>
      </c>
      <c r="G30" s="349"/>
      <c r="H30" s="350"/>
      <c r="I30" s="291"/>
    </row>
    <row r="31" spans="1:9" ht="30" customHeight="1" x14ac:dyDescent="0.2">
      <c r="A31" s="24" t="s">
        <v>507</v>
      </c>
      <c r="B31" s="26" t="s">
        <v>508</v>
      </c>
      <c r="C31" s="20" t="s">
        <v>63</v>
      </c>
      <c r="D31" s="20">
        <v>1</v>
      </c>
      <c r="E31" s="126">
        <v>54.46</v>
      </c>
      <c r="F31" s="126">
        <f t="shared" si="1"/>
        <v>54.46</v>
      </c>
      <c r="G31" s="349"/>
      <c r="H31" s="350"/>
      <c r="I31" s="291"/>
    </row>
    <row r="32" spans="1:9" ht="30" customHeight="1" x14ac:dyDescent="0.2">
      <c r="A32" s="27" t="s">
        <v>509</v>
      </c>
      <c r="B32" s="26" t="s">
        <v>510</v>
      </c>
      <c r="C32" s="20" t="s">
        <v>63</v>
      </c>
      <c r="D32" s="20">
        <v>1</v>
      </c>
      <c r="E32" s="126">
        <v>7</v>
      </c>
      <c r="F32" s="126">
        <f t="shared" si="1"/>
        <v>7</v>
      </c>
      <c r="G32" s="349"/>
      <c r="H32" s="350"/>
      <c r="I32" s="291"/>
    </row>
    <row r="33" spans="1:9" ht="30" customHeight="1" x14ac:dyDescent="0.2">
      <c r="A33" s="24" t="s">
        <v>511</v>
      </c>
      <c r="B33" s="26" t="s">
        <v>512</v>
      </c>
      <c r="C33" s="20" t="s">
        <v>521</v>
      </c>
      <c r="D33" s="20">
        <v>1</v>
      </c>
      <c r="E33" s="126">
        <v>265.14999999999998</v>
      </c>
      <c r="F33" s="126">
        <f t="shared" si="1"/>
        <v>265.14999999999998</v>
      </c>
      <c r="G33" s="349"/>
      <c r="H33" s="350"/>
      <c r="I33" s="291"/>
    </row>
    <row r="34" spans="1:9" ht="30" customHeight="1" x14ac:dyDescent="0.2">
      <c r="A34" s="24" t="s">
        <v>513</v>
      </c>
      <c r="B34" s="26" t="s">
        <v>514</v>
      </c>
      <c r="C34" s="20" t="s">
        <v>63</v>
      </c>
      <c r="D34" s="20">
        <v>1</v>
      </c>
      <c r="E34" s="126">
        <v>59.870000000000005</v>
      </c>
      <c r="F34" s="126">
        <f t="shared" si="1"/>
        <v>59.870000000000005</v>
      </c>
      <c r="G34" s="349"/>
      <c r="H34" s="350"/>
      <c r="I34" s="291"/>
    </row>
    <row r="35" spans="1:9" ht="45" customHeight="1" x14ac:dyDescent="0.2">
      <c r="A35" s="27" t="s">
        <v>515</v>
      </c>
      <c r="B35" s="25" t="s">
        <v>1457</v>
      </c>
      <c r="C35" s="38" t="s">
        <v>63</v>
      </c>
      <c r="D35" s="38">
        <v>100</v>
      </c>
      <c r="E35" s="129">
        <v>10.53</v>
      </c>
      <c r="F35" s="129">
        <f t="shared" si="1"/>
        <v>1053</v>
      </c>
      <c r="G35" s="349"/>
      <c r="H35" s="350"/>
      <c r="I35" s="291"/>
    </row>
    <row r="36" spans="1:9" ht="30" customHeight="1" x14ac:dyDescent="0.2">
      <c r="A36" s="27" t="s">
        <v>1438</v>
      </c>
      <c r="B36" s="26" t="s">
        <v>1465</v>
      </c>
      <c r="C36" s="20" t="s">
        <v>63</v>
      </c>
      <c r="D36" s="20">
        <v>1</v>
      </c>
      <c r="E36" s="126">
        <v>20.25</v>
      </c>
      <c r="F36" s="126">
        <f t="shared" si="1"/>
        <v>20.25</v>
      </c>
      <c r="G36" s="349"/>
      <c r="H36" s="350"/>
      <c r="I36" s="291"/>
    </row>
    <row r="37" spans="1:9" ht="30" customHeight="1" x14ac:dyDescent="0.2">
      <c r="A37" s="24" t="s">
        <v>516</v>
      </c>
      <c r="B37" s="36" t="s">
        <v>517</v>
      </c>
      <c r="C37" s="20" t="s">
        <v>63</v>
      </c>
      <c r="D37" s="41">
        <v>1</v>
      </c>
      <c r="E37" s="128">
        <v>14.91</v>
      </c>
      <c r="F37" s="126">
        <f t="shared" si="1"/>
        <v>14.91</v>
      </c>
      <c r="G37" s="349"/>
      <c r="H37" s="350"/>
      <c r="I37" s="291"/>
    </row>
    <row r="38" spans="1:9" ht="16.5" customHeight="1" thickBot="1" x14ac:dyDescent="0.25">
      <c r="C38" s="31"/>
      <c r="G38" s="292"/>
      <c r="H38" s="351"/>
      <c r="I38" s="292"/>
    </row>
    <row r="39" spans="1:9" ht="18.600000000000001" customHeight="1" x14ac:dyDescent="0.2">
      <c r="C39" s="31"/>
      <c r="D39" s="360" t="s">
        <v>6</v>
      </c>
      <c r="E39" s="393"/>
      <c r="F39" s="194">
        <f>SUM(F11:F38)</f>
        <v>16921.240000000002</v>
      </c>
      <c r="G39" s="366" t="s">
        <v>6</v>
      </c>
      <c r="H39" s="396"/>
      <c r="I39" s="292"/>
    </row>
    <row r="40" spans="1:9" ht="15.6" customHeight="1" x14ac:dyDescent="0.2">
      <c r="C40" s="31"/>
      <c r="D40" s="362" t="s">
        <v>7</v>
      </c>
      <c r="E40" s="394"/>
      <c r="F40" s="195">
        <f>F39*21%</f>
        <v>3553.4604000000004</v>
      </c>
      <c r="G40" s="368" t="s">
        <v>7</v>
      </c>
      <c r="H40" s="397"/>
      <c r="I40" s="292"/>
    </row>
    <row r="41" spans="1:9" ht="20.100000000000001" customHeight="1" thickBot="1" x14ac:dyDescent="0.25">
      <c r="C41" s="31"/>
      <c r="D41" s="364" t="s">
        <v>5</v>
      </c>
      <c r="E41" s="395"/>
      <c r="F41" s="196">
        <f>F40+F39</f>
        <v>20474.700400000002</v>
      </c>
      <c r="G41" s="370" t="s">
        <v>5</v>
      </c>
      <c r="H41" s="398"/>
      <c r="I41" s="292"/>
    </row>
    <row r="42" spans="1:9" ht="30" customHeight="1" x14ac:dyDescent="0.2">
      <c r="C42" s="31"/>
    </row>
    <row r="43" spans="1:9" ht="30" customHeight="1" x14ac:dyDescent="0.2">
      <c r="C43" s="31"/>
    </row>
    <row r="44" spans="1:9" ht="30" customHeight="1" x14ac:dyDescent="0.2">
      <c r="C44" s="31"/>
    </row>
    <row r="45" spans="1:9" ht="30" customHeight="1" x14ac:dyDescent="0.2">
      <c r="C45" s="31"/>
    </row>
  </sheetData>
  <sheetProtection algorithmName="SHA-512" hashValue="ZGLA8Necvn2Gn+GOi5vi7D+/DObCxrUqABcMX7d9bhC+hJuNeyYug9AVL9vFX8oLb1+TB2j/O4wpy2du+tQesA==" saltValue="dj8qpjiWyygkhLx0yquGjQ==" spinCount="100000" sheet="1" objects="1" scenarios="1"/>
  <mergeCells count="6">
    <mergeCell ref="D39:E39"/>
    <mergeCell ref="D40:E40"/>
    <mergeCell ref="D41:E41"/>
    <mergeCell ref="G39:H39"/>
    <mergeCell ref="G40:H40"/>
    <mergeCell ref="G41:H41"/>
  </mergeCells>
  <conditionalFormatting sqref="G11:G37">
    <cfRule type="cellIs" dxfId="7" priority="1" operator="greaterThan">
      <formula>E11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Footer>&amp;L&amp;P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70"/>
  <sheetViews>
    <sheetView topLeftCell="A48" workbookViewId="0">
      <selection activeCell="G57" sqref="G57"/>
    </sheetView>
  </sheetViews>
  <sheetFormatPr defaultColWidth="11.42578125" defaultRowHeight="30" customHeight="1" x14ac:dyDescent="0.2"/>
  <cols>
    <col min="1" max="1" width="11.7109375" style="22" customWidth="1"/>
    <col min="2" max="2" width="58.7109375" style="22" customWidth="1"/>
    <col min="3" max="3" width="17.7109375" style="22" customWidth="1"/>
    <col min="4" max="4" width="12.7109375" style="23" customWidth="1"/>
    <col min="5" max="6" width="12.7109375" style="193" customWidth="1"/>
    <col min="7" max="7" width="10.85546875" style="22" customWidth="1"/>
    <col min="8" max="8" width="13.85546875" style="144" customWidth="1"/>
    <col min="9" max="237" width="9.140625" style="22" customWidth="1"/>
    <col min="238" max="238" width="19.5703125" style="22" customWidth="1"/>
    <col min="239" max="239" width="167.5703125" style="22" customWidth="1"/>
    <col min="240" max="240" width="18.5703125" style="22" customWidth="1"/>
    <col min="241" max="241" width="46.7109375" style="22" customWidth="1"/>
    <col min="242" max="242" width="31.140625" style="22" customWidth="1"/>
    <col min="243" max="243" width="30.28515625" style="22" customWidth="1"/>
    <col min="244" max="244" width="14.28515625" style="22" customWidth="1"/>
    <col min="245" max="245" width="13.85546875" style="22" customWidth="1"/>
    <col min="246" max="246" width="13.42578125" style="22" customWidth="1"/>
    <col min="247" max="247" width="14.28515625" style="22" customWidth="1"/>
    <col min="248" max="248" width="11.85546875" style="22" customWidth="1"/>
    <col min="249" max="249" width="10" style="22" customWidth="1"/>
    <col min="250" max="251" width="8.28515625" style="22" customWidth="1"/>
    <col min="252" max="252" width="23.7109375" style="22" customWidth="1"/>
    <col min="253" max="253" width="23.85546875" style="22" customWidth="1"/>
    <col min="254" max="254" width="42.140625" style="22" customWidth="1"/>
    <col min="255" max="255" width="26.42578125" style="22" customWidth="1"/>
    <col min="256" max="256" width="17.7109375" style="22" customWidth="1"/>
    <col min="257" max="257" width="11.28515625" style="22" customWidth="1"/>
    <col min="258" max="258" width="9.85546875" style="22" customWidth="1"/>
    <col min="259" max="259" width="11.140625" style="22" customWidth="1"/>
    <col min="260" max="260" width="5.85546875" style="22" customWidth="1"/>
    <col min="261" max="493" width="9.140625" style="22" customWidth="1"/>
    <col min="494" max="494" width="19.5703125" style="22" customWidth="1"/>
    <col min="495" max="495" width="167.5703125" style="22" customWidth="1"/>
    <col min="496" max="496" width="18.5703125" style="22" customWidth="1"/>
    <col min="497" max="497" width="46.7109375" style="22" customWidth="1"/>
    <col min="498" max="498" width="31.140625" style="22" customWidth="1"/>
    <col min="499" max="499" width="30.28515625" style="22" customWidth="1"/>
    <col min="500" max="500" width="14.28515625" style="22" customWidth="1"/>
    <col min="501" max="501" width="13.85546875" style="22" customWidth="1"/>
    <col min="502" max="502" width="13.42578125" style="22" customWidth="1"/>
    <col min="503" max="503" width="14.28515625" style="22" customWidth="1"/>
    <col min="504" max="504" width="11.85546875" style="22" customWidth="1"/>
    <col min="505" max="505" width="10" style="22" customWidth="1"/>
    <col min="506" max="507" width="8.28515625" style="22" customWidth="1"/>
    <col min="508" max="508" width="23.7109375" style="22" customWidth="1"/>
    <col min="509" max="509" width="23.85546875" style="22" customWidth="1"/>
    <col min="510" max="510" width="42.140625" style="22" customWidth="1"/>
    <col min="511" max="511" width="26.42578125" style="22" customWidth="1"/>
    <col min="512" max="512" width="17.7109375" style="22" customWidth="1"/>
    <col min="513" max="513" width="11.28515625" style="22" customWidth="1"/>
    <col min="514" max="514" width="9.85546875" style="22" customWidth="1"/>
    <col min="515" max="515" width="11.140625" style="22" customWidth="1"/>
    <col min="516" max="516" width="5.85546875" style="22" customWidth="1"/>
    <col min="517" max="749" width="9.140625" style="22" customWidth="1"/>
    <col min="750" max="750" width="19.5703125" style="22" customWidth="1"/>
    <col min="751" max="751" width="167.5703125" style="22" customWidth="1"/>
    <col min="752" max="752" width="18.5703125" style="22" customWidth="1"/>
    <col min="753" max="753" width="46.7109375" style="22" customWidth="1"/>
    <col min="754" max="754" width="31.140625" style="22" customWidth="1"/>
    <col min="755" max="755" width="30.28515625" style="22" customWidth="1"/>
    <col min="756" max="756" width="14.28515625" style="22" customWidth="1"/>
    <col min="757" max="757" width="13.85546875" style="22" customWidth="1"/>
    <col min="758" max="758" width="13.42578125" style="22" customWidth="1"/>
    <col min="759" max="759" width="14.28515625" style="22" customWidth="1"/>
    <col min="760" max="760" width="11.85546875" style="22" customWidth="1"/>
    <col min="761" max="761" width="10" style="22" customWidth="1"/>
    <col min="762" max="763" width="8.28515625" style="22" customWidth="1"/>
    <col min="764" max="764" width="23.7109375" style="22" customWidth="1"/>
    <col min="765" max="765" width="23.85546875" style="22" customWidth="1"/>
    <col min="766" max="766" width="42.140625" style="22" customWidth="1"/>
    <col min="767" max="767" width="26.42578125" style="22" customWidth="1"/>
    <col min="768" max="768" width="17.7109375" style="22" customWidth="1"/>
    <col min="769" max="769" width="11.28515625" style="22" customWidth="1"/>
    <col min="770" max="770" width="9.85546875" style="22" customWidth="1"/>
    <col min="771" max="771" width="11.140625" style="22" customWidth="1"/>
    <col min="772" max="772" width="5.85546875" style="22" customWidth="1"/>
    <col min="773" max="1005" width="9.140625" style="22" customWidth="1"/>
    <col min="1006" max="1006" width="19.5703125" style="22" customWidth="1"/>
    <col min="1007" max="1007" width="167.5703125" style="22" customWidth="1"/>
    <col min="1008" max="1008" width="18.5703125" style="22" customWidth="1"/>
    <col min="1009" max="1009" width="46.7109375" style="22" customWidth="1"/>
    <col min="1010" max="1010" width="31.140625" style="22" customWidth="1"/>
    <col min="1011" max="1011" width="30.28515625" style="22" customWidth="1"/>
    <col min="1012" max="1012" width="14.28515625" style="22" customWidth="1"/>
    <col min="1013" max="1013" width="13.85546875" style="22" customWidth="1"/>
    <col min="1014" max="1014" width="13.42578125" style="22" customWidth="1"/>
    <col min="1015" max="1015" width="14.28515625" style="22" customWidth="1"/>
    <col min="1016" max="1016" width="11.85546875" style="22" customWidth="1"/>
    <col min="1017" max="1017" width="10" style="22" customWidth="1"/>
    <col min="1018" max="1019" width="8.28515625" style="22" customWidth="1"/>
    <col min="1020" max="1020" width="23.7109375" style="22" customWidth="1"/>
    <col min="1021" max="1021" width="23.85546875" style="22" customWidth="1"/>
    <col min="1022" max="1022" width="42.140625" style="22" customWidth="1"/>
    <col min="1023" max="1023" width="26.42578125" style="22" customWidth="1"/>
    <col min="1024" max="1024" width="17.7109375" style="22" customWidth="1"/>
    <col min="1025" max="1025" width="11.28515625" style="22" customWidth="1"/>
    <col min="1026" max="1026" width="9.85546875" style="22" customWidth="1"/>
    <col min="1027" max="1027" width="11.140625" style="22" customWidth="1"/>
    <col min="1028" max="1028" width="5.85546875" style="22" customWidth="1"/>
    <col min="1029" max="1261" width="9.140625" style="22" customWidth="1"/>
    <col min="1262" max="1262" width="19.5703125" style="22" customWidth="1"/>
    <col min="1263" max="1263" width="167.5703125" style="22" customWidth="1"/>
    <col min="1264" max="1264" width="18.5703125" style="22" customWidth="1"/>
    <col min="1265" max="1265" width="46.7109375" style="22" customWidth="1"/>
    <col min="1266" max="1266" width="31.140625" style="22" customWidth="1"/>
    <col min="1267" max="1267" width="30.28515625" style="22" customWidth="1"/>
    <col min="1268" max="1268" width="14.28515625" style="22" customWidth="1"/>
    <col min="1269" max="1269" width="13.85546875" style="22" customWidth="1"/>
    <col min="1270" max="1270" width="13.42578125" style="22" customWidth="1"/>
    <col min="1271" max="1271" width="14.28515625" style="22" customWidth="1"/>
    <col min="1272" max="1272" width="11.85546875" style="22" customWidth="1"/>
    <col min="1273" max="1273" width="10" style="22" customWidth="1"/>
    <col min="1274" max="1275" width="8.28515625" style="22" customWidth="1"/>
    <col min="1276" max="1276" width="23.7109375" style="22" customWidth="1"/>
    <col min="1277" max="1277" width="23.85546875" style="22" customWidth="1"/>
    <col min="1278" max="1278" width="42.140625" style="22" customWidth="1"/>
    <col min="1279" max="1279" width="26.42578125" style="22" customWidth="1"/>
    <col min="1280" max="1280" width="17.7109375" style="22" customWidth="1"/>
    <col min="1281" max="1281" width="11.28515625" style="22" customWidth="1"/>
    <col min="1282" max="1282" width="9.85546875" style="22" customWidth="1"/>
    <col min="1283" max="1283" width="11.140625" style="22" customWidth="1"/>
    <col min="1284" max="1284" width="5.85546875" style="22" customWidth="1"/>
    <col min="1285" max="1517" width="9.140625" style="22" customWidth="1"/>
    <col min="1518" max="1518" width="19.5703125" style="22" customWidth="1"/>
    <col min="1519" max="1519" width="167.5703125" style="22" customWidth="1"/>
    <col min="1520" max="1520" width="18.5703125" style="22" customWidth="1"/>
    <col min="1521" max="1521" width="46.7109375" style="22" customWidth="1"/>
    <col min="1522" max="1522" width="31.140625" style="22" customWidth="1"/>
    <col min="1523" max="1523" width="30.28515625" style="22" customWidth="1"/>
    <col min="1524" max="1524" width="14.28515625" style="22" customWidth="1"/>
    <col min="1525" max="1525" width="13.85546875" style="22" customWidth="1"/>
    <col min="1526" max="1526" width="13.42578125" style="22" customWidth="1"/>
    <col min="1527" max="1527" width="14.28515625" style="22" customWidth="1"/>
    <col min="1528" max="1528" width="11.85546875" style="22" customWidth="1"/>
    <col min="1529" max="1529" width="10" style="22" customWidth="1"/>
    <col min="1530" max="1531" width="8.28515625" style="22" customWidth="1"/>
    <col min="1532" max="1532" width="23.7109375" style="22" customWidth="1"/>
    <col min="1533" max="1533" width="23.85546875" style="22" customWidth="1"/>
    <col min="1534" max="1534" width="42.140625" style="22" customWidth="1"/>
    <col min="1535" max="1535" width="26.42578125" style="22" customWidth="1"/>
    <col min="1536" max="1536" width="17.7109375" style="22" customWidth="1"/>
    <col min="1537" max="1537" width="11.28515625" style="22" customWidth="1"/>
    <col min="1538" max="1538" width="9.85546875" style="22" customWidth="1"/>
    <col min="1539" max="1539" width="11.140625" style="22" customWidth="1"/>
    <col min="1540" max="1540" width="5.85546875" style="22" customWidth="1"/>
    <col min="1541" max="1773" width="9.140625" style="22" customWidth="1"/>
    <col min="1774" max="1774" width="19.5703125" style="22" customWidth="1"/>
    <col min="1775" max="1775" width="167.5703125" style="22" customWidth="1"/>
    <col min="1776" max="1776" width="18.5703125" style="22" customWidth="1"/>
    <col min="1777" max="1777" width="46.7109375" style="22" customWidth="1"/>
    <col min="1778" max="1778" width="31.140625" style="22" customWidth="1"/>
    <col min="1779" max="1779" width="30.28515625" style="22" customWidth="1"/>
    <col min="1780" max="1780" width="14.28515625" style="22" customWidth="1"/>
    <col min="1781" max="1781" width="13.85546875" style="22" customWidth="1"/>
    <col min="1782" max="1782" width="13.42578125" style="22" customWidth="1"/>
    <col min="1783" max="1783" width="14.28515625" style="22" customWidth="1"/>
    <col min="1784" max="1784" width="11.85546875" style="22" customWidth="1"/>
    <col min="1785" max="1785" width="10" style="22" customWidth="1"/>
    <col min="1786" max="1787" width="8.28515625" style="22" customWidth="1"/>
    <col min="1788" max="1788" width="23.7109375" style="22" customWidth="1"/>
    <col min="1789" max="1789" width="23.85546875" style="22" customWidth="1"/>
    <col min="1790" max="1790" width="42.140625" style="22" customWidth="1"/>
    <col min="1791" max="1791" width="26.42578125" style="22" customWidth="1"/>
    <col min="1792" max="1792" width="17.7109375" style="22" customWidth="1"/>
    <col min="1793" max="1793" width="11.28515625" style="22" customWidth="1"/>
    <col min="1794" max="1794" width="9.85546875" style="22" customWidth="1"/>
    <col min="1795" max="1795" width="11.140625" style="22" customWidth="1"/>
    <col min="1796" max="1796" width="5.85546875" style="22" customWidth="1"/>
    <col min="1797" max="2029" width="9.140625" style="22" customWidth="1"/>
    <col min="2030" max="2030" width="19.5703125" style="22" customWidth="1"/>
    <col min="2031" max="2031" width="167.5703125" style="22" customWidth="1"/>
    <col min="2032" max="2032" width="18.5703125" style="22" customWidth="1"/>
    <col min="2033" max="2033" width="46.7109375" style="22" customWidth="1"/>
    <col min="2034" max="2034" width="31.140625" style="22" customWidth="1"/>
    <col min="2035" max="2035" width="30.28515625" style="22" customWidth="1"/>
    <col min="2036" max="2036" width="14.28515625" style="22" customWidth="1"/>
    <col min="2037" max="2037" width="13.85546875" style="22" customWidth="1"/>
    <col min="2038" max="2038" width="13.42578125" style="22" customWidth="1"/>
    <col min="2039" max="2039" width="14.28515625" style="22" customWidth="1"/>
    <col min="2040" max="2040" width="11.85546875" style="22" customWidth="1"/>
    <col min="2041" max="2041" width="10" style="22" customWidth="1"/>
    <col min="2042" max="2043" width="8.28515625" style="22" customWidth="1"/>
    <col min="2044" max="2044" width="23.7109375" style="22" customWidth="1"/>
    <col min="2045" max="2045" width="23.85546875" style="22" customWidth="1"/>
    <col min="2046" max="2046" width="42.140625" style="22" customWidth="1"/>
    <col min="2047" max="2047" width="26.42578125" style="22" customWidth="1"/>
    <col min="2048" max="2048" width="17.7109375" style="22" customWidth="1"/>
    <col min="2049" max="2049" width="11.28515625" style="22" customWidth="1"/>
    <col min="2050" max="2050" width="9.85546875" style="22" customWidth="1"/>
    <col min="2051" max="2051" width="11.140625" style="22" customWidth="1"/>
    <col min="2052" max="2052" width="5.85546875" style="22" customWidth="1"/>
    <col min="2053" max="2285" width="9.140625" style="22" customWidth="1"/>
    <col min="2286" max="2286" width="19.5703125" style="22" customWidth="1"/>
    <col min="2287" max="2287" width="167.5703125" style="22" customWidth="1"/>
    <col min="2288" max="2288" width="18.5703125" style="22" customWidth="1"/>
    <col min="2289" max="2289" width="46.7109375" style="22" customWidth="1"/>
    <col min="2290" max="2290" width="31.140625" style="22" customWidth="1"/>
    <col min="2291" max="2291" width="30.28515625" style="22" customWidth="1"/>
    <col min="2292" max="2292" width="14.28515625" style="22" customWidth="1"/>
    <col min="2293" max="2293" width="13.85546875" style="22" customWidth="1"/>
    <col min="2294" max="2294" width="13.42578125" style="22" customWidth="1"/>
    <col min="2295" max="2295" width="14.28515625" style="22" customWidth="1"/>
    <col min="2296" max="2296" width="11.85546875" style="22" customWidth="1"/>
    <col min="2297" max="2297" width="10" style="22" customWidth="1"/>
    <col min="2298" max="2299" width="8.28515625" style="22" customWidth="1"/>
    <col min="2300" max="2300" width="23.7109375" style="22" customWidth="1"/>
    <col min="2301" max="2301" width="23.85546875" style="22" customWidth="1"/>
    <col min="2302" max="2302" width="42.140625" style="22" customWidth="1"/>
    <col min="2303" max="2303" width="26.42578125" style="22" customWidth="1"/>
    <col min="2304" max="2304" width="17.7109375" style="22" customWidth="1"/>
    <col min="2305" max="2305" width="11.28515625" style="22" customWidth="1"/>
    <col min="2306" max="2306" width="9.85546875" style="22" customWidth="1"/>
    <col min="2307" max="2307" width="11.140625" style="22" customWidth="1"/>
    <col min="2308" max="2308" width="5.85546875" style="22" customWidth="1"/>
    <col min="2309" max="2541" width="9.140625" style="22" customWidth="1"/>
    <col min="2542" max="2542" width="19.5703125" style="22" customWidth="1"/>
    <col min="2543" max="2543" width="167.5703125" style="22" customWidth="1"/>
    <col min="2544" max="2544" width="18.5703125" style="22" customWidth="1"/>
    <col min="2545" max="2545" width="46.7109375" style="22" customWidth="1"/>
    <col min="2546" max="2546" width="31.140625" style="22" customWidth="1"/>
    <col min="2547" max="2547" width="30.28515625" style="22" customWidth="1"/>
    <col min="2548" max="2548" width="14.28515625" style="22" customWidth="1"/>
    <col min="2549" max="2549" width="13.85546875" style="22" customWidth="1"/>
    <col min="2550" max="2550" width="13.42578125" style="22" customWidth="1"/>
    <col min="2551" max="2551" width="14.28515625" style="22" customWidth="1"/>
    <col min="2552" max="2552" width="11.85546875" style="22" customWidth="1"/>
    <col min="2553" max="2553" width="10" style="22" customWidth="1"/>
    <col min="2554" max="2555" width="8.28515625" style="22" customWidth="1"/>
    <col min="2556" max="2556" width="23.7109375" style="22" customWidth="1"/>
    <col min="2557" max="2557" width="23.85546875" style="22" customWidth="1"/>
    <col min="2558" max="2558" width="42.140625" style="22" customWidth="1"/>
    <col min="2559" max="2559" width="26.42578125" style="22" customWidth="1"/>
    <col min="2560" max="2560" width="17.7109375" style="22" customWidth="1"/>
    <col min="2561" max="2561" width="11.28515625" style="22" customWidth="1"/>
    <col min="2562" max="2562" width="9.85546875" style="22" customWidth="1"/>
    <col min="2563" max="2563" width="11.140625" style="22" customWidth="1"/>
    <col min="2564" max="2564" width="5.85546875" style="22" customWidth="1"/>
    <col min="2565" max="2797" width="9.140625" style="22" customWidth="1"/>
    <col min="2798" max="2798" width="19.5703125" style="22" customWidth="1"/>
    <col min="2799" max="2799" width="167.5703125" style="22" customWidth="1"/>
    <col min="2800" max="2800" width="18.5703125" style="22" customWidth="1"/>
    <col min="2801" max="2801" width="46.7109375" style="22" customWidth="1"/>
    <col min="2802" max="2802" width="31.140625" style="22" customWidth="1"/>
    <col min="2803" max="2803" width="30.28515625" style="22" customWidth="1"/>
    <col min="2804" max="2804" width="14.28515625" style="22" customWidth="1"/>
    <col min="2805" max="2805" width="13.85546875" style="22" customWidth="1"/>
    <col min="2806" max="2806" width="13.42578125" style="22" customWidth="1"/>
    <col min="2807" max="2807" width="14.28515625" style="22" customWidth="1"/>
    <col min="2808" max="2808" width="11.85546875" style="22" customWidth="1"/>
    <col min="2809" max="2809" width="10" style="22" customWidth="1"/>
    <col min="2810" max="2811" width="8.28515625" style="22" customWidth="1"/>
    <col min="2812" max="2812" width="23.7109375" style="22" customWidth="1"/>
    <col min="2813" max="2813" width="23.85546875" style="22" customWidth="1"/>
    <col min="2814" max="2814" width="42.140625" style="22" customWidth="1"/>
    <col min="2815" max="2815" width="26.42578125" style="22" customWidth="1"/>
    <col min="2816" max="2816" width="17.7109375" style="22" customWidth="1"/>
    <col min="2817" max="2817" width="11.28515625" style="22" customWidth="1"/>
    <col min="2818" max="2818" width="9.85546875" style="22" customWidth="1"/>
    <col min="2819" max="2819" width="11.140625" style="22" customWidth="1"/>
    <col min="2820" max="2820" width="5.85546875" style="22" customWidth="1"/>
    <col min="2821" max="3053" width="9.140625" style="22" customWidth="1"/>
    <col min="3054" max="3054" width="19.5703125" style="22" customWidth="1"/>
    <col min="3055" max="3055" width="167.5703125" style="22" customWidth="1"/>
    <col min="3056" max="3056" width="18.5703125" style="22" customWidth="1"/>
    <col min="3057" max="3057" width="46.7109375" style="22" customWidth="1"/>
    <col min="3058" max="3058" width="31.140625" style="22" customWidth="1"/>
    <col min="3059" max="3059" width="30.28515625" style="22" customWidth="1"/>
    <col min="3060" max="3060" width="14.28515625" style="22" customWidth="1"/>
    <col min="3061" max="3061" width="13.85546875" style="22" customWidth="1"/>
    <col min="3062" max="3062" width="13.42578125" style="22" customWidth="1"/>
    <col min="3063" max="3063" width="14.28515625" style="22" customWidth="1"/>
    <col min="3064" max="3064" width="11.85546875" style="22" customWidth="1"/>
    <col min="3065" max="3065" width="10" style="22" customWidth="1"/>
    <col min="3066" max="3067" width="8.28515625" style="22" customWidth="1"/>
    <col min="3068" max="3068" width="23.7109375" style="22" customWidth="1"/>
    <col min="3069" max="3069" width="23.85546875" style="22" customWidth="1"/>
    <col min="3070" max="3070" width="42.140625" style="22" customWidth="1"/>
    <col min="3071" max="3071" width="26.42578125" style="22" customWidth="1"/>
    <col min="3072" max="3072" width="17.7109375" style="22" customWidth="1"/>
    <col min="3073" max="3073" width="11.28515625" style="22" customWidth="1"/>
    <col min="3074" max="3074" width="9.85546875" style="22" customWidth="1"/>
    <col min="3075" max="3075" width="11.140625" style="22" customWidth="1"/>
    <col min="3076" max="3076" width="5.85546875" style="22" customWidth="1"/>
    <col min="3077" max="3309" width="9.140625" style="22" customWidth="1"/>
    <col min="3310" max="3310" width="19.5703125" style="22" customWidth="1"/>
    <col min="3311" max="3311" width="167.5703125" style="22" customWidth="1"/>
    <col min="3312" max="3312" width="18.5703125" style="22" customWidth="1"/>
    <col min="3313" max="3313" width="46.7109375" style="22" customWidth="1"/>
    <col min="3314" max="3314" width="31.140625" style="22" customWidth="1"/>
    <col min="3315" max="3315" width="30.28515625" style="22" customWidth="1"/>
    <col min="3316" max="3316" width="14.28515625" style="22" customWidth="1"/>
    <col min="3317" max="3317" width="13.85546875" style="22" customWidth="1"/>
    <col min="3318" max="3318" width="13.42578125" style="22" customWidth="1"/>
    <col min="3319" max="3319" width="14.28515625" style="22" customWidth="1"/>
    <col min="3320" max="3320" width="11.85546875" style="22" customWidth="1"/>
    <col min="3321" max="3321" width="10" style="22" customWidth="1"/>
    <col min="3322" max="3323" width="8.28515625" style="22" customWidth="1"/>
    <col min="3324" max="3324" width="23.7109375" style="22" customWidth="1"/>
    <col min="3325" max="3325" width="23.85546875" style="22" customWidth="1"/>
    <col min="3326" max="3326" width="42.140625" style="22" customWidth="1"/>
    <col min="3327" max="3327" width="26.42578125" style="22" customWidth="1"/>
    <col min="3328" max="3328" width="17.7109375" style="22" customWidth="1"/>
    <col min="3329" max="3329" width="11.28515625" style="22" customWidth="1"/>
    <col min="3330" max="3330" width="9.85546875" style="22" customWidth="1"/>
    <col min="3331" max="3331" width="11.140625" style="22" customWidth="1"/>
    <col min="3332" max="3332" width="5.85546875" style="22" customWidth="1"/>
    <col min="3333" max="3565" width="9.140625" style="22" customWidth="1"/>
    <col min="3566" max="3566" width="19.5703125" style="22" customWidth="1"/>
    <col min="3567" max="3567" width="167.5703125" style="22" customWidth="1"/>
    <col min="3568" max="3568" width="18.5703125" style="22" customWidth="1"/>
    <col min="3569" max="3569" width="46.7109375" style="22" customWidth="1"/>
    <col min="3570" max="3570" width="31.140625" style="22" customWidth="1"/>
    <col min="3571" max="3571" width="30.28515625" style="22" customWidth="1"/>
    <col min="3572" max="3572" width="14.28515625" style="22" customWidth="1"/>
    <col min="3573" max="3573" width="13.85546875" style="22" customWidth="1"/>
    <col min="3574" max="3574" width="13.42578125" style="22" customWidth="1"/>
    <col min="3575" max="3575" width="14.28515625" style="22" customWidth="1"/>
    <col min="3576" max="3576" width="11.85546875" style="22" customWidth="1"/>
    <col min="3577" max="3577" width="10" style="22" customWidth="1"/>
    <col min="3578" max="3579" width="8.28515625" style="22" customWidth="1"/>
    <col min="3580" max="3580" width="23.7109375" style="22" customWidth="1"/>
    <col min="3581" max="3581" width="23.85546875" style="22" customWidth="1"/>
    <col min="3582" max="3582" width="42.140625" style="22" customWidth="1"/>
    <col min="3583" max="3583" width="26.42578125" style="22" customWidth="1"/>
    <col min="3584" max="3584" width="17.7109375" style="22" customWidth="1"/>
    <col min="3585" max="3585" width="11.28515625" style="22" customWidth="1"/>
    <col min="3586" max="3586" width="9.85546875" style="22" customWidth="1"/>
    <col min="3587" max="3587" width="11.140625" style="22" customWidth="1"/>
    <col min="3588" max="3588" width="5.85546875" style="22" customWidth="1"/>
    <col min="3589" max="3821" width="9.140625" style="22" customWidth="1"/>
    <col min="3822" max="3822" width="19.5703125" style="22" customWidth="1"/>
    <col min="3823" max="3823" width="167.5703125" style="22" customWidth="1"/>
    <col min="3824" max="3824" width="18.5703125" style="22" customWidth="1"/>
    <col min="3825" max="3825" width="46.7109375" style="22" customWidth="1"/>
    <col min="3826" max="3826" width="31.140625" style="22" customWidth="1"/>
    <col min="3827" max="3827" width="30.28515625" style="22" customWidth="1"/>
    <col min="3828" max="3828" width="14.28515625" style="22" customWidth="1"/>
    <col min="3829" max="3829" width="13.85546875" style="22" customWidth="1"/>
    <col min="3830" max="3830" width="13.42578125" style="22" customWidth="1"/>
    <col min="3831" max="3831" width="14.28515625" style="22" customWidth="1"/>
    <col min="3832" max="3832" width="11.85546875" style="22" customWidth="1"/>
    <col min="3833" max="3833" width="10" style="22" customWidth="1"/>
    <col min="3834" max="3835" width="8.28515625" style="22" customWidth="1"/>
    <col min="3836" max="3836" width="23.7109375" style="22" customWidth="1"/>
    <col min="3837" max="3837" width="23.85546875" style="22" customWidth="1"/>
    <col min="3838" max="3838" width="42.140625" style="22" customWidth="1"/>
    <col min="3839" max="3839" width="26.42578125" style="22" customWidth="1"/>
    <col min="3840" max="3840" width="17.7109375" style="22" customWidth="1"/>
    <col min="3841" max="3841" width="11.28515625" style="22" customWidth="1"/>
    <col min="3842" max="3842" width="9.85546875" style="22" customWidth="1"/>
    <col min="3843" max="3843" width="11.140625" style="22" customWidth="1"/>
    <col min="3844" max="3844" width="5.85546875" style="22" customWidth="1"/>
    <col min="3845" max="4077" width="9.140625" style="22" customWidth="1"/>
    <col min="4078" max="4078" width="19.5703125" style="22" customWidth="1"/>
    <col min="4079" max="4079" width="167.5703125" style="22" customWidth="1"/>
    <col min="4080" max="4080" width="18.5703125" style="22" customWidth="1"/>
    <col min="4081" max="4081" width="46.7109375" style="22" customWidth="1"/>
    <col min="4082" max="4082" width="31.140625" style="22" customWidth="1"/>
    <col min="4083" max="4083" width="30.28515625" style="22" customWidth="1"/>
    <col min="4084" max="4084" width="14.28515625" style="22" customWidth="1"/>
    <col min="4085" max="4085" width="13.85546875" style="22" customWidth="1"/>
    <col min="4086" max="4086" width="13.42578125" style="22" customWidth="1"/>
    <col min="4087" max="4087" width="14.28515625" style="22" customWidth="1"/>
    <col min="4088" max="4088" width="11.85546875" style="22" customWidth="1"/>
    <col min="4089" max="4089" width="10" style="22" customWidth="1"/>
    <col min="4090" max="4091" width="8.28515625" style="22" customWidth="1"/>
    <col min="4092" max="4092" width="23.7109375" style="22" customWidth="1"/>
    <col min="4093" max="4093" width="23.85546875" style="22" customWidth="1"/>
    <col min="4094" max="4094" width="42.140625" style="22" customWidth="1"/>
    <col min="4095" max="4095" width="26.42578125" style="22" customWidth="1"/>
    <col min="4096" max="4096" width="17.7109375" style="22" customWidth="1"/>
    <col min="4097" max="4097" width="11.28515625" style="22" customWidth="1"/>
    <col min="4098" max="4098" width="9.85546875" style="22" customWidth="1"/>
    <col min="4099" max="4099" width="11.140625" style="22" customWidth="1"/>
    <col min="4100" max="4100" width="5.85546875" style="22" customWidth="1"/>
    <col min="4101" max="4333" width="9.140625" style="22" customWidth="1"/>
    <col min="4334" max="4334" width="19.5703125" style="22" customWidth="1"/>
    <col min="4335" max="4335" width="167.5703125" style="22" customWidth="1"/>
    <col min="4336" max="4336" width="18.5703125" style="22" customWidth="1"/>
    <col min="4337" max="4337" width="46.7109375" style="22" customWidth="1"/>
    <col min="4338" max="4338" width="31.140625" style="22" customWidth="1"/>
    <col min="4339" max="4339" width="30.28515625" style="22" customWidth="1"/>
    <col min="4340" max="4340" width="14.28515625" style="22" customWidth="1"/>
    <col min="4341" max="4341" width="13.85546875" style="22" customWidth="1"/>
    <col min="4342" max="4342" width="13.42578125" style="22" customWidth="1"/>
    <col min="4343" max="4343" width="14.28515625" style="22" customWidth="1"/>
    <col min="4344" max="4344" width="11.85546875" style="22" customWidth="1"/>
    <col min="4345" max="4345" width="10" style="22" customWidth="1"/>
    <col min="4346" max="4347" width="8.28515625" style="22" customWidth="1"/>
    <col min="4348" max="4348" width="23.7109375" style="22" customWidth="1"/>
    <col min="4349" max="4349" width="23.85546875" style="22" customWidth="1"/>
    <col min="4350" max="4350" width="42.140625" style="22" customWidth="1"/>
    <col min="4351" max="4351" width="26.42578125" style="22" customWidth="1"/>
    <col min="4352" max="4352" width="17.7109375" style="22" customWidth="1"/>
    <col min="4353" max="4353" width="11.28515625" style="22" customWidth="1"/>
    <col min="4354" max="4354" width="9.85546875" style="22" customWidth="1"/>
    <col min="4355" max="4355" width="11.140625" style="22" customWidth="1"/>
    <col min="4356" max="4356" width="5.85546875" style="22" customWidth="1"/>
    <col min="4357" max="4589" width="9.140625" style="22" customWidth="1"/>
    <col min="4590" max="4590" width="19.5703125" style="22" customWidth="1"/>
    <col min="4591" max="4591" width="167.5703125" style="22" customWidth="1"/>
    <col min="4592" max="4592" width="18.5703125" style="22" customWidth="1"/>
    <col min="4593" max="4593" width="46.7109375" style="22" customWidth="1"/>
    <col min="4594" max="4594" width="31.140625" style="22" customWidth="1"/>
    <col min="4595" max="4595" width="30.28515625" style="22" customWidth="1"/>
    <col min="4596" max="4596" width="14.28515625" style="22" customWidth="1"/>
    <col min="4597" max="4597" width="13.85546875" style="22" customWidth="1"/>
    <col min="4598" max="4598" width="13.42578125" style="22" customWidth="1"/>
    <col min="4599" max="4599" width="14.28515625" style="22" customWidth="1"/>
    <col min="4600" max="4600" width="11.85546875" style="22" customWidth="1"/>
    <col min="4601" max="4601" width="10" style="22" customWidth="1"/>
    <col min="4602" max="4603" width="8.28515625" style="22" customWidth="1"/>
    <col min="4604" max="4604" width="23.7109375" style="22" customWidth="1"/>
    <col min="4605" max="4605" width="23.85546875" style="22" customWidth="1"/>
    <col min="4606" max="4606" width="42.140625" style="22" customWidth="1"/>
    <col min="4607" max="4607" width="26.42578125" style="22" customWidth="1"/>
    <col min="4608" max="4608" width="17.7109375" style="22" customWidth="1"/>
    <col min="4609" max="4609" width="11.28515625" style="22" customWidth="1"/>
    <col min="4610" max="4610" width="9.85546875" style="22" customWidth="1"/>
    <col min="4611" max="4611" width="11.140625" style="22" customWidth="1"/>
    <col min="4612" max="4612" width="5.85546875" style="22" customWidth="1"/>
    <col min="4613" max="4845" width="9.140625" style="22" customWidth="1"/>
    <col min="4846" max="4846" width="19.5703125" style="22" customWidth="1"/>
    <col min="4847" max="4847" width="167.5703125" style="22" customWidth="1"/>
    <col min="4848" max="4848" width="18.5703125" style="22" customWidth="1"/>
    <col min="4849" max="4849" width="46.7109375" style="22" customWidth="1"/>
    <col min="4850" max="4850" width="31.140625" style="22" customWidth="1"/>
    <col min="4851" max="4851" width="30.28515625" style="22" customWidth="1"/>
    <col min="4852" max="4852" width="14.28515625" style="22" customWidth="1"/>
    <col min="4853" max="4853" width="13.85546875" style="22" customWidth="1"/>
    <col min="4854" max="4854" width="13.42578125" style="22" customWidth="1"/>
    <col min="4855" max="4855" width="14.28515625" style="22" customWidth="1"/>
    <col min="4856" max="4856" width="11.85546875" style="22" customWidth="1"/>
    <col min="4857" max="4857" width="10" style="22" customWidth="1"/>
    <col min="4858" max="4859" width="8.28515625" style="22" customWidth="1"/>
    <col min="4860" max="4860" width="23.7109375" style="22" customWidth="1"/>
    <col min="4861" max="4861" width="23.85546875" style="22" customWidth="1"/>
    <col min="4862" max="4862" width="42.140625" style="22" customWidth="1"/>
    <col min="4863" max="4863" width="26.42578125" style="22" customWidth="1"/>
    <col min="4864" max="4864" width="17.7109375" style="22" customWidth="1"/>
    <col min="4865" max="4865" width="11.28515625" style="22" customWidth="1"/>
    <col min="4866" max="4866" width="9.85546875" style="22" customWidth="1"/>
    <col min="4867" max="4867" width="11.140625" style="22" customWidth="1"/>
    <col min="4868" max="4868" width="5.85546875" style="22" customWidth="1"/>
    <col min="4869" max="5101" width="9.140625" style="22" customWidth="1"/>
    <col min="5102" max="5102" width="19.5703125" style="22" customWidth="1"/>
    <col min="5103" max="5103" width="167.5703125" style="22" customWidth="1"/>
    <col min="5104" max="5104" width="18.5703125" style="22" customWidth="1"/>
    <col min="5105" max="5105" width="46.7109375" style="22" customWidth="1"/>
    <col min="5106" max="5106" width="31.140625" style="22" customWidth="1"/>
    <col min="5107" max="5107" width="30.28515625" style="22" customWidth="1"/>
    <col min="5108" max="5108" width="14.28515625" style="22" customWidth="1"/>
    <col min="5109" max="5109" width="13.85546875" style="22" customWidth="1"/>
    <col min="5110" max="5110" width="13.42578125" style="22" customWidth="1"/>
    <col min="5111" max="5111" width="14.28515625" style="22" customWidth="1"/>
    <col min="5112" max="5112" width="11.85546875" style="22" customWidth="1"/>
    <col min="5113" max="5113" width="10" style="22" customWidth="1"/>
    <col min="5114" max="5115" width="8.28515625" style="22" customWidth="1"/>
    <col min="5116" max="5116" width="23.7109375" style="22" customWidth="1"/>
    <col min="5117" max="5117" width="23.85546875" style="22" customWidth="1"/>
    <col min="5118" max="5118" width="42.140625" style="22" customWidth="1"/>
    <col min="5119" max="5119" width="26.42578125" style="22" customWidth="1"/>
    <col min="5120" max="5120" width="17.7109375" style="22" customWidth="1"/>
    <col min="5121" max="5121" width="11.28515625" style="22" customWidth="1"/>
    <col min="5122" max="5122" width="9.85546875" style="22" customWidth="1"/>
    <col min="5123" max="5123" width="11.140625" style="22" customWidth="1"/>
    <col min="5124" max="5124" width="5.85546875" style="22" customWidth="1"/>
    <col min="5125" max="5357" width="9.140625" style="22" customWidth="1"/>
    <col min="5358" max="5358" width="19.5703125" style="22" customWidth="1"/>
    <col min="5359" max="5359" width="167.5703125" style="22" customWidth="1"/>
    <col min="5360" max="5360" width="18.5703125" style="22" customWidth="1"/>
    <col min="5361" max="5361" width="46.7109375" style="22" customWidth="1"/>
    <col min="5362" max="5362" width="31.140625" style="22" customWidth="1"/>
    <col min="5363" max="5363" width="30.28515625" style="22" customWidth="1"/>
    <col min="5364" max="5364" width="14.28515625" style="22" customWidth="1"/>
    <col min="5365" max="5365" width="13.85546875" style="22" customWidth="1"/>
    <col min="5366" max="5366" width="13.42578125" style="22" customWidth="1"/>
    <col min="5367" max="5367" width="14.28515625" style="22" customWidth="1"/>
    <col min="5368" max="5368" width="11.85546875" style="22" customWidth="1"/>
    <col min="5369" max="5369" width="10" style="22" customWidth="1"/>
    <col min="5370" max="5371" width="8.28515625" style="22" customWidth="1"/>
    <col min="5372" max="5372" width="23.7109375" style="22" customWidth="1"/>
    <col min="5373" max="5373" width="23.85546875" style="22" customWidth="1"/>
    <col min="5374" max="5374" width="42.140625" style="22" customWidth="1"/>
    <col min="5375" max="5375" width="26.42578125" style="22" customWidth="1"/>
    <col min="5376" max="5376" width="17.7109375" style="22" customWidth="1"/>
    <col min="5377" max="5377" width="11.28515625" style="22" customWidth="1"/>
    <col min="5378" max="5378" width="9.85546875" style="22" customWidth="1"/>
    <col min="5379" max="5379" width="11.140625" style="22" customWidth="1"/>
    <col min="5380" max="5380" width="5.85546875" style="22" customWidth="1"/>
    <col min="5381" max="5613" width="9.140625" style="22" customWidth="1"/>
    <col min="5614" max="5614" width="19.5703125" style="22" customWidth="1"/>
    <col min="5615" max="5615" width="167.5703125" style="22" customWidth="1"/>
    <col min="5616" max="5616" width="18.5703125" style="22" customWidth="1"/>
    <col min="5617" max="5617" width="46.7109375" style="22" customWidth="1"/>
    <col min="5618" max="5618" width="31.140625" style="22" customWidth="1"/>
    <col min="5619" max="5619" width="30.28515625" style="22" customWidth="1"/>
    <col min="5620" max="5620" width="14.28515625" style="22" customWidth="1"/>
    <col min="5621" max="5621" width="13.85546875" style="22" customWidth="1"/>
    <col min="5622" max="5622" width="13.42578125" style="22" customWidth="1"/>
    <col min="5623" max="5623" width="14.28515625" style="22" customWidth="1"/>
    <col min="5624" max="5624" width="11.85546875" style="22" customWidth="1"/>
    <col min="5625" max="5625" width="10" style="22" customWidth="1"/>
    <col min="5626" max="5627" width="8.28515625" style="22" customWidth="1"/>
    <col min="5628" max="5628" width="23.7109375" style="22" customWidth="1"/>
    <col min="5629" max="5629" width="23.85546875" style="22" customWidth="1"/>
    <col min="5630" max="5630" width="42.140625" style="22" customWidth="1"/>
    <col min="5631" max="5631" width="26.42578125" style="22" customWidth="1"/>
    <col min="5632" max="5632" width="17.7109375" style="22" customWidth="1"/>
    <col min="5633" max="5633" width="11.28515625" style="22" customWidth="1"/>
    <col min="5634" max="5634" width="9.85546875" style="22" customWidth="1"/>
    <col min="5635" max="5635" width="11.140625" style="22" customWidth="1"/>
    <col min="5636" max="5636" width="5.85546875" style="22" customWidth="1"/>
    <col min="5637" max="5869" width="9.140625" style="22" customWidth="1"/>
    <col min="5870" max="5870" width="19.5703125" style="22" customWidth="1"/>
    <col min="5871" max="5871" width="167.5703125" style="22" customWidth="1"/>
    <col min="5872" max="5872" width="18.5703125" style="22" customWidth="1"/>
    <col min="5873" max="5873" width="46.7109375" style="22" customWidth="1"/>
    <col min="5874" max="5874" width="31.140625" style="22" customWidth="1"/>
    <col min="5875" max="5875" width="30.28515625" style="22" customWidth="1"/>
    <col min="5876" max="5876" width="14.28515625" style="22" customWidth="1"/>
    <col min="5877" max="5877" width="13.85546875" style="22" customWidth="1"/>
    <col min="5878" max="5878" width="13.42578125" style="22" customWidth="1"/>
    <col min="5879" max="5879" width="14.28515625" style="22" customWidth="1"/>
    <col min="5880" max="5880" width="11.85546875" style="22" customWidth="1"/>
    <col min="5881" max="5881" width="10" style="22" customWidth="1"/>
    <col min="5882" max="5883" width="8.28515625" style="22" customWidth="1"/>
    <col min="5884" max="5884" width="23.7109375" style="22" customWidth="1"/>
    <col min="5885" max="5885" width="23.85546875" style="22" customWidth="1"/>
    <col min="5886" max="5886" width="42.140625" style="22" customWidth="1"/>
    <col min="5887" max="5887" width="26.42578125" style="22" customWidth="1"/>
    <col min="5888" max="5888" width="17.7109375" style="22" customWidth="1"/>
    <col min="5889" max="5889" width="11.28515625" style="22" customWidth="1"/>
    <col min="5890" max="5890" width="9.85546875" style="22" customWidth="1"/>
    <col min="5891" max="5891" width="11.140625" style="22" customWidth="1"/>
    <col min="5892" max="5892" width="5.85546875" style="22" customWidth="1"/>
    <col min="5893" max="6125" width="9.140625" style="22" customWidth="1"/>
    <col min="6126" max="6126" width="19.5703125" style="22" customWidth="1"/>
    <col min="6127" max="6127" width="167.5703125" style="22" customWidth="1"/>
    <col min="6128" max="6128" width="18.5703125" style="22" customWidth="1"/>
    <col min="6129" max="6129" width="46.7109375" style="22" customWidth="1"/>
    <col min="6130" max="6130" width="31.140625" style="22" customWidth="1"/>
    <col min="6131" max="6131" width="30.28515625" style="22" customWidth="1"/>
    <col min="6132" max="6132" width="14.28515625" style="22" customWidth="1"/>
    <col min="6133" max="6133" width="13.85546875" style="22" customWidth="1"/>
    <col min="6134" max="6134" width="13.42578125" style="22" customWidth="1"/>
    <col min="6135" max="6135" width="14.28515625" style="22" customWidth="1"/>
    <col min="6136" max="6136" width="11.85546875" style="22" customWidth="1"/>
    <col min="6137" max="6137" width="10" style="22" customWidth="1"/>
    <col min="6138" max="6139" width="8.28515625" style="22" customWidth="1"/>
    <col min="6140" max="6140" width="23.7109375" style="22" customWidth="1"/>
    <col min="6141" max="6141" width="23.85546875" style="22" customWidth="1"/>
    <col min="6142" max="6142" width="42.140625" style="22" customWidth="1"/>
    <col min="6143" max="6143" width="26.42578125" style="22" customWidth="1"/>
    <col min="6144" max="6144" width="17.7109375" style="22" customWidth="1"/>
    <col min="6145" max="6145" width="11.28515625" style="22" customWidth="1"/>
    <col min="6146" max="6146" width="9.85546875" style="22" customWidth="1"/>
    <col min="6147" max="6147" width="11.140625" style="22" customWidth="1"/>
    <col min="6148" max="6148" width="5.85546875" style="22" customWidth="1"/>
    <col min="6149" max="6381" width="9.140625" style="22" customWidth="1"/>
    <col min="6382" max="6382" width="19.5703125" style="22" customWidth="1"/>
    <col min="6383" max="6383" width="167.5703125" style="22" customWidth="1"/>
    <col min="6384" max="6384" width="18.5703125" style="22" customWidth="1"/>
    <col min="6385" max="6385" width="46.7109375" style="22" customWidth="1"/>
    <col min="6386" max="6386" width="31.140625" style="22" customWidth="1"/>
    <col min="6387" max="6387" width="30.28515625" style="22" customWidth="1"/>
    <col min="6388" max="6388" width="14.28515625" style="22" customWidth="1"/>
    <col min="6389" max="6389" width="13.85546875" style="22" customWidth="1"/>
    <col min="6390" max="6390" width="13.42578125" style="22" customWidth="1"/>
    <col min="6391" max="6391" width="14.28515625" style="22" customWidth="1"/>
    <col min="6392" max="6392" width="11.85546875" style="22" customWidth="1"/>
    <col min="6393" max="6393" width="10" style="22" customWidth="1"/>
    <col min="6394" max="6395" width="8.28515625" style="22" customWidth="1"/>
    <col min="6396" max="6396" width="23.7109375" style="22" customWidth="1"/>
    <col min="6397" max="6397" width="23.85546875" style="22" customWidth="1"/>
    <col min="6398" max="6398" width="42.140625" style="22" customWidth="1"/>
    <col min="6399" max="6399" width="26.42578125" style="22" customWidth="1"/>
    <col min="6400" max="6400" width="17.7109375" style="22" customWidth="1"/>
    <col min="6401" max="6401" width="11.28515625" style="22" customWidth="1"/>
    <col min="6402" max="6402" width="9.85546875" style="22" customWidth="1"/>
    <col min="6403" max="6403" width="11.140625" style="22" customWidth="1"/>
    <col min="6404" max="6404" width="5.85546875" style="22" customWidth="1"/>
    <col min="6405" max="6637" width="9.140625" style="22" customWidth="1"/>
    <col min="6638" max="6638" width="19.5703125" style="22" customWidth="1"/>
    <col min="6639" max="6639" width="167.5703125" style="22" customWidth="1"/>
    <col min="6640" max="6640" width="18.5703125" style="22" customWidth="1"/>
    <col min="6641" max="6641" width="46.7109375" style="22" customWidth="1"/>
    <col min="6642" max="6642" width="31.140625" style="22" customWidth="1"/>
    <col min="6643" max="6643" width="30.28515625" style="22" customWidth="1"/>
    <col min="6644" max="6644" width="14.28515625" style="22" customWidth="1"/>
    <col min="6645" max="6645" width="13.85546875" style="22" customWidth="1"/>
    <col min="6646" max="6646" width="13.42578125" style="22" customWidth="1"/>
    <col min="6647" max="6647" width="14.28515625" style="22" customWidth="1"/>
    <col min="6648" max="6648" width="11.85546875" style="22" customWidth="1"/>
    <col min="6649" max="6649" width="10" style="22" customWidth="1"/>
    <col min="6650" max="6651" width="8.28515625" style="22" customWidth="1"/>
    <col min="6652" max="6652" width="23.7109375" style="22" customWidth="1"/>
    <col min="6653" max="6653" width="23.85546875" style="22" customWidth="1"/>
    <col min="6654" max="6654" width="42.140625" style="22" customWidth="1"/>
    <col min="6655" max="6655" width="26.42578125" style="22" customWidth="1"/>
    <col min="6656" max="6656" width="17.7109375" style="22" customWidth="1"/>
    <col min="6657" max="6657" width="11.28515625" style="22" customWidth="1"/>
    <col min="6658" max="6658" width="9.85546875" style="22" customWidth="1"/>
    <col min="6659" max="6659" width="11.140625" style="22" customWidth="1"/>
    <col min="6660" max="6660" width="5.85546875" style="22" customWidth="1"/>
    <col min="6661" max="6893" width="9.140625" style="22" customWidth="1"/>
    <col min="6894" max="6894" width="19.5703125" style="22" customWidth="1"/>
    <col min="6895" max="6895" width="167.5703125" style="22" customWidth="1"/>
    <col min="6896" max="6896" width="18.5703125" style="22" customWidth="1"/>
    <col min="6897" max="6897" width="46.7109375" style="22" customWidth="1"/>
    <col min="6898" max="6898" width="31.140625" style="22" customWidth="1"/>
    <col min="6899" max="6899" width="30.28515625" style="22" customWidth="1"/>
    <col min="6900" max="6900" width="14.28515625" style="22" customWidth="1"/>
    <col min="6901" max="6901" width="13.85546875" style="22" customWidth="1"/>
    <col min="6902" max="6902" width="13.42578125" style="22" customWidth="1"/>
    <col min="6903" max="6903" width="14.28515625" style="22" customWidth="1"/>
    <col min="6904" max="6904" width="11.85546875" style="22" customWidth="1"/>
    <col min="6905" max="6905" width="10" style="22" customWidth="1"/>
    <col min="6906" max="6907" width="8.28515625" style="22" customWidth="1"/>
    <col min="6908" max="6908" width="23.7109375" style="22" customWidth="1"/>
    <col min="6909" max="6909" width="23.85546875" style="22" customWidth="1"/>
    <col min="6910" max="6910" width="42.140625" style="22" customWidth="1"/>
    <col min="6911" max="6911" width="26.42578125" style="22" customWidth="1"/>
    <col min="6912" max="6912" width="17.7109375" style="22" customWidth="1"/>
    <col min="6913" max="6913" width="11.28515625" style="22" customWidth="1"/>
    <col min="6914" max="6914" width="9.85546875" style="22" customWidth="1"/>
    <col min="6915" max="6915" width="11.140625" style="22" customWidth="1"/>
    <col min="6916" max="6916" width="5.85546875" style="22" customWidth="1"/>
    <col min="6917" max="7149" width="9.140625" style="22" customWidth="1"/>
    <col min="7150" max="7150" width="19.5703125" style="22" customWidth="1"/>
    <col min="7151" max="7151" width="167.5703125" style="22" customWidth="1"/>
    <col min="7152" max="7152" width="18.5703125" style="22" customWidth="1"/>
    <col min="7153" max="7153" width="46.7109375" style="22" customWidth="1"/>
    <col min="7154" max="7154" width="31.140625" style="22" customWidth="1"/>
    <col min="7155" max="7155" width="30.28515625" style="22" customWidth="1"/>
    <col min="7156" max="7156" width="14.28515625" style="22" customWidth="1"/>
    <col min="7157" max="7157" width="13.85546875" style="22" customWidth="1"/>
    <col min="7158" max="7158" width="13.42578125" style="22" customWidth="1"/>
    <col min="7159" max="7159" width="14.28515625" style="22" customWidth="1"/>
    <col min="7160" max="7160" width="11.85546875" style="22" customWidth="1"/>
    <col min="7161" max="7161" width="10" style="22" customWidth="1"/>
    <col min="7162" max="7163" width="8.28515625" style="22" customWidth="1"/>
    <col min="7164" max="7164" width="23.7109375" style="22" customWidth="1"/>
    <col min="7165" max="7165" width="23.85546875" style="22" customWidth="1"/>
    <col min="7166" max="7166" width="42.140625" style="22" customWidth="1"/>
    <col min="7167" max="7167" width="26.42578125" style="22" customWidth="1"/>
    <col min="7168" max="7168" width="17.7109375" style="22" customWidth="1"/>
    <col min="7169" max="7169" width="11.28515625" style="22" customWidth="1"/>
    <col min="7170" max="7170" width="9.85546875" style="22" customWidth="1"/>
    <col min="7171" max="7171" width="11.140625" style="22" customWidth="1"/>
    <col min="7172" max="7172" width="5.85546875" style="22" customWidth="1"/>
    <col min="7173" max="7405" width="9.140625" style="22" customWidth="1"/>
    <col min="7406" max="7406" width="19.5703125" style="22" customWidth="1"/>
    <col min="7407" max="7407" width="167.5703125" style="22" customWidth="1"/>
    <col min="7408" max="7408" width="18.5703125" style="22" customWidth="1"/>
    <col min="7409" max="7409" width="46.7109375" style="22" customWidth="1"/>
    <col min="7410" max="7410" width="31.140625" style="22" customWidth="1"/>
    <col min="7411" max="7411" width="30.28515625" style="22" customWidth="1"/>
    <col min="7412" max="7412" width="14.28515625" style="22" customWidth="1"/>
    <col min="7413" max="7413" width="13.85546875" style="22" customWidth="1"/>
    <col min="7414" max="7414" width="13.42578125" style="22" customWidth="1"/>
    <col min="7415" max="7415" width="14.28515625" style="22" customWidth="1"/>
    <col min="7416" max="7416" width="11.85546875" style="22" customWidth="1"/>
    <col min="7417" max="7417" width="10" style="22" customWidth="1"/>
    <col min="7418" max="7419" width="8.28515625" style="22" customWidth="1"/>
    <col min="7420" max="7420" width="23.7109375" style="22" customWidth="1"/>
    <col min="7421" max="7421" width="23.85546875" style="22" customWidth="1"/>
    <col min="7422" max="7422" width="42.140625" style="22" customWidth="1"/>
    <col min="7423" max="7423" width="26.42578125" style="22" customWidth="1"/>
    <col min="7424" max="7424" width="17.7109375" style="22" customWidth="1"/>
    <col min="7425" max="7425" width="11.28515625" style="22" customWidth="1"/>
    <col min="7426" max="7426" width="9.85546875" style="22" customWidth="1"/>
    <col min="7427" max="7427" width="11.140625" style="22" customWidth="1"/>
    <col min="7428" max="7428" width="5.85546875" style="22" customWidth="1"/>
    <col min="7429" max="7661" width="9.140625" style="22" customWidth="1"/>
    <col min="7662" max="7662" width="19.5703125" style="22" customWidth="1"/>
    <col min="7663" max="7663" width="167.5703125" style="22" customWidth="1"/>
    <col min="7664" max="7664" width="18.5703125" style="22" customWidth="1"/>
    <col min="7665" max="7665" width="46.7109375" style="22" customWidth="1"/>
    <col min="7666" max="7666" width="31.140625" style="22" customWidth="1"/>
    <col min="7667" max="7667" width="30.28515625" style="22" customWidth="1"/>
    <col min="7668" max="7668" width="14.28515625" style="22" customWidth="1"/>
    <col min="7669" max="7669" width="13.85546875" style="22" customWidth="1"/>
    <col min="7670" max="7670" width="13.42578125" style="22" customWidth="1"/>
    <col min="7671" max="7671" width="14.28515625" style="22" customWidth="1"/>
    <col min="7672" max="7672" width="11.85546875" style="22" customWidth="1"/>
    <col min="7673" max="7673" width="10" style="22" customWidth="1"/>
    <col min="7674" max="7675" width="8.28515625" style="22" customWidth="1"/>
    <col min="7676" max="7676" width="23.7109375" style="22" customWidth="1"/>
    <col min="7677" max="7677" width="23.85546875" style="22" customWidth="1"/>
    <col min="7678" max="7678" width="42.140625" style="22" customWidth="1"/>
    <col min="7679" max="7679" width="26.42578125" style="22" customWidth="1"/>
    <col min="7680" max="7680" width="17.7109375" style="22" customWidth="1"/>
    <col min="7681" max="7681" width="11.28515625" style="22" customWidth="1"/>
    <col min="7682" max="7682" width="9.85546875" style="22" customWidth="1"/>
    <col min="7683" max="7683" width="11.140625" style="22" customWidth="1"/>
    <col min="7684" max="7684" width="5.85546875" style="22" customWidth="1"/>
    <col min="7685" max="7917" width="9.140625" style="22" customWidth="1"/>
    <col min="7918" max="7918" width="19.5703125" style="22" customWidth="1"/>
    <col min="7919" max="7919" width="167.5703125" style="22" customWidth="1"/>
    <col min="7920" max="7920" width="18.5703125" style="22" customWidth="1"/>
    <col min="7921" max="7921" width="46.7109375" style="22" customWidth="1"/>
    <col min="7922" max="7922" width="31.140625" style="22" customWidth="1"/>
    <col min="7923" max="7923" width="30.28515625" style="22" customWidth="1"/>
    <col min="7924" max="7924" width="14.28515625" style="22" customWidth="1"/>
    <col min="7925" max="7925" width="13.85546875" style="22" customWidth="1"/>
    <col min="7926" max="7926" width="13.42578125" style="22" customWidth="1"/>
    <col min="7927" max="7927" width="14.28515625" style="22" customWidth="1"/>
    <col min="7928" max="7928" width="11.85546875" style="22" customWidth="1"/>
    <col min="7929" max="7929" width="10" style="22" customWidth="1"/>
    <col min="7930" max="7931" width="8.28515625" style="22" customWidth="1"/>
    <col min="7932" max="7932" width="23.7109375" style="22" customWidth="1"/>
    <col min="7933" max="7933" width="23.85546875" style="22" customWidth="1"/>
    <col min="7934" max="7934" width="42.140625" style="22" customWidth="1"/>
    <col min="7935" max="7935" width="26.42578125" style="22" customWidth="1"/>
    <col min="7936" max="7936" width="17.7109375" style="22" customWidth="1"/>
    <col min="7937" max="7937" width="11.28515625" style="22" customWidth="1"/>
    <col min="7938" max="7938" width="9.85546875" style="22" customWidth="1"/>
    <col min="7939" max="7939" width="11.140625" style="22" customWidth="1"/>
    <col min="7940" max="7940" width="5.85546875" style="22" customWidth="1"/>
    <col min="7941" max="8173" width="9.140625" style="22" customWidth="1"/>
    <col min="8174" max="8174" width="19.5703125" style="22" customWidth="1"/>
    <col min="8175" max="8175" width="167.5703125" style="22" customWidth="1"/>
    <col min="8176" max="8176" width="18.5703125" style="22" customWidth="1"/>
    <col min="8177" max="8177" width="46.7109375" style="22" customWidth="1"/>
    <col min="8178" max="8178" width="31.140625" style="22" customWidth="1"/>
    <col min="8179" max="8179" width="30.28515625" style="22" customWidth="1"/>
    <col min="8180" max="8180" width="14.28515625" style="22" customWidth="1"/>
    <col min="8181" max="8181" width="13.85546875" style="22" customWidth="1"/>
    <col min="8182" max="8182" width="13.42578125" style="22" customWidth="1"/>
    <col min="8183" max="8183" width="14.28515625" style="22" customWidth="1"/>
    <col min="8184" max="8184" width="11.85546875" style="22" customWidth="1"/>
    <col min="8185" max="8185" width="10" style="22" customWidth="1"/>
    <col min="8186" max="8187" width="8.28515625" style="22" customWidth="1"/>
    <col min="8188" max="8188" width="23.7109375" style="22" customWidth="1"/>
    <col min="8189" max="8189" width="23.85546875" style="22" customWidth="1"/>
    <col min="8190" max="8190" width="42.140625" style="22" customWidth="1"/>
    <col min="8191" max="8191" width="26.42578125" style="22" customWidth="1"/>
    <col min="8192" max="8192" width="17.7109375" style="22" customWidth="1"/>
    <col min="8193" max="8193" width="11.28515625" style="22" customWidth="1"/>
    <col min="8194" max="8194" width="9.85546875" style="22" customWidth="1"/>
    <col min="8195" max="8195" width="11.140625" style="22" customWidth="1"/>
    <col min="8196" max="8196" width="5.85546875" style="22" customWidth="1"/>
    <col min="8197" max="8429" width="9.140625" style="22" customWidth="1"/>
    <col min="8430" max="8430" width="19.5703125" style="22" customWidth="1"/>
    <col min="8431" max="8431" width="167.5703125" style="22" customWidth="1"/>
    <col min="8432" max="8432" width="18.5703125" style="22" customWidth="1"/>
    <col min="8433" max="8433" width="46.7109375" style="22" customWidth="1"/>
    <col min="8434" max="8434" width="31.140625" style="22" customWidth="1"/>
    <col min="8435" max="8435" width="30.28515625" style="22" customWidth="1"/>
    <col min="8436" max="8436" width="14.28515625" style="22" customWidth="1"/>
    <col min="8437" max="8437" width="13.85546875" style="22" customWidth="1"/>
    <col min="8438" max="8438" width="13.42578125" style="22" customWidth="1"/>
    <col min="8439" max="8439" width="14.28515625" style="22" customWidth="1"/>
    <col min="8440" max="8440" width="11.85546875" style="22" customWidth="1"/>
    <col min="8441" max="8441" width="10" style="22" customWidth="1"/>
    <col min="8442" max="8443" width="8.28515625" style="22" customWidth="1"/>
    <col min="8444" max="8444" width="23.7109375" style="22" customWidth="1"/>
    <col min="8445" max="8445" width="23.85546875" style="22" customWidth="1"/>
    <col min="8446" max="8446" width="42.140625" style="22" customWidth="1"/>
    <col min="8447" max="8447" width="26.42578125" style="22" customWidth="1"/>
    <col min="8448" max="8448" width="17.7109375" style="22" customWidth="1"/>
    <col min="8449" max="8449" width="11.28515625" style="22" customWidth="1"/>
    <col min="8450" max="8450" width="9.85546875" style="22" customWidth="1"/>
    <col min="8451" max="8451" width="11.140625" style="22" customWidth="1"/>
    <col min="8452" max="8452" width="5.85546875" style="22" customWidth="1"/>
    <col min="8453" max="8685" width="9.140625" style="22" customWidth="1"/>
    <col min="8686" max="8686" width="19.5703125" style="22" customWidth="1"/>
    <col min="8687" max="8687" width="167.5703125" style="22" customWidth="1"/>
    <col min="8688" max="8688" width="18.5703125" style="22" customWidth="1"/>
    <col min="8689" max="8689" width="46.7109375" style="22" customWidth="1"/>
    <col min="8690" max="8690" width="31.140625" style="22" customWidth="1"/>
    <col min="8691" max="8691" width="30.28515625" style="22" customWidth="1"/>
    <col min="8692" max="8692" width="14.28515625" style="22" customWidth="1"/>
    <col min="8693" max="8693" width="13.85546875" style="22" customWidth="1"/>
    <col min="8694" max="8694" width="13.42578125" style="22" customWidth="1"/>
    <col min="8695" max="8695" width="14.28515625" style="22" customWidth="1"/>
    <col min="8696" max="8696" width="11.85546875" style="22" customWidth="1"/>
    <col min="8697" max="8697" width="10" style="22" customWidth="1"/>
    <col min="8698" max="8699" width="8.28515625" style="22" customWidth="1"/>
    <col min="8700" max="8700" width="23.7109375" style="22" customWidth="1"/>
    <col min="8701" max="8701" width="23.85546875" style="22" customWidth="1"/>
    <col min="8702" max="8702" width="42.140625" style="22" customWidth="1"/>
    <col min="8703" max="8703" width="26.42578125" style="22" customWidth="1"/>
    <col min="8704" max="8704" width="17.7109375" style="22" customWidth="1"/>
    <col min="8705" max="8705" width="11.28515625" style="22" customWidth="1"/>
    <col min="8706" max="8706" width="9.85546875" style="22" customWidth="1"/>
    <col min="8707" max="8707" width="11.140625" style="22" customWidth="1"/>
    <col min="8708" max="8708" width="5.85546875" style="22" customWidth="1"/>
    <col min="8709" max="8941" width="9.140625" style="22" customWidth="1"/>
    <col min="8942" max="8942" width="19.5703125" style="22" customWidth="1"/>
    <col min="8943" max="8943" width="167.5703125" style="22" customWidth="1"/>
    <col min="8944" max="8944" width="18.5703125" style="22" customWidth="1"/>
    <col min="8945" max="8945" width="46.7109375" style="22" customWidth="1"/>
    <col min="8946" max="8946" width="31.140625" style="22" customWidth="1"/>
    <col min="8947" max="8947" width="30.28515625" style="22" customWidth="1"/>
    <col min="8948" max="8948" width="14.28515625" style="22" customWidth="1"/>
    <col min="8949" max="8949" width="13.85546875" style="22" customWidth="1"/>
    <col min="8950" max="8950" width="13.42578125" style="22" customWidth="1"/>
    <col min="8951" max="8951" width="14.28515625" style="22" customWidth="1"/>
    <col min="8952" max="8952" width="11.85546875" style="22" customWidth="1"/>
    <col min="8953" max="8953" width="10" style="22" customWidth="1"/>
    <col min="8954" max="8955" width="8.28515625" style="22" customWidth="1"/>
    <col min="8956" max="8956" width="23.7109375" style="22" customWidth="1"/>
    <col min="8957" max="8957" width="23.85546875" style="22" customWidth="1"/>
    <col min="8958" max="8958" width="42.140625" style="22" customWidth="1"/>
    <col min="8959" max="8959" width="26.42578125" style="22" customWidth="1"/>
    <col min="8960" max="8960" width="17.7109375" style="22" customWidth="1"/>
    <col min="8961" max="8961" width="11.28515625" style="22" customWidth="1"/>
    <col min="8962" max="8962" width="9.85546875" style="22" customWidth="1"/>
    <col min="8963" max="8963" width="11.140625" style="22" customWidth="1"/>
    <col min="8964" max="8964" width="5.85546875" style="22" customWidth="1"/>
    <col min="8965" max="9197" width="9.140625" style="22" customWidth="1"/>
    <col min="9198" max="9198" width="19.5703125" style="22" customWidth="1"/>
    <col min="9199" max="9199" width="167.5703125" style="22" customWidth="1"/>
    <col min="9200" max="9200" width="18.5703125" style="22" customWidth="1"/>
    <col min="9201" max="9201" width="46.7109375" style="22" customWidth="1"/>
    <col min="9202" max="9202" width="31.140625" style="22" customWidth="1"/>
    <col min="9203" max="9203" width="30.28515625" style="22" customWidth="1"/>
    <col min="9204" max="9204" width="14.28515625" style="22" customWidth="1"/>
    <col min="9205" max="9205" width="13.85546875" style="22" customWidth="1"/>
    <col min="9206" max="9206" width="13.42578125" style="22" customWidth="1"/>
    <col min="9207" max="9207" width="14.28515625" style="22" customWidth="1"/>
    <col min="9208" max="9208" width="11.85546875" style="22" customWidth="1"/>
    <col min="9209" max="9209" width="10" style="22" customWidth="1"/>
    <col min="9210" max="9211" width="8.28515625" style="22" customWidth="1"/>
    <col min="9212" max="9212" width="23.7109375" style="22" customWidth="1"/>
    <col min="9213" max="9213" width="23.85546875" style="22" customWidth="1"/>
    <col min="9214" max="9214" width="42.140625" style="22" customWidth="1"/>
    <col min="9215" max="9215" width="26.42578125" style="22" customWidth="1"/>
    <col min="9216" max="9216" width="17.7109375" style="22" customWidth="1"/>
    <col min="9217" max="9217" width="11.28515625" style="22" customWidth="1"/>
    <col min="9218" max="9218" width="9.85546875" style="22" customWidth="1"/>
    <col min="9219" max="9219" width="11.140625" style="22" customWidth="1"/>
    <col min="9220" max="9220" width="5.85546875" style="22" customWidth="1"/>
    <col min="9221" max="9453" width="9.140625" style="22" customWidth="1"/>
    <col min="9454" max="9454" width="19.5703125" style="22" customWidth="1"/>
    <col min="9455" max="9455" width="167.5703125" style="22" customWidth="1"/>
    <col min="9456" max="9456" width="18.5703125" style="22" customWidth="1"/>
    <col min="9457" max="9457" width="46.7109375" style="22" customWidth="1"/>
    <col min="9458" max="9458" width="31.140625" style="22" customWidth="1"/>
    <col min="9459" max="9459" width="30.28515625" style="22" customWidth="1"/>
    <col min="9460" max="9460" width="14.28515625" style="22" customWidth="1"/>
    <col min="9461" max="9461" width="13.85546875" style="22" customWidth="1"/>
    <col min="9462" max="9462" width="13.42578125" style="22" customWidth="1"/>
    <col min="9463" max="9463" width="14.28515625" style="22" customWidth="1"/>
    <col min="9464" max="9464" width="11.85546875" style="22" customWidth="1"/>
    <col min="9465" max="9465" width="10" style="22" customWidth="1"/>
    <col min="9466" max="9467" width="8.28515625" style="22" customWidth="1"/>
    <col min="9468" max="9468" width="23.7109375" style="22" customWidth="1"/>
    <col min="9469" max="9469" width="23.85546875" style="22" customWidth="1"/>
    <col min="9470" max="9470" width="42.140625" style="22" customWidth="1"/>
    <col min="9471" max="9471" width="26.42578125" style="22" customWidth="1"/>
    <col min="9472" max="9472" width="17.7109375" style="22" customWidth="1"/>
    <col min="9473" max="9473" width="11.28515625" style="22" customWidth="1"/>
    <col min="9474" max="9474" width="9.85546875" style="22" customWidth="1"/>
    <col min="9475" max="9475" width="11.140625" style="22" customWidth="1"/>
    <col min="9476" max="9476" width="5.85546875" style="22" customWidth="1"/>
    <col min="9477" max="9709" width="9.140625" style="22" customWidth="1"/>
    <col min="9710" max="9710" width="19.5703125" style="22" customWidth="1"/>
    <col min="9711" max="9711" width="167.5703125" style="22" customWidth="1"/>
    <col min="9712" max="9712" width="18.5703125" style="22" customWidth="1"/>
    <col min="9713" max="9713" width="46.7109375" style="22" customWidth="1"/>
    <col min="9714" max="9714" width="31.140625" style="22" customWidth="1"/>
    <col min="9715" max="9715" width="30.28515625" style="22" customWidth="1"/>
    <col min="9716" max="9716" width="14.28515625" style="22" customWidth="1"/>
    <col min="9717" max="9717" width="13.85546875" style="22" customWidth="1"/>
    <col min="9718" max="9718" width="13.42578125" style="22" customWidth="1"/>
    <col min="9719" max="9719" width="14.28515625" style="22" customWidth="1"/>
    <col min="9720" max="9720" width="11.85546875" style="22" customWidth="1"/>
    <col min="9721" max="9721" width="10" style="22" customWidth="1"/>
    <col min="9722" max="9723" width="8.28515625" style="22" customWidth="1"/>
    <col min="9724" max="9724" width="23.7109375" style="22" customWidth="1"/>
    <col min="9725" max="9725" width="23.85546875" style="22" customWidth="1"/>
    <col min="9726" max="9726" width="42.140625" style="22" customWidth="1"/>
    <col min="9727" max="9727" width="26.42578125" style="22" customWidth="1"/>
    <col min="9728" max="9728" width="17.7109375" style="22" customWidth="1"/>
    <col min="9729" max="9729" width="11.28515625" style="22" customWidth="1"/>
    <col min="9730" max="9730" width="9.85546875" style="22" customWidth="1"/>
    <col min="9731" max="9731" width="11.140625" style="22" customWidth="1"/>
    <col min="9732" max="9732" width="5.85546875" style="22" customWidth="1"/>
    <col min="9733" max="9965" width="9.140625" style="22" customWidth="1"/>
    <col min="9966" max="9966" width="19.5703125" style="22" customWidth="1"/>
    <col min="9967" max="9967" width="167.5703125" style="22" customWidth="1"/>
    <col min="9968" max="9968" width="18.5703125" style="22" customWidth="1"/>
    <col min="9969" max="9969" width="46.7109375" style="22" customWidth="1"/>
    <col min="9970" max="9970" width="31.140625" style="22" customWidth="1"/>
    <col min="9971" max="9971" width="30.28515625" style="22" customWidth="1"/>
    <col min="9972" max="9972" width="14.28515625" style="22" customWidth="1"/>
    <col min="9973" max="9973" width="13.85546875" style="22" customWidth="1"/>
    <col min="9974" max="9974" width="13.42578125" style="22" customWidth="1"/>
    <col min="9975" max="9975" width="14.28515625" style="22" customWidth="1"/>
    <col min="9976" max="9976" width="11.85546875" style="22" customWidth="1"/>
    <col min="9977" max="9977" width="10" style="22" customWidth="1"/>
    <col min="9978" max="9979" width="8.28515625" style="22" customWidth="1"/>
    <col min="9980" max="9980" width="23.7109375" style="22" customWidth="1"/>
    <col min="9981" max="9981" width="23.85546875" style="22" customWidth="1"/>
    <col min="9982" max="9982" width="42.140625" style="22" customWidth="1"/>
    <col min="9983" max="9983" width="26.42578125" style="22" customWidth="1"/>
    <col min="9984" max="9984" width="17.7109375" style="22" customWidth="1"/>
    <col min="9985" max="9985" width="11.28515625" style="22" customWidth="1"/>
    <col min="9986" max="9986" width="9.85546875" style="22" customWidth="1"/>
    <col min="9987" max="9987" width="11.140625" style="22" customWidth="1"/>
    <col min="9988" max="9988" width="5.85546875" style="22" customWidth="1"/>
    <col min="9989" max="10221" width="9.140625" style="22" customWidth="1"/>
    <col min="10222" max="10222" width="19.5703125" style="22" customWidth="1"/>
    <col min="10223" max="10223" width="167.5703125" style="22" customWidth="1"/>
    <col min="10224" max="10224" width="18.5703125" style="22" customWidth="1"/>
    <col min="10225" max="10225" width="46.7109375" style="22" customWidth="1"/>
    <col min="10226" max="10226" width="31.140625" style="22" customWidth="1"/>
    <col min="10227" max="10227" width="30.28515625" style="22" customWidth="1"/>
    <col min="10228" max="10228" width="14.28515625" style="22" customWidth="1"/>
    <col min="10229" max="10229" width="13.85546875" style="22" customWidth="1"/>
    <col min="10230" max="10230" width="13.42578125" style="22" customWidth="1"/>
    <col min="10231" max="10231" width="14.28515625" style="22" customWidth="1"/>
    <col min="10232" max="10232" width="11.85546875" style="22" customWidth="1"/>
    <col min="10233" max="10233" width="10" style="22" customWidth="1"/>
    <col min="10234" max="10235" width="8.28515625" style="22" customWidth="1"/>
    <col min="10236" max="10236" width="23.7109375" style="22" customWidth="1"/>
    <col min="10237" max="10237" width="23.85546875" style="22" customWidth="1"/>
    <col min="10238" max="10238" width="42.140625" style="22" customWidth="1"/>
    <col min="10239" max="10239" width="26.42578125" style="22" customWidth="1"/>
    <col min="10240" max="10240" width="17.7109375" style="22" customWidth="1"/>
    <col min="10241" max="10241" width="11.28515625" style="22" customWidth="1"/>
    <col min="10242" max="10242" width="9.85546875" style="22" customWidth="1"/>
    <col min="10243" max="10243" width="11.140625" style="22" customWidth="1"/>
    <col min="10244" max="10244" width="5.85546875" style="22" customWidth="1"/>
    <col min="10245" max="10477" width="9.140625" style="22" customWidth="1"/>
    <col min="10478" max="10478" width="19.5703125" style="22" customWidth="1"/>
    <col min="10479" max="10479" width="167.5703125" style="22" customWidth="1"/>
    <col min="10480" max="10480" width="18.5703125" style="22" customWidth="1"/>
    <col min="10481" max="10481" width="46.7109375" style="22" customWidth="1"/>
    <col min="10482" max="10482" width="31.140625" style="22" customWidth="1"/>
    <col min="10483" max="10483" width="30.28515625" style="22" customWidth="1"/>
    <col min="10484" max="10484" width="14.28515625" style="22" customWidth="1"/>
    <col min="10485" max="10485" width="13.85546875" style="22" customWidth="1"/>
    <col min="10486" max="10486" width="13.42578125" style="22" customWidth="1"/>
    <col min="10487" max="10487" width="14.28515625" style="22" customWidth="1"/>
    <col min="10488" max="10488" width="11.85546875" style="22" customWidth="1"/>
    <col min="10489" max="10489" width="10" style="22" customWidth="1"/>
    <col min="10490" max="10491" width="8.28515625" style="22" customWidth="1"/>
    <col min="10492" max="10492" width="23.7109375" style="22" customWidth="1"/>
    <col min="10493" max="10493" width="23.85546875" style="22" customWidth="1"/>
    <col min="10494" max="10494" width="42.140625" style="22" customWidth="1"/>
    <col min="10495" max="10495" width="26.42578125" style="22" customWidth="1"/>
    <col min="10496" max="10496" width="17.7109375" style="22" customWidth="1"/>
    <col min="10497" max="10497" width="11.28515625" style="22" customWidth="1"/>
    <col min="10498" max="10498" width="9.85546875" style="22" customWidth="1"/>
    <col min="10499" max="10499" width="11.140625" style="22" customWidth="1"/>
    <col min="10500" max="10500" width="5.85546875" style="22" customWidth="1"/>
    <col min="10501" max="10733" width="9.140625" style="22" customWidth="1"/>
    <col min="10734" max="10734" width="19.5703125" style="22" customWidth="1"/>
    <col min="10735" max="10735" width="167.5703125" style="22" customWidth="1"/>
    <col min="10736" max="10736" width="18.5703125" style="22" customWidth="1"/>
    <col min="10737" max="10737" width="46.7109375" style="22" customWidth="1"/>
    <col min="10738" max="10738" width="31.140625" style="22" customWidth="1"/>
    <col min="10739" max="10739" width="30.28515625" style="22" customWidth="1"/>
    <col min="10740" max="10740" width="14.28515625" style="22" customWidth="1"/>
    <col min="10741" max="10741" width="13.85546875" style="22" customWidth="1"/>
    <col min="10742" max="10742" width="13.42578125" style="22" customWidth="1"/>
    <col min="10743" max="10743" width="14.28515625" style="22" customWidth="1"/>
    <col min="10744" max="10744" width="11.85546875" style="22" customWidth="1"/>
    <col min="10745" max="10745" width="10" style="22" customWidth="1"/>
    <col min="10746" max="10747" width="8.28515625" style="22" customWidth="1"/>
    <col min="10748" max="10748" width="23.7109375" style="22" customWidth="1"/>
    <col min="10749" max="10749" width="23.85546875" style="22" customWidth="1"/>
    <col min="10750" max="10750" width="42.140625" style="22" customWidth="1"/>
    <col min="10751" max="10751" width="26.42578125" style="22" customWidth="1"/>
    <col min="10752" max="10752" width="17.7109375" style="22" customWidth="1"/>
    <col min="10753" max="10753" width="11.28515625" style="22" customWidth="1"/>
    <col min="10754" max="10754" width="9.85546875" style="22" customWidth="1"/>
    <col min="10755" max="10755" width="11.140625" style="22" customWidth="1"/>
    <col min="10756" max="10756" width="5.85546875" style="22" customWidth="1"/>
    <col min="10757" max="10989" width="9.140625" style="22" customWidth="1"/>
    <col min="10990" max="10990" width="19.5703125" style="22" customWidth="1"/>
    <col min="10991" max="10991" width="167.5703125" style="22" customWidth="1"/>
    <col min="10992" max="10992" width="18.5703125" style="22" customWidth="1"/>
    <col min="10993" max="10993" width="46.7109375" style="22" customWidth="1"/>
    <col min="10994" max="10994" width="31.140625" style="22" customWidth="1"/>
    <col min="10995" max="10995" width="30.28515625" style="22" customWidth="1"/>
    <col min="10996" max="10996" width="14.28515625" style="22" customWidth="1"/>
    <col min="10997" max="10997" width="13.85546875" style="22" customWidth="1"/>
    <col min="10998" max="10998" width="13.42578125" style="22" customWidth="1"/>
    <col min="10999" max="10999" width="14.28515625" style="22" customWidth="1"/>
    <col min="11000" max="11000" width="11.85546875" style="22" customWidth="1"/>
    <col min="11001" max="11001" width="10" style="22" customWidth="1"/>
    <col min="11002" max="11003" width="8.28515625" style="22" customWidth="1"/>
    <col min="11004" max="11004" width="23.7109375" style="22" customWidth="1"/>
    <col min="11005" max="11005" width="23.85546875" style="22" customWidth="1"/>
    <col min="11006" max="11006" width="42.140625" style="22" customWidth="1"/>
    <col min="11007" max="11007" width="26.42578125" style="22" customWidth="1"/>
    <col min="11008" max="11008" width="17.7109375" style="22" customWidth="1"/>
    <col min="11009" max="11009" width="11.28515625" style="22" customWidth="1"/>
    <col min="11010" max="11010" width="9.85546875" style="22" customWidth="1"/>
    <col min="11011" max="11011" width="11.140625" style="22" customWidth="1"/>
    <col min="11012" max="11012" width="5.85546875" style="22" customWidth="1"/>
    <col min="11013" max="11245" width="9.140625" style="22" customWidth="1"/>
    <col min="11246" max="11246" width="19.5703125" style="22" customWidth="1"/>
    <col min="11247" max="11247" width="167.5703125" style="22" customWidth="1"/>
    <col min="11248" max="11248" width="18.5703125" style="22" customWidth="1"/>
    <col min="11249" max="11249" width="46.7109375" style="22" customWidth="1"/>
    <col min="11250" max="11250" width="31.140625" style="22" customWidth="1"/>
    <col min="11251" max="11251" width="30.28515625" style="22" customWidth="1"/>
    <col min="11252" max="11252" width="14.28515625" style="22" customWidth="1"/>
    <col min="11253" max="11253" width="13.85546875" style="22" customWidth="1"/>
    <col min="11254" max="11254" width="13.42578125" style="22" customWidth="1"/>
    <col min="11255" max="11255" width="14.28515625" style="22" customWidth="1"/>
    <col min="11256" max="11256" width="11.85546875" style="22" customWidth="1"/>
    <col min="11257" max="11257" width="10" style="22" customWidth="1"/>
    <col min="11258" max="11259" width="8.28515625" style="22" customWidth="1"/>
    <col min="11260" max="11260" width="23.7109375" style="22" customWidth="1"/>
    <col min="11261" max="11261" width="23.85546875" style="22" customWidth="1"/>
    <col min="11262" max="11262" width="42.140625" style="22" customWidth="1"/>
    <col min="11263" max="11263" width="26.42578125" style="22" customWidth="1"/>
    <col min="11264" max="11264" width="17.7109375" style="22" customWidth="1"/>
    <col min="11265" max="11265" width="11.28515625" style="22" customWidth="1"/>
    <col min="11266" max="11266" width="9.85546875" style="22" customWidth="1"/>
    <col min="11267" max="11267" width="11.140625" style="22" customWidth="1"/>
    <col min="11268" max="11268" width="5.85546875" style="22" customWidth="1"/>
    <col min="11269" max="11501" width="9.140625" style="22" customWidth="1"/>
    <col min="11502" max="11502" width="19.5703125" style="22" customWidth="1"/>
    <col min="11503" max="11503" width="167.5703125" style="22" customWidth="1"/>
    <col min="11504" max="11504" width="18.5703125" style="22" customWidth="1"/>
    <col min="11505" max="11505" width="46.7109375" style="22" customWidth="1"/>
    <col min="11506" max="11506" width="31.140625" style="22" customWidth="1"/>
    <col min="11507" max="11507" width="30.28515625" style="22" customWidth="1"/>
    <col min="11508" max="11508" width="14.28515625" style="22" customWidth="1"/>
    <col min="11509" max="11509" width="13.85546875" style="22" customWidth="1"/>
    <col min="11510" max="11510" width="13.42578125" style="22" customWidth="1"/>
    <col min="11511" max="11511" width="14.28515625" style="22" customWidth="1"/>
    <col min="11512" max="11512" width="11.85546875" style="22" customWidth="1"/>
    <col min="11513" max="11513" width="10" style="22" customWidth="1"/>
    <col min="11514" max="11515" width="8.28515625" style="22" customWidth="1"/>
    <col min="11516" max="11516" width="23.7109375" style="22" customWidth="1"/>
    <col min="11517" max="11517" width="23.85546875" style="22" customWidth="1"/>
    <col min="11518" max="11518" width="42.140625" style="22" customWidth="1"/>
    <col min="11519" max="11519" width="26.42578125" style="22" customWidth="1"/>
    <col min="11520" max="11520" width="17.7109375" style="22" customWidth="1"/>
    <col min="11521" max="11521" width="11.28515625" style="22" customWidth="1"/>
    <col min="11522" max="11522" width="9.85546875" style="22" customWidth="1"/>
    <col min="11523" max="11523" width="11.140625" style="22" customWidth="1"/>
    <col min="11524" max="11524" width="5.85546875" style="22" customWidth="1"/>
    <col min="11525" max="11757" width="9.140625" style="22" customWidth="1"/>
    <col min="11758" max="11758" width="19.5703125" style="22" customWidth="1"/>
    <col min="11759" max="11759" width="167.5703125" style="22" customWidth="1"/>
    <col min="11760" max="11760" width="18.5703125" style="22" customWidth="1"/>
    <col min="11761" max="11761" width="46.7109375" style="22" customWidth="1"/>
    <col min="11762" max="11762" width="31.140625" style="22" customWidth="1"/>
    <col min="11763" max="11763" width="30.28515625" style="22" customWidth="1"/>
    <col min="11764" max="11764" width="14.28515625" style="22" customWidth="1"/>
    <col min="11765" max="11765" width="13.85546875" style="22" customWidth="1"/>
    <col min="11766" max="11766" width="13.42578125" style="22" customWidth="1"/>
    <col min="11767" max="11767" width="14.28515625" style="22" customWidth="1"/>
    <col min="11768" max="11768" width="11.85546875" style="22" customWidth="1"/>
    <col min="11769" max="11769" width="10" style="22" customWidth="1"/>
    <col min="11770" max="11771" width="8.28515625" style="22" customWidth="1"/>
    <col min="11772" max="11772" width="23.7109375" style="22" customWidth="1"/>
    <col min="11773" max="11773" width="23.85546875" style="22" customWidth="1"/>
    <col min="11774" max="11774" width="42.140625" style="22" customWidth="1"/>
    <col min="11775" max="11775" width="26.42578125" style="22" customWidth="1"/>
    <col min="11776" max="11776" width="17.7109375" style="22" customWidth="1"/>
    <col min="11777" max="11777" width="11.28515625" style="22" customWidth="1"/>
    <col min="11778" max="11778" width="9.85546875" style="22" customWidth="1"/>
    <col min="11779" max="11779" width="11.140625" style="22" customWidth="1"/>
    <col min="11780" max="11780" width="5.85546875" style="22" customWidth="1"/>
    <col min="11781" max="12013" width="9.140625" style="22" customWidth="1"/>
    <col min="12014" max="12014" width="19.5703125" style="22" customWidth="1"/>
    <col min="12015" max="12015" width="167.5703125" style="22" customWidth="1"/>
    <col min="12016" max="12016" width="18.5703125" style="22" customWidth="1"/>
    <col min="12017" max="12017" width="46.7109375" style="22" customWidth="1"/>
    <col min="12018" max="12018" width="31.140625" style="22" customWidth="1"/>
    <col min="12019" max="12019" width="30.28515625" style="22" customWidth="1"/>
    <col min="12020" max="12020" width="14.28515625" style="22" customWidth="1"/>
    <col min="12021" max="12021" width="13.85546875" style="22" customWidth="1"/>
    <col min="12022" max="12022" width="13.42578125" style="22" customWidth="1"/>
    <col min="12023" max="12023" width="14.28515625" style="22" customWidth="1"/>
    <col min="12024" max="12024" width="11.85546875" style="22" customWidth="1"/>
    <col min="12025" max="12025" width="10" style="22" customWidth="1"/>
    <col min="12026" max="12027" width="8.28515625" style="22" customWidth="1"/>
    <col min="12028" max="12028" width="23.7109375" style="22" customWidth="1"/>
    <col min="12029" max="12029" width="23.85546875" style="22" customWidth="1"/>
    <col min="12030" max="12030" width="42.140625" style="22" customWidth="1"/>
    <col min="12031" max="12031" width="26.42578125" style="22" customWidth="1"/>
    <col min="12032" max="12032" width="17.7109375" style="22" customWidth="1"/>
    <col min="12033" max="12033" width="11.28515625" style="22" customWidth="1"/>
    <col min="12034" max="12034" width="9.85546875" style="22" customWidth="1"/>
    <col min="12035" max="12035" width="11.140625" style="22" customWidth="1"/>
    <col min="12036" max="12036" width="5.85546875" style="22" customWidth="1"/>
    <col min="12037" max="12269" width="9.140625" style="22" customWidth="1"/>
    <col min="12270" max="12270" width="19.5703125" style="22" customWidth="1"/>
    <col min="12271" max="12271" width="167.5703125" style="22" customWidth="1"/>
    <col min="12272" max="12272" width="18.5703125" style="22" customWidth="1"/>
    <col min="12273" max="12273" width="46.7109375" style="22" customWidth="1"/>
    <col min="12274" max="12274" width="31.140625" style="22" customWidth="1"/>
    <col min="12275" max="12275" width="30.28515625" style="22" customWidth="1"/>
    <col min="12276" max="12276" width="14.28515625" style="22" customWidth="1"/>
    <col min="12277" max="12277" width="13.85546875" style="22" customWidth="1"/>
    <col min="12278" max="12278" width="13.42578125" style="22" customWidth="1"/>
    <col min="12279" max="12279" width="14.28515625" style="22" customWidth="1"/>
    <col min="12280" max="12280" width="11.85546875" style="22" customWidth="1"/>
    <col min="12281" max="12281" width="10" style="22" customWidth="1"/>
    <col min="12282" max="12283" width="8.28515625" style="22" customWidth="1"/>
    <col min="12284" max="12284" width="23.7109375" style="22" customWidth="1"/>
    <col min="12285" max="12285" width="23.85546875" style="22" customWidth="1"/>
    <col min="12286" max="12286" width="42.140625" style="22" customWidth="1"/>
    <col min="12287" max="12287" width="26.42578125" style="22" customWidth="1"/>
    <col min="12288" max="12288" width="17.7109375" style="22" customWidth="1"/>
    <col min="12289" max="12289" width="11.28515625" style="22" customWidth="1"/>
    <col min="12290" max="12290" width="9.85546875" style="22" customWidth="1"/>
    <col min="12291" max="12291" width="11.140625" style="22" customWidth="1"/>
    <col min="12292" max="12292" width="5.85546875" style="22" customWidth="1"/>
    <col min="12293" max="12525" width="9.140625" style="22" customWidth="1"/>
    <col min="12526" max="12526" width="19.5703125" style="22" customWidth="1"/>
    <col min="12527" max="12527" width="167.5703125" style="22" customWidth="1"/>
    <col min="12528" max="12528" width="18.5703125" style="22" customWidth="1"/>
    <col min="12529" max="12529" width="46.7109375" style="22" customWidth="1"/>
    <col min="12530" max="12530" width="31.140625" style="22" customWidth="1"/>
    <col min="12531" max="12531" width="30.28515625" style="22" customWidth="1"/>
    <col min="12532" max="12532" width="14.28515625" style="22" customWidth="1"/>
    <col min="12533" max="12533" width="13.85546875" style="22" customWidth="1"/>
    <col min="12534" max="12534" width="13.42578125" style="22" customWidth="1"/>
    <col min="12535" max="12535" width="14.28515625" style="22" customWidth="1"/>
    <col min="12536" max="12536" width="11.85546875" style="22" customWidth="1"/>
    <col min="12537" max="12537" width="10" style="22" customWidth="1"/>
    <col min="12538" max="12539" width="8.28515625" style="22" customWidth="1"/>
    <col min="12540" max="12540" width="23.7109375" style="22" customWidth="1"/>
    <col min="12541" max="12541" width="23.85546875" style="22" customWidth="1"/>
    <col min="12542" max="12542" width="42.140625" style="22" customWidth="1"/>
    <col min="12543" max="12543" width="26.42578125" style="22" customWidth="1"/>
    <col min="12544" max="12544" width="17.7109375" style="22" customWidth="1"/>
    <col min="12545" max="12545" width="11.28515625" style="22" customWidth="1"/>
    <col min="12546" max="12546" width="9.85546875" style="22" customWidth="1"/>
    <col min="12547" max="12547" width="11.140625" style="22" customWidth="1"/>
    <col min="12548" max="12548" width="5.85546875" style="22" customWidth="1"/>
    <col min="12549" max="12781" width="9.140625" style="22" customWidth="1"/>
    <col min="12782" max="12782" width="19.5703125" style="22" customWidth="1"/>
    <col min="12783" max="12783" width="167.5703125" style="22" customWidth="1"/>
    <col min="12784" max="12784" width="18.5703125" style="22" customWidth="1"/>
    <col min="12785" max="12785" width="46.7109375" style="22" customWidth="1"/>
    <col min="12786" max="12786" width="31.140625" style="22" customWidth="1"/>
    <col min="12787" max="12787" width="30.28515625" style="22" customWidth="1"/>
    <col min="12788" max="12788" width="14.28515625" style="22" customWidth="1"/>
    <col min="12789" max="12789" width="13.85546875" style="22" customWidth="1"/>
    <col min="12790" max="12790" width="13.42578125" style="22" customWidth="1"/>
    <col min="12791" max="12791" width="14.28515625" style="22" customWidth="1"/>
    <col min="12792" max="12792" width="11.85546875" style="22" customWidth="1"/>
    <col min="12793" max="12793" width="10" style="22" customWidth="1"/>
    <col min="12794" max="12795" width="8.28515625" style="22" customWidth="1"/>
    <col min="12796" max="12796" width="23.7109375" style="22" customWidth="1"/>
    <col min="12797" max="12797" width="23.85546875" style="22" customWidth="1"/>
    <col min="12798" max="12798" width="42.140625" style="22" customWidth="1"/>
    <col min="12799" max="12799" width="26.42578125" style="22" customWidth="1"/>
    <col min="12800" max="12800" width="17.7109375" style="22" customWidth="1"/>
    <col min="12801" max="12801" width="11.28515625" style="22" customWidth="1"/>
    <col min="12802" max="12802" width="9.85546875" style="22" customWidth="1"/>
    <col min="12803" max="12803" width="11.140625" style="22" customWidth="1"/>
    <col min="12804" max="12804" width="5.85546875" style="22" customWidth="1"/>
    <col min="12805" max="13037" width="9.140625" style="22" customWidth="1"/>
    <col min="13038" max="13038" width="19.5703125" style="22" customWidth="1"/>
    <col min="13039" max="13039" width="167.5703125" style="22" customWidth="1"/>
    <col min="13040" max="13040" width="18.5703125" style="22" customWidth="1"/>
    <col min="13041" max="13041" width="46.7109375" style="22" customWidth="1"/>
    <col min="13042" max="13042" width="31.140625" style="22" customWidth="1"/>
    <col min="13043" max="13043" width="30.28515625" style="22" customWidth="1"/>
    <col min="13044" max="13044" width="14.28515625" style="22" customWidth="1"/>
    <col min="13045" max="13045" width="13.85546875" style="22" customWidth="1"/>
    <col min="13046" max="13046" width="13.42578125" style="22" customWidth="1"/>
    <col min="13047" max="13047" width="14.28515625" style="22" customWidth="1"/>
    <col min="13048" max="13048" width="11.85546875" style="22" customWidth="1"/>
    <col min="13049" max="13049" width="10" style="22" customWidth="1"/>
    <col min="13050" max="13051" width="8.28515625" style="22" customWidth="1"/>
    <col min="13052" max="13052" width="23.7109375" style="22" customWidth="1"/>
    <col min="13053" max="13053" width="23.85546875" style="22" customWidth="1"/>
    <col min="13054" max="13054" width="42.140625" style="22" customWidth="1"/>
    <col min="13055" max="13055" width="26.42578125" style="22" customWidth="1"/>
    <col min="13056" max="13056" width="17.7109375" style="22" customWidth="1"/>
    <col min="13057" max="13057" width="11.28515625" style="22" customWidth="1"/>
    <col min="13058" max="13058" width="9.85546875" style="22" customWidth="1"/>
    <col min="13059" max="13059" width="11.140625" style="22" customWidth="1"/>
    <col min="13060" max="13060" width="5.85546875" style="22" customWidth="1"/>
    <col min="13061" max="13293" width="9.140625" style="22" customWidth="1"/>
    <col min="13294" max="13294" width="19.5703125" style="22" customWidth="1"/>
    <col min="13295" max="13295" width="167.5703125" style="22" customWidth="1"/>
    <col min="13296" max="13296" width="18.5703125" style="22" customWidth="1"/>
    <col min="13297" max="13297" width="46.7109375" style="22" customWidth="1"/>
    <col min="13298" max="13298" width="31.140625" style="22" customWidth="1"/>
    <col min="13299" max="13299" width="30.28515625" style="22" customWidth="1"/>
    <col min="13300" max="13300" width="14.28515625" style="22" customWidth="1"/>
    <col min="13301" max="13301" width="13.85546875" style="22" customWidth="1"/>
    <col min="13302" max="13302" width="13.42578125" style="22" customWidth="1"/>
    <col min="13303" max="13303" width="14.28515625" style="22" customWidth="1"/>
    <col min="13304" max="13304" width="11.85546875" style="22" customWidth="1"/>
    <col min="13305" max="13305" width="10" style="22" customWidth="1"/>
    <col min="13306" max="13307" width="8.28515625" style="22" customWidth="1"/>
    <col min="13308" max="13308" width="23.7109375" style="22" customWidth="1"/>
    <col min="13309" max="13309" width="23.85546875" style="22" customWidth="1"/>
    <col min="13310" max="13310" width="42.140625" style="22" customWidth="1"/>
    <col min="13311" max="13311" width="26.42578125" style="22" customWidth="1"/>
    <col min="13312" max="13312" width="17.7109375" style="22" customWidth="1"/>
    <col min="13313" max="13313" width="11.28515625" style="22" customWidth="1"/>
    <col min="13314" max="13314" width="9.85546875" style="22" customWidth="1"/>
    <col min="13315" max="13315" width="11.140625" style="22" customWidth="1"/>
    <col min="13316" max="13316" width="5.85546875" style="22" customWidth="1"/>
    <col min="13317" max="13549" width="9.140625" style="22" customWidth="1"/>
    <col min="13550" max="13550" width="19.5703125" style="22" customWidth="1"/>
    <col min="13551" max="13551" width="167.5703125" style="22" customWidth="1"/>
    <col min="13552" max="13552" width="18.5703125" style="22" customWidth="1"/>
    <col min="13553" max="13553" width="46.7109375" style="22" customWidth="1"/>
    <col min="13554" max="13554" width="31.140625" style="22" customWidth="1"/>
    <col min="13555" max="13555" width="30.28515625" style="22" customWidth="1"/>
    <col min="13556" max="13556" width="14.28515625" style="22" customWidth="1"/>
    <col min="13557" max="13557" width="13.85546875" style="22" customWidth="1"/>
    <col min="13558" max="13558" width="13.42578125" style="22" customWidth="1"/>
    <col min="13559" max="13559" width="14.28515625" style="22" customWidth="1"/>
    <col min="13560" max="13560" width="11.85546875" style="22" customWidth="1"/>
    <col min="13561" max="13561" width="10" style="22" customWidth="1"/>
    <col min="13562" max="13563" width="8.28515625" style="22" customWidth="1"/>
    <col min="13564" max="13564" width="23.7109375" style="22" customWidth="1"/>
    <col min="13565" max="13565" width="23.85546875" style="22" customWidth="1"/>
    <col min="13566" max="13566" width="42.140625" style="22" customWidth="1"/>
    <col min="13567" max="13567" width="26.42578125" style="22" customWidth="1"/>
    <col min="13568" max="13568" width="17.7109375" style="22" customWidth="1"/>
    <col min="13569" max="13569" width="11.28515625" style="22" customWidth="1"/>
    <col min="13570" max="13570" width="9.85546875" style="22" customWidth="1"/>
    <col min="13571" max="13571" width="11.140625" style="22" customWidth="1"/>
    <col min="13572" max="13572" width="5.85546875" style="22" customWidth="1"/>
    <col min="13573" max="13805" width="9.140625" style="22" customWidth="1"/>
    <col min="13806" max="13806" width="19.5703125" style="22" customWidth="1"/>
    <col min="13807" max="13807" width="167.5703125" style="22" customWidth="1"/>
    <col min="13808" max="13808" width="18.5703125" style="22" customWidth="1"/>
    <col min="13809" max="13809" width="46.7109375" style="22" customWidth="1"/>
    <col min="13810" max="13810" width="31.140625" style="22" customWidth="1"/>
    <col min="13811" max="13811" width="30.28515625" style="22" customWidth="1"/>
    <col min="13812" max="13812" width="14.28515625" style="22" customWidth="1"/>
    <col min="13813" max="13813" width="13.85546875" style="22" customWidth="1"/>
    <col min="13814" max="13814" width="13.42578125" style="22" customWidth="1"/>
    <col min="13815" max="13815" width="14.28515625" style="22" customWidth="1"/>
    <col min="13816" max="13816" width="11.85546875" style="22" customWidth="1"/>
    <col min="13817" max="13817" width="10" style="22" customWidth="1"/>
    <col min="13818" max="13819" width="8.28515625" style="22" customWidth="1"/>
    <col min="13820" max="13820" width="23.7109375" style="22" customWidth="1"/>
    <col min="13821" max="13821" width="23.85546875" style="22" customWidth="1"/>
    <col min="13822" max="13822" width="42.140625" style="22" customWidth="1"/>
    <col min="13823" max="13823" width="26.42578125" style="22" customWidth="1"/>
    <col min="13824" max="13824" width="17.7109375" style="22" customWidth="1"/>
    <col min="13825" max="13825" width="11.28515625" style="22" customWidth="1"/>
    <col min="13826" max="13826" width="9.85546875" style="22" customWidth="1"/>
    <col min="13827" max="13827" width="11.140625" style="22" customWidth="1"/>
    <col min="13828" max="13828" width="5.85546875" style="22" customWidth="1"/>
    <col min="13829" max="14061" width="9.140625" style="22" customWidth="1"/>
    <col min="14062" max="14062" width="19.5703125" style="22" customWidth="1"/>
    <col min="14063" max="14063" width="167.5703125" style="22" customWidth="1"/>
    <col min="14064" max="14064" width="18.5703125" style="22" customWidth="1"/>
    <col min="14065" max="14065" width="46.7109375" style="22" customWidth="1"/>
    <col min="14066" max="14066" width="31.140625" style="22" customWidth="1"/>
    <col min="14067" max="14067" width="30.28515625" style="22" customWidth="1"/>
    <col min="14068" max="14068" width="14.28515625" style="22" customWidth="1"/>
    <col min="14069" max="14069" width="13.85546875" style="22" customWidth="1"/>
    <col min="14070" max="14070" width="13.42578125" style="22" customWidth="1"/>
    <col min="14071" max="14071" width="14.28515625" style="22" customWidth="1"/>
    <col min="14072" max="14072" width="11.85546875" style="22" customWidth="1"/>
    <col min="14073" max="14073" width="10" style="22" customWidth="1"/>
    <col min="14074" max="14075" width="8.28515625" style="22" customWidth="1"/>
    <col min="14076" max="14076" width="23.7109375" style="22" customWidth="1"/>
    <col min="14077" max="14077" width="23.85546875" style="22" customWidth="1"/>
    <col min="14078" max="14078" width="42.140625" style="22" customWidth="1"/>
    <col min="14079" max="14079" width="26.42578125" style="22" customWidth="1"/>
    <col min="14080" max="14080" width="17.7109375" style="22" customWidth="1"/>
    <col min="14081" max="14081" width="11.28515625" style="22" customWidth="1"/>
    <col min="14082" max="14082" width="9.85546875" style="22" customWidth="1"/>
    <col min="14083" max="14083" width="11.140625" style="22" customWidth="1"/>
    <col min="14084" max="14084" width="5.85546875" style="22" customWidth="1"/>
    <col min="14085" max="14317" width="9.140625" style="22" customWidth="1"/>
    <col min="14318" max="14318" width="19.5703125" style="22" customWidth="1"/>
    <col min="14319" max="14319" width="167.5703125" style="22" customWidth="1"/>
    <col min="14320" max="14320" width="18.5703125" style="22" customWidth="1"/>
    <col min="14321" max="14321" width="46.7109375" style="22" customWidth="1"/>
    <col min="14322" max="14322" width="31.140625" style="22" customWidth="1"/>
    <col min="14323" max="14323" width="30.28515625" style="22" customWidth="1"/>
    <col min="14324" max="14324" width="14.28515625" style="22" customWidth="1"/>
    <col min="14325" max="14325" width="13.85546875" style="22" customWidth="1"/>
    <col min="14326" max="14326" width="13.42578125" style="22" customWidth="1"/>
    <col min="14327" max="14327" width="14.28515625" style="22" customWidth="1"/>
    <col min="14328" max="14328" width="11.85546875" style="22" customWidth="1"/>
    <col min="14329" max="14329" width="10" style="22" customWidth="1"/>
    <col min="14330" max="14331" width="8.28515625" style="22" customWidth="1"/>
    <col min="14332" max="14332" width="23.7109375" style="22" customWidth="1"/>
    <col min="14333" max="14333" width="23.85546875" style="22" customWidth="1"/>
    <col min="14334" max="14334" width="42.140625" style="22" customWidth="1"/>
    <col min="14335" max="14335" width="26.42578125" style="22" customWidth="1"/>
    <col min="14336" max="14336" width="17.7109375" style="22" customWidth="1"/>
    <col min="14337" max="14337" width="11.28515625" style="22" customWidth="1"/>
    <col min="14338" max="14338" width="9.85546875" style="22" customWidth="1"/>
    <col min="14339" max="14339" width="11.140625" style="22" customWidth="1"/>
    <col min="14340" max="14340" width="5.85546875" style="22" customWidth="1"/>
    <col min="14341" max="14573" width="9.140625" style="22" customWidth="1"/>
    <col min="14574" max="14574" width="19.5703125" style="22" customWidth="1"/>
    <col min="14575" max="14575" width="167.5703125" style="22" customWidth="1"/>
    <col min="14576" max="14576" width="18.5703125" style="22" customWidth="1"/>
    <col min="14577" max="14577" width="46.7109375" style="22" customWidth="1"/>
    <col min="14578" max="14578" width="31.140625" style="22" customWidth="1"/>
    <col min="14579" max="14579" width="30.28515625" style="22" customWidth="1"/>
    <col min="14580" max="14580" width="14.28515625" style="22" customWidth="1"/>
    <col min="14581" max="14581" width="13.85546875" style="22" customWidth="1"/>
    <col min="14582" max="14582" width="13.42578125" style="22" customWidth="1"/>
    <col min="14583" max="14583" width="14.28515625" style="22" customWidth="1"/>
    <col min="14584" max="14584" width="11.85546875" style="22" customWidth="1"/>
    <col min="14585" max="14585" width="10" style="22" customWidth="1"/>
    <col min="14586" max="14587" width="8.28515625" style="22" customWidth="1"/>
    <col min="14588" max="14588" width="23.7109375" style="22" customWidth="1"/>
    <col min="14589" max="14589" width="23.85546875" style="22" customWidth="1"/>
    <col min="14590" max="14590" width="42.140625" style="22" customWidth="1"/>
    <col min="14591" max="14591" width="26.42578125" style="22" customWidth="1"/>
    <col min="14592" max="14592" width="17.7109375" style="22" customWidth="1"/>
    <col min="14593" max="14593" width="11.28515625" style="22" customWidth="1"/>
    <col min="14594" max="14594" width="9.85546875" style="22" customWidth="1"/>
    <col min="14595" max="14595" width="11.140625" style="22" customWidth="1"/>
    <col min="14596" max="14596" width="5.85546875" style="22" customWidth="1"/>
    <col min="14597" max="14829" width="9.140625" style="22" customWidth="1"/>
    <col min="14830" max="14830" width="19.5703125" style="22" customWidth="1"/>
    <col min="14831" max="14831" width="167.5703125" style="22" customWidth="1"/>
    <col min="14832" max="14832" width="18.5703125" style="22" customWidth="1"/>
    <col min="14833" max="14833" width="46.7109375" style="22" customWidth="1"/>
    <col min="14834" max="14834" width="31.140625" style="22" customWidth="1"/>
    <col min="14835" max="14835" width="30.28515625" style="22" customWidth="1"/>
    <col min="14836" max="14836" width="14.28515625" style="22" customWidth="1"/>
    <col min="14837" max="14837" width="13.85546875" style="22" customWidth="1"/>
    <col min="14838" max="14838" width="13.42578125" style="22" customWidth="1"/>
    <col min="14839" max="14839" width="14.28515625" style="22" customWidth="1"/>
    <col min="14840" max="14840" width="11.85546875" style="22" customWidth="1"/>
    <col min="14841" max="14841" width="10" style="22" customWidth="1"/>
    <col min="14842" max="14843" width="8.28515625" style="22" customWidth="1"/>
    <col min="14844" max="14844" width="23.7109375" style="22" customWidth="1"/>
    <col min="14845" max="14845" width="23.85546875" style="22" customWidth="1"/>
    <col min="14846" max="14846" width="42.140625" style="22" customWidth="1"/>
    <col min="14847" max="14847" width="26.42578125" style="22" customWidth="1"/>
    <col min="14848" max="14848" width="17.7109375" style="22" customWidth="1"/>
    <col min="14849" max="14849" width="11.28515625" style="22" customWidth="1"/>
    <col min="14850" max="14850" width="9.85546875" style="22" customWidth="1"/>
    <col min="14851" max="14851" width="11.140625" style="22" customWidth="1"/>
    <col min="14852" max="14852" width="5.85546875" style="22" customWidth="1"/>
    <col min="14853" max="15085" width="9.140625" style="22" customWidth="1"/>
    <col min="15086" max="15086" width="19.5703125" style="22" customWidth="1"/>
    <col min="15087" max="15087" width="167.5703125" style="22" customWidth="1"/>
    <col min="15088" max="15088" width="18.5703125" style="22" customWidth="1"/>
    <col min="15089" max="15089" width="46.7109375" style="22" customWidth="1"/>
    <col min="15090" max="15090" width="31.140625" style="22" customWidth="1"/>
    <col min="15091" max="15091" width="30.28515625" style="22" customWidth="1"/>
    <col min="15092" max="15092" width="14.28515625" style="22" customWidth="1"/>
    <col min="15093" max="15093" width="13.85546875" style="22" customWidth="1"/>
    <col min="15094" max="15094" width="13.42578125" style="22" customWidth="1"/>
    <col min="15095" max="15095" width="14.28515625" style="22" customWidth="1"/>
    <col min="15096" max="15096" width="11.85546875" style="22" customWidth="1"/>
    <col min="15097" max="15097" width="10" style="22" customWidth="1"/>
    <col min="15098" max="15099" width="8.28515625" style="22" customWidth="1"/>
    <col min="15100" max="15100" width="23.7109375" style="22" customWidth="1"/>
    <col min="15101" max="15101" width="23.85546875" style="22" customWidth="1"/>
    <col min="15102" max="15102" width="42.140625" style="22" customWidth="1"/>
    <col min="15103" max="15103" width="26.42578125" style="22" customWidth="1"/>
    <col min="15104" max="15104" width="17.7109375" style="22" customWidth="1"/>
    <col min="15105" max="15105" width="11.28515625" style="22" customWidth="1"/>
    <col min="15106" max="15106" width="9.85546875" style="22" customWidth="1"/>
    <col min="15107" max="15107" width="11.140625" style="22" customWidth="1"/>
    <col min="15108" max="15108" width="5.85546875" style="22" customWidth="1"/>
    <col min="15109" max="15341" width="9.140625" style="22" customWidth="1"/>
    <col min="15342" max="15342" width="19.5703125" style="22" customWidth="1"/>
    <col min="15343" max="15343" width="167.5703125" style="22" customWidth="1"/>
    <col min="15344" max="15344" width="18.5703125" style="22" customWidth="1"/>
    <col min="15345" max="15345" width="46.7109375" style="22" customWidth="1"/>
    <col min="15346" max="15346" width="31.140625" style="22" customWidth="1"/>
    <col min="15347" max="15347" width="30.28515625" style="22" customWidth="1"/>
    <col min="15348" max="15348" width="14.28515625" style="22" customWidth="1"/>
    <col min="15349" max="15349" width="13.85546875" style="22" customWidth="1"/>
    <col min="15350" max="15350" width="13.42578125" style="22" customWidth="1"/>
    <col min="15351" max="15351" width="14.28515625" style="22" customWidth="1"/>
    <col min="15352" max="15352" width="11.85546875" style="22" customWidth="1"/>
    <col min="15353" max="15353" width="10" style="22" customWidth="1"/>
    <col min="15354" max="15355" width="8.28515625" style="22" customWidth="1"/>
    <col min="15356" max="15356" width="23.7109375" style="22" customWidth="1"/>
    <col min="15357" max="15357" width="23.85546875" style="22" customWidth="1"/>
    <col min="15358" max="15358" width="42.140625" style="22" customWidth="1"/>
    <col min="15359" max="15359" width="26.42578125" style="22" customWidth="1"/>
    <col min="15360" max="15360" width="17.7109375" style="22" customWidth="1"/>
    <col min="15361" max="15361" width="11.28515625" style="22" customWidth="1"/>
    <col min="15362" max="15362" width="9.85546875" style="22" customWidth="1"/>
    <col min="15363" max="15363" width="11.140625" style="22" customWidth="1"/>
    <col min="15364" max="15364" width="5.85546875" style="22" customWidth="1"/>
    <col min="15365" max="15597" width="9.140625" style="22" customWidth="1"/>
    <col min="15598" max="15598" width="19.5703125" style="22" customWidth="1"/>
    <col min="15599" max="15599" width="167.5703125" style="22" customWidth="1"/>
    <col min="15600" max="15600" width="18.5703125" style="22" customWidth="1"/>
    <col min="15601" max="15601" width="46.7109375" style="22" customWidth="1"/>
    <col min="15602" max="15602" width="31.140625" style="22" customWidth="1"/>
    <col min="15603" max="15603" width="30.28515625" style="22" customWidth="1"/>
    <col min="15604" max="15604" width="14.28515625" style="22" customWidth="1"/>
    <col min="15605" max="15605" width="13.85546875" style="22" customWidth="1"/>
    <col min="15606" max="15606" width="13.42578125" style="22" customWidth="1"/>
    <col min="15607" max="15607" width="14.28515625" style="22" customWidth="1"/>
    <col min="15608" max="15608" width="11.85546875" style="22" customWidth="1"/>
    <col min="15609" max="15609" width="10" style="22" customWidth="1"/>
    <col min="15610" max="15611" width="8.28515625" style="22" customWidth="1"/>
    <col min="15612" max="15612" width="23.7109375" style="22" customWidth="1"/>
    <col min="15613" max="15613" width="23.85546875" style="22" customWidth="1"/>
    <col min="15614" max="15614" width="42.140625" style="22" customWidth="1"/>
    <col min="15615" max="15615" width="26.42578125" style="22" customWidth="1"/>
    <col min="15616" max="15616" width="17.7109375" style="22" customWidth="1"/>
    <col min="15617" max="15617" width="11.28515625" style="22" customWidth="1"/>
    <col min="15618" max="15618" width="9.85546875" style="22" customWidth="1"/>
    <col min="15619" max="15619" width="11.140625" style="22" customWidth="1"/>
    <col min="15620" max="15620" width="5.85546875" style="22" customWidth="1"/>
    <col min="15621" max="15853" width="9.140625" style="22" customWidth="1"/>
    <col min="15854" max="15854" width="19.5703125" style="22" customWidth="1"/>
    <col min="15855" max="15855" width="167.5703125" style="22" customWidth="1"/>
    <col min="15856" max="15856" width="18.5703125" style="22" customWidth="1"/>
    <col min="15857" max="15857" width="46.7109375" style="22" customWidth="1"/>
    <col min="15858" max="15858" width="31.140625" style="22" customWidth="1"/>
    <col min="15859" max="15859" width="30.28515625" style="22" customWidth="1"/>
    <col min="15860" max="15860" width="14.28515625" style="22" customWidth="1"/>
    <col min="15861" max="15861" width="13.85546875" style="22" customWidth="1"/>
    <col min="15862" max="15862" width="13.42578125" style="22" customWidth="1"/>
    <col min="15863" max="15863" width="14.28515625" style="22" customWidth="1"/>
    <col min="15864" max="15864" width="11.85546875" style="22" customWidth="1"/>
    <col min="15865" max="15865" width="10" style="22" customWidth="1"/>
    <col min="15866" max="15867" width="8.28515625" style="22" customWidth="1"/>
    <col min="15868" max="15868" width="23.7109375" style="22" customWidth="1"/>
    <col min="15869" max="15869" width="23.85546875" style="22" customWidth="1"/>
    <col min="15870" max="15870" width="42.140625" style="22" customWidth="1"/>
    <col min="15871" max="15871" width="26.42578125" style="22" customWidth="1"/>
    <col min="15872" max="15872" width="17.7109375" style="22" customWidth="1"/>
    <col min="15873" max="15873" width="11.28515625" style="22" customWidth="1"/>
    <col min="15874" max="15874" width="9.85546875" style="22" customWidth="1"/>
    <col min="15875" max="15875" width="11.140625" style="22" customWidth="1"/>
    <col min="15876" max="15876" width="5.85546875" style="22" customWidth="1"/>
    <col min="15877" max="16109" width="9.140625" style="22" customWidth="1"/>
    <col min="16110" max="16110" width="19.5703125" style="22" customWidth="1"/>
    <col min="16111" max="16111" width="167.5703125" style="22" customWidth="1"/>
    <col min="16112" max="16112" width="18.5703125" style="22" customWidth="1"/>
    <col min="16113" max="16113" width="46.7109375" style="22" customWidth="1"/>
    <col min="16114" max="16114" width="31.140625" style="22" customWidth="1"/>
    <col min="16115" max="16115" width="30.28515625" style="22" customWidth="1"/>
    <col min="16116" max="16116" width="14.28515625" style="22" customWidth="1"/>
    <col min="16117" max="16117" width="13.85546875" style="22" customWidth="1"/>
    <col min="16118" max="16118" width="13.42578125" style="22" customWidth="1"/>
    <col min="16119" max="16119" width="14.28515625" style="22" customWidth="1"/>
    <col min="16120" max="16120" width="11.85546875" style="22" customWidth="1"/>
    <col min="16121" max="16121" width="10" style="22" customWidth="1"/>
    <col min="16122" max="16123" width="8.28515625" style="22" customWidth="1"/>
    <col min="16124" max="16124" width="23.7109375" style="22" customWidth="1"/>
    <col min="16125" max="16125" width="23.85546875" style="22" customWidth="1"/>
    <col min="16126" max="16126" width="42.140625" style="22" customWidth="1"/>
    <col min="16127" max="16127" width="26.42578125" style="22" customWidth="1"/>
    <col min="16128" max="16128" width="17.7109375" style="22" customWidth="1"/>
    <col min="16129" max="16129" width="11.28515625" style="22" customWidth="1"/>
    <col min="16130" max="16130" width="9.85546875" style="22" customWidth="1"/>
    <col min="16131" max="16131" width="11.140625" style="22" customWidth="1"/>
    <col min="16132" max="16132" width="5.85546875" style="22" customWidth="1"/>
    <col min="16133" max="16384" width="9.140625" style="22" customWidth="1"/>
  </cols>
  <sheetData>
    <row r="1" spans="1:9" ht="30" customHeight="1" x14ac:dyDescent="0.2">
      <c r="H1" s="22"/>
    </row>
    <row r="2" spans="1:9" ht="30" customHeight="1" x14ac:dyDescent="0.2">
      <c r="H2" s="22"/>
    </row>
    <row r="3" spans="1:9" ht="30" customHeight="1" x14ac:dyDescent="0.2">
      <c r="H3" s="22"/>
    </row>
    <row r="4" spans="1:9" ht="11.1" customHeight="1" x14ac:dyDescent="0.2">
      <c r="A4" s="363" t="s">
        <v>1890</v>
      </c>
      <c r="B4" s="394"/>
      <c r="C4" s="394"/>
      <c r="D4" s="394"/>
      <c r="E4" s="394"/>
      <c r="F4" s="394"/>
    </row>
    <row r="5" spans="1:9" ht="11.1" customHeight="1" x14ac:dyDescent="0.2"/>
    <row r="6" spans="1:9" ht="30" customHeight="1" x14ac:dyDescent="0.2">
      <c r="A6" s="8" t="s">
        <v>0</v>
      </c>
      <c r="B6" s="8" t="s">
        <v>1</v>
      </c>
      <c r="C6" s="55" t="s">
        <v>2</v>
      </c>
      <c r="D6" s="32" t="s">
        <v>3</v>
      </c>
      <c r="E6" s="11" t="s">
        <v>4</v>
      </c>
      <c r="F6" s="10" t="s">
        <v>5</v>
      </c>
      <c r="G6" s="32" t="s">
        <v>1804</v>
      </c>
      <c r="H6" s="32" t="s">
        <v>1803</v>
      </c>
      <c r="I6" s="10" t="s">
        <v>58</v>
      </c>
    </row>
    <row r="7" spans="1:9" ht="30" customHeight="1" x14ac:dyDescent="0.2">
      <c r="A7" s="33" t="s">
        <v>1432</v>
      </c>
      <c r="B7" s="25" t="s">
        <v>1458</v>
      </c>
      <c r="C7" s="156" t="s">
        <v>63</v>
      </c>
      <c r="D7" s="157">
        <v>1</v>
      </c>
      <c r="E7" s="197">
        <v>10.329000000000001</v>
      </c>
      <c r="F7" s="129">
        <f>D7*E7</f>
        <v>10.329000000000001</v>
      </c>
      <c r="G7" s="349"/>
      <c r="H7" s="350"/>
      <c r="I7" s="291"/>
    </row>
    <row r="8" spans="1:9" s="6" customFormat="1" ht="30" customHeight="1" x14ac:dyDescent="0.2">
      <c r="A8" s="27" t="s">
        <v>385</v>
      </c>
      <c r="B8" s="25" t="s">
        <v>386</v>
      </c>
      <c r="C8" s="38" t="s">
        <v>31</v>
      </c>
      <c r="D8" s="38">
        <v>1</v>
      </c>
      <c r="E8" s="129">
        <v>12.033999999999999</v>
      </c>
      <c r="F8" s="129">
        <f>D8*E8</f>
        <v>12.033999999999999</v>
      </c>
      <c r="G8" s="349"/>
      <c r="H8" s="350"/>
      <c r="I8" s="310"/>
    </row>
    <row r="9" spans="1:9" s="6" customFormat="1" ht="30" customHeight="1" x14ac:dyDescent="0.2">
      <c r="A9" s="27" t="s">
        <v>389</v>
      </c>
      <c r="B9" s="25" t="s">
        <v>390</v>
      </c>
      <c r="C9" s="38" t="s">
        <v>63</v>
      </c>
      <c r="D9" s="38">
        <v>1</v>
      </c>
      <c r="E9" s="129">
        <v>17.215</v>
      </c>
      <c r="F9" s="129">
        <f t="shared" ref="F9:F54" si="0">D9*E9</f>
        <v>17.215</v>
      </c>
      <c r="G9" s="349"/>
      <c r="H9" s="350"/>
      <c r="I9" s="310"/>
    </row>
    <row r="10" spans="1:9" s="6" customFormat="1" ht="42.75" customHeight="1" x14ac:dyDescent="0.2">
      <c r="A10" s="27" t="s">
        <v>391</v>
      </c>
      <c r="B10" s="25" t="s">
        <v>1449</v>
      </c>
      <c r="C10" s="38" t="s">
        <v>63</v>
      </c>
      <c r="D10" s="38">
        <v>20</v>
      </c>
      <c r="E10" s="129">
        <v>7.9749999999999996</v>
      </c>
      <c r="F10" s="129">
        <f t="shared" si="0"/>
        <v>159.5</v>
      </c>
      <c r="G10" s="349"/>
      <c r="H10" s="350"/>
      <c r="I10" s="310"/>
    </row>
    <row r="11" spans="1:9" s="6" customFormat="1" ht="30" customHeight="1" x14ac:dyDescent="0.2">
      <c r="A11" s="27" t="s">
        <v>392</v>
      </c>
      <c r="B11" s="25" t="s">
        <v>393</v>
      </c>
      <c r="C11" s="38" t="s">
        <v>63</v>
      </c>
      <c r="D11" s="38">
        <v>1</v>
      </c>
      <c r="E11" s="129">
        <v>3.4320000000000004</v>
      </c>
      <c r="F11" s="129">
        <f t="shared" si="0"/>
        <v>3.4320000000000004</v>
      </c>
      <c r="G11" s="349"/>
      <c r="H11" s="350"/>
      <c r="I11" s="310"/>
    </row>
    <row r="12" spans="1:9" s="6" customFormat="1" ht="30" customHeight="1" x14ac:dyDescent="0.2">
      <c r="A12" s="27" t="s">
        <v>394</v>
      </c>
      <c r="B12" s="25" t="s">
        <v>395</v>
      </c>
      <c r="C12" s="38" t="s">
        <v>63</v>
      </c>
      <c r="D12" s="38">
        <v>1</v>
      </c>
      <c r="E12" s="129">
        <v>2.8820000000000001</v>
      </c>
      <c r="F12" s="129">
        <f t="shared" si="0"/>
        <v>2.8820000000000001</v>
      </c>
      <c r="G12" s="349"/>
      <c r="H12" s="350"/>
      <c r="I12" s="310"/>
    </row>
    <row r="13" spans="1:9" s="6" customFormat="1" ht="30" customHeight="1" x14ac:dyDescent="0.2">
      <c r="A13" s="27" t="s">
        <v>396</v>
      </c>
      <c r="B13" s="25" t="s">
        <v>397</v>
      </c>
      <c r="C13" s="38" t="s">
        <v>63</v>
      </c>
      <c r="D13" s="38">
        <v>1</v>
      </c>
      <c r="E13" s="129">
        <v>6.0280000000000005</v>
      </c>
      <c r="F13" s="129">
        <f t="shared" si="0"/>
        <v>6.0280000000000005</v>
      </c>
      <c r="G13" s="349"/>
      <c r="H13" s="350"/>
      <c r="I13" s="310"/>
    </row>
    <row r="14" spans="1:9" s="6" customFormat="1" ht="30" customHeight="1" x14ac:dyDescent="0.2">
      <c r="A14" s="27" t="s">
        <v>398</v>
      </c>
      <c r="B14" s="25" t="s">
        <v>399</v>
      </c>
      <c r="C14" s="38" t="s">
        <v>63</v>
      </c>
      <c r="D14" s="38">
        <v>1</v>
      </c>
      <c r="E14" s="129">
        <v>15.422000000000001</v>
      </c>
      <c r="F14" s="129">
        <f t="shared" si="0"/>
        <v>15.422000000000001</v>
      </c>
      <c r="G14" s="349"/>
      <c r="H14" s="350"/>
      <c r="I14" s="310"/>
    </row>
    <row r="15" spans="1:9" s="6" customFormat="1" ht="30" customHeight="1" x14ac:dyDescent="0.2">
      <c r="A15" s="27" t="s">
        <v>402</v>
      </c>
      <c r="B15" s="25" t="s">
        <v>1468</v>
      </c>
      <c r="C15" s="38" t="s">
        <v>63</v>
      </c>
      <c r="D15" s="38">
        <v>10</v>
      </c>
      <c r="E15" s="129">
        <v>3.19</v>
      </c>
      <c r="F15" s="129">
        <f t="shared" si="0"/>
        <v>31.9</v>
      </c>
      <c r="G15" s="349"/>
      <c r="H15" s="350"/>
      <c r="I15" s="310"/>
    </row>
    <row r="16" spans="1:9" s="6" customFormat="1" ht="30" customHeight="1" x14ac:dyDescent="0.2">
      <c r="A16" s="27" t="s">
        <v>403</v>
      </c>
      <c r="B16" s="25" t="s">
        <v>1469</v>
      </c>
      <c r="C16" s="38" t="s">
        <v>63</v>
      </c>
      <c r="D16" s="38">
        <v>10</v>
      </c>
      <c r="E16" s="129">
        <v>2.2769999999999997</v>
      </c>
      <c r="F16" s="129">
        <f t="shared" si="0"/>
        <v>22.769999999999996</v>
      </c>
      <c r="G16" s="349"/>
      <c r="H16" s="350"/>
      <c r="I16" s="310"/>
    </row>
    <row r="17" spans="1:9" s="6" customFormat="1" ht="30" customHeight="1" x14ac:dyDescent="0.2">
      <c r="A17" s="27" t="s">
        <v>404</v>
      </c>
      <c r="B17" s="25" t="s">
        <v>1470</v>
      </c>
      <c r="C17" s="38" t="s">
        <v>63</v>
      </c>
      <c r="D17" s="38">
        <v>5</v>
      </c>
      <c r="E17" s="129">
        <v>6.3689999999999998</v>
      </c>
      <c r="F17" s="129">
        <f t="shared" si="0"/>
        <v>31.844999999999999</v>
      </c>
      <c r="G17" s="349"/>
      <c r="H17" s="350"/>
      <c r="I17" s="310"/>
    </row>
    <row r="18" spans="1:9" s="6" customFormat="1" ht="30" customHeight="1" x14ac:dyDescent="0.2">
      <c r="A18" s="27" t="s">
        <v>405</v>
      </c>
      <c r="B18" s="25" t="s">
        <v>406</v>
      </c>
      <c r="C18" s="38" t="s">
        <v>63</v>
      </c>
      <c r="D18" s="38">
        <v>30</v>
      </c>
      <c r="E18" s="129">
        <v>5.3020000000000005</v>
      </c>
      <c r="F18" s="129">
        <f t="shared" si="0"/>
        <v>159.06</v>
      </c>
      <c r="G18" s="349"/>
      <c r="H18" s="350"/>
      <c r="I18" s="310"/>
    </row>
    <row r="19" spans="1:9" s="6" customFormat="1" ht="30" customHeight="1" x14ac:dyDescent="0.2">
      <c r="A19" s="27" t="s">
        <v>1434</v>
      </c>
      <c r="B19" s="25" t="s">
        <v>1460</v>
      </c>
      <c r="C19" s="38" t="s">
        <v>63</v>
      </c>
      <c r="D19" s="38">
        <v>1</v>
      </c>
      <c r="E19" s="129">
        <v>8.58</v>
      </c>
      <c r="F19" s="129">
        <f t="shared" si="0"/>
        <v>8.58</v>
      </c>
      <c r="G19" s="349"/>
      <c r="H19" s="350"/>
      <c r="I19" s="310"/>
    </row>
    <row r="20" spans="1:9" s="6" customFormat="1" ht="30" customHeight="1" x14ac:dyDescent="0.2">
      <c r="A20" s="27" t="s">
        <v>407</v>
      </c>
      <c r="B20" s="25" t="s">
        <v>408</v>
      </c>
      <c r="C20" s="38" t="s">
        <v>63</v>
      </c>
      <c r="D20" s="38">
        <v>1</v>
      </c>
      <c r="E20" s="129">
        <v>11.704000000000001</v>
      </c>
      <c r="F20" s="129">
        <f t="shared" si="0"/>
        <v>11.704000000000001</v>
      </c>
      <c r="G20" s="349"/>
      <c r="H20" s="350"/>
      <c r="I20" s="310"/>
    </row>
    <row r="21" spans="1:9" s="6" customFormat="1" ht="30" customHeight="1" x14ac:dyDescent="0.2">
      <c r="A21" s="27" t="s">
        <v>409</v>
      </c>
      <c r="B21" s="25" t="s">
        <v>410</v>
      </c>
      <c r="C21" s="38" t="s">
        <v>63</v>
      </c>
      <c r="D21" s="38">
        <v>10</v>
      </c>
      <c r="E21" s="129">
        <v>12.033999999999999</v>
      </c>
      <c r="F21" s="129">
        <f t="shared" si="0"/>
        <v>120.33999999999999</v>
      </c>
      <c r="G21" s="349"/>
      <c r="H21" s="350"/>
      <c r="I21" s="310"/>
    </row>
    <row r="22" spans="1:9" s="6" customFormat="1" ht="30" customHeight="1" x14ac:dyDescent="0.2">
      <c r="A22" s="27" t="s">
        <v>411</v>
      </c>
      <c r="B22" s="25" t="s">
        <v>412</v>
      </c>
      <c r="C22" s="38" t="s">
        <v>63</v>
      </c>
      <c r="D22" s="38">
        <v>5</v>
      </c>
      <c r="E22" s="129">
        <v>15.4</v>
      </c>
      <c r="F22" s="129">
        <f t="shared" si="0"/>
        <v>77</v>
      </c>
      <c r="G22" s="349"/>
      <c r="H22" s="350"/>
      <c r="I22" s="310"/>
    </row>
    <row r="23" spans="1:9" s="6" customFormat="1" ht="30" customHeight="1" x14ac:dyDescent="0.2">
      <c r="A23" s="27" t="s">
        <v>413</v>
      </c>
      <c r="B23" s="25" t="s">
        <v>414</v>
      </c>
      <c r="C23" s="38" t="s">
        <v>63</v>
      </c>
      <c r="D23" s="38">
        <v>5</v>
      </c>
      <c r="E23" s="129">
        <v>7.37</v>
      </c>
      <c r="F23" s="129">
        <f t="shared" si="0"/>
        <v>36.85</v>
      </c>
      <c r="G23" s="349"/>
      <c r="H23" s="350"/>
      <c r="I23" s="310"/>
    </row>
    <row r="24" spans="1:9" s="6" customFormat="1" ht="30" customHeight="1" x14ac:dyDescent="0.2">
      <c r="A24" s="27" t="s">
        <v>415</v>
      </c>
      <c r="B24" s="25" t="s">
        <v>1471</v>
      </c>
      <c r="C24" s="38" t="s">
        <v>63</v>
      </c>
      <c r="D24" s="38">
        <v>2</v>
      </c>
      <c r="E24" s="129">
        <v>12.705</v>
      </c>
      <c r="F24" s="129">
        <f t="shared" si="0"/>
        <v>25.41</v>
      </c>
      <c r="G24" s="349"/>
      <c r="H24" s="350"/>
      <c r="I24" s="310"/>
    </row>
    <row r="25" spans="1:9" s="6" customFormat="1" ht="30" customHeight="1" x14ac:dyDescent="0.2">
      <c r="A25" s="27" t="s">
        <v>416</v>
      </c>
      <c r="B25" s="25" t="s">
        <v>1472</v>
      </c>
      <c r="C25" s="38" t="s">
        <v>63</v>
      </c>
      <c r="D25" s="38">
        <v>20</v>
      </c>
      <c r="E25" s="129">
        <v>1.3639999999999999</v>
      </c>
      <c r="F25" s="129">
        <f t="shared" si="0"/>
        <v>27.279999999999998</v>
      </c>
      <c r="G25" s="349"/>
      <c r="H25" s="350"/>
      <c r="I25" s="310"/>
    </row>
    <row r="26" spans="1:9" s="6" customFormat="1" ht="30" customHeight="1" x14ac:dyDescent="0.2">
      <c r="A26" s="27" t="s">
        <v>417</v>
      </c>
      <c r="B26" s="25" t="s">
        <v>418</v>
      </c>
      <c r="C26" s="38" t="s">
        <v>63</v>
      </c>
      <c r="D26" s="38">
        <v>5</v>
      </c>
      <c r="E26" s="129">
        <v>27.763999999999999</v>
      </c>
      <c r="F26" s="129">
        <f t="shared" si="0"/>
        <v>138.82</v>
      </c>
      <c r="G26" s="349"/>
      <c r="H26" s="350"/>
      <c r="I26" s="310"/>
    </row>
    <row r="27" spans="1:9" ht="30" customHeight="1" x14ac:dyDescent="0.2">
      <c r="A27" s="27" t="s">
        <v>419</v>
      </c>
      <c r="B27" s="25" t="s">
        <v>420</v>
      </c>
      <c r="C27" s="38" t="s">
        <v>63</v>
      </c>
      <c r="D27" s="38">
        <v>5</v>
      </c>
      <c r="E27" s="129">
        <v>12.132999999999999</v>
      </c>
      <c r="F27" s="129">
        <f t="shared" si="0"/>
        <v>60.664999999999992</v>
      </c>
      <c r="G27" s="349"/>
      <c r="H27" s="350"/>
      <c r="I27" s="291"/>
    </row>
    <row r="28" spans="1:9" ht="53.25" customHeight="1" x14ac:dyDescent="0.2">
      <c r="A28" s="27" t="s">
        <v>421</v>
      </c>
      <c r="B28" s="25" t="s">
        <v>1450</v>
      </c>
      <c r="C28" s="38" t="s">
        <v>63</v>
      </c>
      <c r="D28" s="38">
        <v>10</v>
      </c>
      <c r="E28" s="129">
        <v>4.774</v>
      </c>
      <c r="F28" s="129">
        <f t="shared" si="0"/>
        <v>47.74</v>
      </c>
      <c r="G28" s="349"/>
      <c r="H28" s="350"/>
      <c r="I28" s="291"/>
    </row>
    <row r="29" spans="1:9" ht="30" customHeight="1" x14ac:dyDescent="0.2">
      <c r="A29" s="27" t="s">
        <v>422</v>
      </c>
      <c r="B29" s="25" t="s">
        <v>423</v>
      </c>
      <c r="C29" s="38" t="s">
        <v>63</v>
      </c>
      <c r="D29" s="38">
        <v>1</v>
      </c>
      <c r="E29" s="129">
        <v>41.700999999999993</v>
      </c>
      <c r="F29" s="129">
        <f t="shared" si="0"/>
        <v>41.700999999999993</v>
      </c>
      <c r="G29" s="349"/>
      <c r="H29" s="350"/>
      <c r="I29" s="291"/>
    </row>
    <row r="30" spans="1:9" ht="30" customHeight="1" x14ac:dyDescent="0.2">
      <c r="A30" s="27" t="s">
        <v>424</v>
      </c>
      <c r="B30" s="25" t="s">
        <v>425</v>
      </c>
      <c r="C30" s="38" t="s">
        <v>63</v>
      </c>
      <c r="D30" s="38">
        <v>3</v>
      </c>
      <c r="E30" s="129">
        <v>25.167999999999999</v>
      </c>
      <c r="F30" s="129">
        <f t="shared" si="0"/>
        <v>75.503999999999991</v>
      </c>
      <c r="G30" s="349"/>
      <c r="H30" s="350"/>
      <c r="I30" s="291"/>
    </row>
    <row r="31" spans="1:9" ht="48" customHeight="1" x14ac:dyDescent="0.2">
      <c r="A31" s="27" t="s">
        <v>426</v>
      </c>
      <c r="B31" s="25" t="s">
        <v>1451</v>
      </c>
      <c r="C31" s="38" t="s">
        <v>63</v>
      </c>
      <c r="D31" s="38">
        <v>2</v>
      </c>
      <c r="E31" s="129">
        <v>3.96</v>
      </c>
      <c r="F31" s="129">
        <f t="shared" si="0"/>
        <v>7.92</v>
      </c>
      <c r="G31" s="349"/>
      <c r="H31" s="350"/>
      <c r="I31" s="291"/>
    </row>
    <row r="32" spans="1:9" ht="30" customHeight="1" x14ac:dyDescent="0.2">
      <c r="A32" s="27" t="s">
        <v>427</v>
      </c>
      <c r="B32" s="25" t="s">
        <v>428</v>
      </c>
      <c r="C32" s="38" t="s">
        <v>63</v>
      </c>
      <c r="D32" s="38">
        <v>5</v>
      </c>
      <c r="E32" s="129">
        <v>6.5340000000000007</v>
      </c>
      <c r="F32" s="129">
        <f t="shared" si="0"/>
        <v>32.67</v>
      </c>
      <c r="G32" s="349"/>
      <c r="H32" s="350"/>
      <c r="I32" s="291"/>
    </row>
    <row r="33" spans="1:9" ht="30" customHeight="1" x14ac:dyDescent="0.2">
      <c r="A33" s="27" t="s">
        <v>429</v>
      </c>
      <c r="B33" s="25" t="s">
        <v>430</v>
      </c>
      <c r="C33" s="38" t="s">
        <v>63</v>
      </c>
      <c r="D33" s="38">
        <v>5</v>
      </c>
      <c r="E33" s="129">
        <v>6.7759999999999998</v>
      </c>
      <c r="F33" s="129">
        <f t="shared" si="0"/>
        <v>33.879999999999995</v>
      </c>
      <c r="G33" s="349"/>
      <c r="H33" s="350"/>
      <c r="I33" s="291"/>
    </row>
    <row r="34" spans="1:9" ht="30" customHeight="1" x14ac:dyDescent="0.2">
      <c r="A34" s="27" t="s">
        <v>431</v>
      </c>
      <c r="B34" s="25" t="s">
        <v>1473</v>
      </c>
      <c r="C34" s="38" t="s">
        <v>63</v>
      </c>
      <c r="D34" s="38">
        <v>10</v>
      </c>
      <c r="E34" s="129">
        <v>1.573</v>
      </c>
      <c r="F34" s="129">
        <f t="shared" si="0"/>
        <v>15.73</v>
      </c>
      <c r="G34" s="349"/>
      <c r="H34" s="350"/>
      <c r="I34" s="291"/>
    </row>
    <row r="35" spans="1:9" ht="45" customHeight="1" x14ac:dyDescent="0.2">
      <c r="A35" s="27" t="s">
        <v>434</v>
      </c>
      <c r="B35" s="25" t="s">
        <v>1452</v>
      </c>
      <c r="C35" s="38" t="s">
        <v>63</v>
      </c>
      <c r="D35" s="38">
        <v>3</v>
      </c>
      <c r="E35" s="129">
        <v>3.5200000000000005</v>
      </c>
      <c r="F35" s="129">
        <f t="shared" si="0"/>
        <v>10.560000000000002</v>
      </c>
      <c r="G35" s="349"/>
      <c r="H35" s="350"/>
      <c r="I35" s="291"/>
    </row>
    <row r="36" spans="1:9" ht="30" customHeight="1" x14ac:dyDescent="0.2">
      <c r="A36" s="27" t="s">
        <v>435</v>
      </c>
      <c r="B36" s="25" t="s">
        <v>436</v>
      </c>
      <c r="C36" s="38" t="s">
        <v>63</v>
      </c>
      <c r="D36" s="38">
        <v>1</v>
      </c>
      <c r="E36" s="129">
        <v>8.8329999999999984</v>
      </c>
      <c r="F36" s="129">
        <f t="shared" si="0"/>
        <v>8.8329999999999984</v>
      </c>
      <c r="G36" s="349"/>
      <c r="H36" s="350"/>
      <c r="I36" s="291"/>
    </row>
    <row r="37" spans="1:9" ht="30" customHeight="1" x14ac:dyDescent="0.2">
      <c r="A37" s="27" t="s">
        <v>437</v>
      </c>
      <c r="B37" s="25" t="s">
        <v>438</v>
      </c>
      <c r="C37" s="38" t="s">
        <v>63</v>
      </c>
      <c r="D37" s="38">
        <v>1</v>
      </c>
      <c r="E37" s="129">
        <v>2.6950000000000003</v>
      </c>
      <c r="F37" s="129">
        <f t="shared" si="0"/>
        <v>2.6950000000000003</v>
      </c>
      <c r="G37" s="349"/>
      <c r="H37" s="350"/>
      <c r="I37" s="291"/>
    </row>
    <row r="38" spans="1:9" ht="30" customHeight="1" x14ac:dyDescent="0.2">
      <c r="A38" s="27" t="s">
        <v>441</v>
      </c>
      <c r="B38" s="25" t="s">
        <v>442</v>
      </c>
      <c r="C38" s="38" t="s">
        <v>31</v>
      </c>
      <c r="D38" s="38">
        <v>55</v>
      </c>
      <c r="E38" s="129">
        <v>12.033999999999999</v>
      </c>
      <c r="F38" s="129">
        <f t="shared" si="0"/>
        <v>661.86999999999989</v>
      </c>
      <c r="G38" s="349"/>
      <c r="H38" s="350"/>
      <c r="I38" s="291"/>
    </row>
    <row r="39" spans="1:9" ht="30" customHeight="1" x14ac:dyDescent="0.2">
      <c r="A39" s="27" t="s">
        <v>443</v>
      </c>
      <c r="B39" s="25" t="s">
        <v>444</v>
      </c>
      <c r="C39" s="38" t="s">
        <v>63</v>
      </c>
      <c r="D39" s="38">
        <v>1</v>
      </c>
      <c r="E39" s="129">
        <v>12.463000000000001</v>
      </c>
      <c r="F39" s="129">
        <f t="shared" si="0"/>
        <v>12.463000000000001</v>
      </c>
      <c r="G39" s="349"/>
      <c r="H39" s="350"/>
      <c r="I39" s="291"/>
    </row>
    <row r="40" spans="1:9" ht="30" customHeight="1" x14ac:dyDescent="0.2">
      <c r="A40" s="27" t="s">
        <v>445</v>
      </c>
      <c r="B40" s="25" t="s">
        <v>446</v>
      </c>
      <c r="C40" s="38" t="s">
        <v>43</v>
      </c>
      <c r="D40" s="38">
        <v>30</v>
      </c>
      <c r="E40" s="129">
        <v>3.7399999999999998</v>
      </c>
      <c r="F40" s="129">
        <f t="shared" si="0"/>
        <v>112.19999999999999</v>
      </c>
      <c r="G40" s="349"/>
      <c r="H40" s="350"/>
      <c r="I40" s="291"/>
    </row>
    <row r="41" spans="1:9" ht="30" customHeight="1" x14ac:dyDescent="0.2">
      <c r="A41" s="27" t="s">
        <v>447</v>
      </c>
      <c r="B41" s="25" t="s">
        <v>448</v>
      </c>
      <c r="C41" s="38" t="s">
        <v>63</v>
      </c>
      <c r="D41" s="38">
        <v>2</v>
      </c>
      <c r="E41" s="129">
        <v>13.045999999999999</v>
      </c>
      <c r="F41" s="129">
        <f t="shared" si="0"/>
        <v>26.091999999999999</v>
      </c>
      <c r="G41" s="349"/>
      <c r="H41" s="350"/>
      <c r="I41" s="291"/>
    </row>
    <row r="42" spans="1:9" ht="30" customHeight="1" x14ac:dyDescent="0.2">
      <c r="A42" s="27" t="s">
        <v>449</v>
      </c>
      <c r="B42" s="25" t="s">
        <v>450</v>
      </c>
      <c r="C42" s="38" t="s">
        <v>63</v>
      </c>
      <c r="D42" s="38">
        <v>1</v>
      </c>
      <c r="E42" s="129">
        <v>6.4569999999999999</v>
      </c>
      <c r="F42" s="129">
        <f t="shared" si="0"/>
        <v>6.4569999999999999</v>
      </c>
      <c r="G42" s="349"/>
      <c r="H42" s="350"/>
      <c r="I42" s="291"/>
    </row>
    <row r="43" spans="1:9" ht="30" customHeight="1" x14ac:dyDescent="0.2">
      <c r="A43" s="27" t="s">
        <v>453</v>
      </c>
      <c r="B43" s="25" t="s">
        <v>454</v>
      </c>
      <c r="C43" s="38" t="s">
        <v>63</v>
      </c>
      <c r="D43" s="38">
        <v>1</v>
      </c>
      <c r="E43" s="129">
        <v>25.266999999999999</v>
      </c>
      <c r="F43" s="129">
        <f t="shared" si="0"/>
        <v>25.266999999999999</v>
      </c>
      <c r="G43" s="349"/>
      <c r="H43" s="350"/>
      <c r="I43" s="291"/>
    </row>
    <row r="44" spans="1:9" ht="30" customHeight="1" x14ac:dyDescent="0.2">
      <c r="A44" s="27" t="s">
        <v>461</v>
      </c>
      <c r="B44" s="25" t="s">
        <v>462</v>
      </c>
      <c r="C44" s="38" t="s">
        <v>63</v>
      </c>
      <c r="D44" s="38">
        <v>10</v>
      </c>
      <c r="E44" s="129">
        <v>5.1369999999999996</v>
      </c>
      <c r="F44" s="129">
        <f t="shared" si="0"/>
        <v>51.37</v>
      </c>
      <c r="G44" s="349"/>
      <c r="H44" s="350"/>
      <c r="I44" s="291"/>
    </row>
    <row r="45" spans="1:9" ht="30" customHeight="1" x14ac:dyDescent="0.2">
      <c r="A45" s="27" t="s">
        <v>467</v>
      </c>
      <c r="B45" s="25" t="s">
        <v>1474</v>
      </c>
      <c r="C45" s="38" t="s">
        <v>63</v>
      </c>
      <c r="D45" s="38">
        <v>1</v>
      </c>
      <c r="E45" s="129">
        <v>1.595</v>
      </c>
      <c r="F45" s="129">
        <f t="shared" si="0"/>
        <v>1.595</v>
      </c>
      <c r="G45" s="349"/>
      <c r="H45" s="350"/>
      <c r="I45" s="291"/>
    </row>
    <row r="46" spans="1:9" ht="30" customHeight="1" x14ac:dyDescent="0.2">
      <c r="A46" s="27" t="s">
        <v>468</v>
      </c>
      <c r="B46" s="25" t="s">
        <v>469</v>
      </c>
      <c r="C46" s="38" t="s">
        <v>63</v>
      </c>
      <c r="D46" s="38">
        <v>1</v>
      </c>
      <c r="E46" s="129">
        <v>35.442</v>
      </c>
      <c r="F46" s="129">
        <f t="shared" si="0"/>
        <v>35.442</v>
      </c>
      <c r="G46" s="349"/>
      <c r="H46" s="350"/>
      <c r="I46" s="291"/>
    </row>
    <row r="47" spans="1:9" ht="30" customHeight="1" x14ac:dyDescent="0.2">
      <c r="A47" s="27" t="s">
        <v>470</v>
      </c>
      <c r="B47" s="25" t="s">
        <v>471</v>
      </c>
      <c r="C47" s="38" t="s">
        <v>63</v>
      </c>
      <c r="D47" s="38">
        <v>2</v>
      </c>
      <c r="E47" s="129">
        <v>16.951000000000001</v>
      </c>
      <c r="F47" s="129">
        <f t="shared" si="0"/>
        <v>33.902000000000001</v>
      </c>
      <c r="G47" s="349"/>
      <c r="H47" s="350"/>
      <c r="I47" s="291"/>
    </row>
    <row r="48" spans="1:9" ht="30" customHeight="1" x14ac:dyDescent="0.2">
      <c r="A48" s="27" t="s">
        <v>472</v>
      </c>
      <c r="B48" s="25" t="s">
        <v>473</v>
      </c>
      <c r="C48" s="38" t="s">
        <v>63</v>
      </c>
      <c r="D48" s="38">
        <v>1</v>
      </c>
      <c r="E48" s="129">
        <v>19.349</v>
      </c>
      <c r="F48" s="129">
        <f t="shared" si="0"/>
        <v>19.349</v>
      </c>
      <c r="G48" s="349"/>
      <c r="H48" s="350"/>
      <c r="I48" s="291"/>
    </row>
    <row r="49" spans="1:9" ht="30" customHeight="1" x14ac:dyDescent="0.2">
      <c r="A49" s="27" t="s">
        <v>478</v>
      </c>
      <c r="B49" s="25" t="s">
        <v>479</v>
      </c>
      <c r="C49" s="38" t="s">
        <v>63</v>
      </c>
      <c r="D49" s="38">
        <v>4</v>
      </c>
      <c r="E49" s="129">
        <v>20.086000000000002</v>
      </c>
      <c r="F49" s="129">
        <f t="shared" si="0"/>
        <v>80.344000000000008</v>
      </c>
      <c r="G49" s="349"/>
      <c r="H49" s="350"/>
      <c r="I49" s="291"/>
    </row>
    <row r="50" spans="1:9" ht="44.25" customHeight="1" x14ac:dyDescent="0.2">
      <c r="A50" s="27" t="s">
        <v>480</v>
      </c>
      <c r="B50" s="25" t="s">
        <v>1453</v>
      </c>
      <c r="C50" s="38" t="s">
        <v>63</v>
      </c>
      <c r="D50" s="38">
        <v>1</v>
      </c>
      <c r="E50" s="129">
        <v>38.368000000000002</v>
      </c>
      <c r="F50" s="129">
        <f t="shared" si="0"/>
        <v>38.368000000000002</v>
      </c>
      <c r="G50" s="349"/>
      <c r="H50" s="350"/>
      <c r="I50" s="291"/>
    </row>
    <row r="51" spans="1:9" ht="30" customHeight="1" x14ac:dyDescent="0.2">
      <c r="A51" s="27" t="s">
        <v>481</v>
      </c>
      <c r="B51" s="25" t="s">
        <v>482</v>
      </c>
      <c r="C51" s="38" t="s">
        <v>63</v>
      </c>
      <c r="D51" s="38">
        <v>5</v>
      </c>
      <c r="E51" s="129">
        <v>7.7219999999999995</v>
      </c>
      <c r="F51" s="129">
        <f t="shared" si="0"/>
        <v>38.61</v>
      </c>
      <c r="G51" s="349"/>
      <c r="H51" s="350"/>
      <c r="I51" s="291"/>
    </row>
    <row r="52" spans="1:9" ht="30" customHeight="1" x14ac:dyDescent="0.2">
      <c r="A52" s="27" t="s">
        <v>485</v>
      </c>
      <c r="B52" s="25" t="s">
        <v>1475</v>
      </c>
      <c r="C52" s="38" t="s">
        <v>63</v>
      </c>
      <c r="D52" s="38">
        <v>1</v>
      </c>
      <c r="E52" s="129">
        <v>30.580000000000002</v>
      </c>
      <c r="F52" s="129">
        <f t="shared" si="0"/>
        <v>30.580000000000002</v>
      </c>
      <c r="G52" s="349"/>
      <c r="H52" s="350"/>
      <c r="I52" s="291"/>
    </row>
    <row r="53" spans="1:9" ht="30" customHeight="1" x14ac:dyDescent="0.2">
      <c r="A53" s="27" t="s">
        <v>488</v>
      </c>
      <c r="B53" s="25" t="s">
        <v>489</v>
      </c>
      <c r="C53" s="38" t="s">
        <v>63</v>
      </c>
      <c r="D53" s="38">
        <v>1</v>
      </c>
      <c r="E53" s="129">
        <v>76.813000000000002</v>
      </c>
      <c r="F53" s="129">
        <f t="shared" si="0"/>
        <v>76.813000000000002</v>
      </c>
      <c r="G53" s="349"/>
      <c r="H53" s="350"/>
      <c r="I53" s="291"/>
    </row>
    <row r="54" spans="1:9" ht="30" customHeight="1" x14ac:dyDescent="0.2">
      <c r="A54" s="27" t="s">
        <v>490</v>
      </c>
      <c r="B54" s="25" t="s">
        <v>491</v>
      </c>
      <c r="C54" s="38" t="s">
        <v>63</v>
      </c>
      <c r="D54" s="38">
        <v>1</v>
      </c>
      <c r="E54" s="129">
        <v>14.531000000000001</v>
      </c>
      <c r="F54" s="129">
        <f t="shared" si="0"/>
        <v>14.531000000000001</v>
      </c>
      <c r="G54" s="349"/>
      <c r="H54" s="350"/>
      <c r="I54" s="291"/>
    </row>
    <row r="55" spans="1:9" ht="49.5" customHeight="1" x14ac:dyDescent="0.2">
      <c r="A55" s="27" t="s">
        <v>494</v>
      </c>
      <c r="B55" s="25" t="s">
        <v>1454</v>
      </c>
      <c r="C55" s="38" t="s">
        <v>63</v>
      </c>
      <c r="D55" s="38">
        <v>5</v>
      </c>
      <c r="E55" s="129">
        <v>11.120999999999999</v>
      </c>
      <c r="F55" s="129">
        <f t="shared" ref="F55:F62" si="1">D55*E55</f>
        <v>55.60499999999999</v>
      </c>
      <c r="G55" s="349"/>
      <c r="H55" s="350"/>
      <c r="I55" s="291"/>
    </row>
    <row r="56" spans="1:9" ht="46.5" customHeight="1" x14ac:dyDescent="0.2">
      <c r="A56" s="27" t="s">
        <v>495</v>
      </c>
      <c r="B56" s="25" t="s">
        <v>1455</v>
      </c>
      <c r="C56" s="38" t="s">
        <v>63</v>
      </c>
      <c r="D56" s="38">
        <v>5</v>
      </c>
      <c r="E56" s="129">
        <v>21.537999999999997</v>
      </c>
      <c r="F56" s="129">
        <f t="shared" si="1"/>
        <v>107.68999999999998</v>
      </c>
      <c r="G56" s="349"/>
      <c r="H56" s="350"/>
      <c r="I56" s="291"/>
    </row>
    <row r="57" spans="1:9" ht="30" customHeight="1" x14ac:dyDescent="0.2">
      <c r="A57" s="27" t="s">
        <v>498</v>
      </c>
      <c r="B57" s="25" t="s">
        <v>499</v>
      </c>
      <c r="C57" s="38" t="s">
        <v>63</v>
      </c>
      <c r="D57" s="38">
        <v>5</v>
      </c>
      <c r="E57" s="129">
        <v>6.4569999999999999</v>
      </c>
      <c r="F57" s="129">
        <f t="shared" si="1"/>
        <v>32.284999999999997</v>
      </c>
      <c r="G57" s="349"/>
      <c r="H57" s="350"/>
      <c r="I57" s="291"/>
    </row>
    <row r="58" spans="1:9" ht="45" customHeight="1" x14ac:dyDescent="0.2">
      <c r="A58" s="27" t="s">
        <v>502</v>
      </c>
      <c r="B58" s="25" t="s">
        <v>1456</v>
      </c>
      <c r="C58" s="38" t="s">
        <v>63</v>
      </c>
      <c r="D58" s="38">
        <v>1</v>
      </c>
      <c r="E58" s="129">
        <v>290.01499999999999</v>
      </c>
      <c r="F58" s="129">
        <f t="shared" si="1"/>
        <v>290.01499999999999</v>
      </c>
      <c r="G58" s="349"/>
      <c r="H58" s="350"/>
      <c r="I58" s="291"/>
    </row>
    <row r="59" spans="1:9" ht="30" customHeight="1" x14ac:dyDescent="0.2">
      <c r="A59" s="27" t="s">
        <v>505</v>
      </c>
      <c r="B59" s="25" t="s">
        <v>506</v>
      </c>
      <c r="C59" s="38" t="s">
        <v>63</v>
      </c>
      <c r="D59" s="38">
        <v>2</v>
      </c>
      <c r="E59" s="129">
        <v>5.8409999999999993</v>
      </c>
      <c r="F59" s="129">
        <f t="shared" si="1"/>
        <v>11.681999999999999</v>
      </c>
      <c r="G59" s="349"/>
      <c r="H59" s="350"/>
      <c r="I59" s="291"/>
    </row>
    <row r="60" spans="1:9" ht="30" customHeight="1" x14ac:dyDescent="0.2">
      <c r="A60" s="27" t="s">
        <v>1436</v>
      </c>
      <c r="B60" s="25" t="s">
        <v>1462</v>
      </c>
      <c r="C60" s="38" t="s">
        <v>63</v>
      </c>
      <c r="D60" s="38">
        <v>1</v>
      </c>
      <c r="E60" s="129">
        <v>6.6989999999999998</v>
      </c>
      <c r="F60" s="129">
        <f t="shared" si="1"/>
        <v>6.6989999999999998</v>
      </c>
      <c r="G60" s="349"/>
      <c r="H60" s="350"/>
      <c r="I60" s="291"/>
    </row>
    <row r="61" spans="1:9" ht="30" customHeight="1" x14ac:dyDescent="0.2">
      <c r="A61" s="27" t="s">
        <v>1437</v>
      </c>
      <c r="B61" s="25" t="s">
        <v>1463</v>
      </c>
      <c r="C61" s="38" t="s">
        <v>63</v>
      </c>
      <c r="D61" s="38">
        <v>1</v>
      </c>
      <c r="E61" s="129">
        <v>12.177</v>
      </c>
      <c r="F61" s="129">
        <f t="shared" si="1"/>
        <v>12.177</v>
      </c>
      <c r="G61" s="349"/>
      <c r="H61" s="350"/>
      <c r="I61" s="291"/>
    </row>
    <row r="62" spans="1:9" ht="30" customHeight="1" x14ac:dyDescent="0.2">
      <c r="A62" s="158" t="s">
        <v>1439</v>
      </c>
      <c r="B62" s="158" t="s">
        <v>1464</v>
      </c>
      <c r="C62" s="159" t="s">
        <v>63</v>
      </c>
      <c r="D62" s="159">
        <v>1</v>
      </c>
      <c r="E62" s="198">
        <v>46.155999999999999</v>
      </c>
      <c r="F62" s="198">
        <f t="shared" si="1"/>
        <v>46.155999999999999</v>
      </c>
      <c r="G62" s="349"/>
      <c r="H62" s="350"/>
      <c r="I62" s="291"/>
    </row>
    <row r="63" spans="1:9" ht="15.6" customHeight="1" thickBot="1" x14ac:dyDescent="0.25">
      <c r="C63" s="31"/>
      <c r="G63" s="292"/>
      <c r="H63" s="351"/>
      <c r="I63" s="292"/>
    </row>
    <row r="64" spans="1:9" ht="17.100000000000001" customHeight="1" x14ac:dyDescent="0.2">
      <c r="C64" s="31"/>
      <c r="D64" s="360" t="s">
        <v>6</v>
      </c>
      <c r="E64" s="393"/>
      <c r="F64" s="194">
        <f>SUM(F7:F63)</f>
        <v>3083.860999999999</v>
      </c>
      <c r="G64" s="366" t="s">
        <v>6</v>
      </c>
      <c r="H64" s="396"/>
      <c r="I64" s="292"/>
    </row>
    <row r="65" spans="3:9" ht="17.100000000000001" customHeight="1" x14ac:dyDescent="0.2">
      <c r="C65" s="31"/>
      <c r="D65" s="362" t="s">
        <v>7</v>
      </c>
      <c r="E65" s="394"/>
      <c r="F65" s="195">
        <f>F64*21%</f>
        <v>647.61080999999979</v>
      </c>
      <c r="G65" s="368" t="s">
        <v>7</v>
      </c>
      <c r="H65" s="397"/>
      <c r="I65" s="292"/>
    </row>
    <row r="66" spans="3:9" ht="17.100000000000001" customHeight="1" thickBot="1" x14ac:dyDescent="0.25">
      <c r="C66" s="31"/>
      <c r="D66" s="364" t="s">
        <v>5</v>
      </c>
      <c r="E66" s="395"/>
      <c r="F66" s="196">
        <f>F65+F64</f>
        <v>3731.4718099999986</v>
      </c>
      <c r="G66" s="370" t="s">
        <v>5</v>
      </c>
      <c r="H66" s="398"/>
      <c r="I66" s="292"/>
    </row>
    <row r="67" spans="3:9" ht="30" customHeight="1" x14ac:dyDescent="0.2">
      <c r="C67" s="31"/>
    </row>
    <row r="68" spans="3:9" ht="30" customHeight="1" x14ac:dyDescent="0.2">
      <c r="C68" s="31"/>
    </row>
    <row r="69" spans="3:9" ht="30" customHeight="1" x14ac:dyDescent="0.2">
      <c r="C69" s="31"/>
    </row>
    <row r="70" spans="3:9" ht="30" customHeight="1" x14ac:dyDescent="0.2">
      <c r="C70" s="31"/>
    </row>
  </sheetData>
  <sheetProtection algorithmName="SHA-512" hashValue="BcfvZDA5LRQvpKL3NYnu0hylkWAmDnN3C57XMsOo/vCARIeOPeSpEcu4uRR4lTWH4XcO8YeiaBO7nqI4TJz1Tg==" saltValue="nH12nvWUDC2zzhuaK3XWXA==" spinCount="100000" sheet="1" objects="1" scenarios="1"/>
  <mergeCells count="7">
    <mergeCell ref="A4:F4"/>
    <mergeCell ref="D64:E64"/>
    <mergeCell ref="D65:E65"/>
    <mergeCell ref="D66:E66"/>
    <mergeCell ref="G64:H64"/>
    <mergeCell ref="G65:H65"/>
    <mergeCell ref="G66:H66"/>
  </mergeCells>
  <conditionalFormatting sqref="G7:G62">
    <cfRule type="cellIs" dxfId="6" priority="1" operator="greaterThan">
      <formula>E7</formula>
    </cfRule>
  </conditionalFormatting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65"/>
  <sheetViews>
    <sheetView workbookViewId="0">
      <selection activeCell="G55" sqref="G55"/>
    </sheetView>
  </sheetViews>
  <sheetFormatPr defaultColWidth="11.42578125" defaultRowHeight="12" x14ac:dyDescent="0.2"/>
  <cols>
    <col min="1" max="1" width="11.7109375" style="30" customWidth="1"/>
    <col min="2" max="2" width="58.7109375" style="6" customWidth="1"/>
    <col min="3" max="3" width="17.7109375" style="29" customWidth="1"/>
    <col min="4" max="4" width="12.7109375" style="29" customWidth="1"/>
    <col min="5" max="6" width="12.7109375" style="6" customWidth="1"/>
    <col min="7" max="7" width="14.42578125" style="6" customWidth="1"/>
    <col min="8" max="256" width="11.42578125" style="6"/>
    <col min="257" max="257" width="62" style="6" customWidth="1"/>
    <col min="258" max="258" width="15.28515625" style="6" customWidth="1"/>
    <col min="259" max="259" width="14.85546875" style="6" customWidth="1"/>
    <col min="260" max="260" width="12.85546875" style="6" customWidth="1"/>
    <col min="261" max="512" width="11.42578125" style="6"/>
    <col min="513" max="513" width="62" style="6" customWidth="1"/>
    <col min="514" max="514" width="15.28515625" style="6" customWidth="1"/>
    <col min="515" max="515" width="14.85546875" style="6" customWidth="1"/>
    <col min="516" max="516" width="12.85546875" style="6" customWidth="1"/>
    <col min="517" max="768" width="11.42578125" style="6"/>
    <col min="769" max="769" width="62" style="6" customWidth="1"/>
    <col min="770" max="770" width="15.28515625" style="6" customWidth="1"/>
    <col min="771" max="771" width="14.85546875" style="6" customWidth="1"/>
    <col min="772" max="772" width="12.85546875" style="6" customWidth="1"/>
    <col min="773" max="1024" width="11.42578125" style="6"/>
    <col min="1025" max="1025" width="62" style="6" customWidth="1"/>
    <col min="1026" max="1026" width="15.28515625" style="6" customWidth="1"/>
    <col min="1027" max="1027" width="14.85546875" style="6" customWidth="1"/>
    <col min="1028" max="1028" width="12.85546875" style="6" customWidth="1"/>
    <col min="1029" max="1280" width="11.42578125" style="6"/>
    <col min="1281" max="1281" width="62" style="6" customWidth="1"/>
    <col min="1282" max="1282" width="15.28515625" style="6" customWidth="1"/>
    <col min="1283" max="1283" width="14.85546875" style="6" customWidth="1"/>
    <col min="1284" max="1284" width="12.85546875" style="6" customWidth="1"/>
    <col min="1285" max="1536" width="11.42578125" style="6"/>
    <col min="1537" max="1537" width="62" style="6" customWidth="1"/>
    <col min="1538" max="1538" width="15.28515625" style="6" customWidth="1"/>
    <col min="1539" max="1539" width="14.85546875" style="6" customWidth="1"/>
    <col min="1540" max="1540" width="12.85546875" style="6" customWidth="1"/>
    <col min="1541" max="1792" width="11.42578125" style="6"/>
    <col min="1793" max="1793" width="62" style="6" customWidth="1"/>
    <col min="1794" max="1794" width="15.28515625" style="6" customWidth="1"/>
    <col min="1795" max="1795" width="14.85546875" style="6" customWidth="1"/>
    <col min="1796" max="1796" width="12.85546875" style="6" customWidth="1"/>
    <col min="1797" max="2048" width="11.42578125" style="6"/>
    <col min="2049" max="2049" width="62" style="6" customWidth="1"/>
    <col min="2050" max="2050" width="15.28515625" style="6" customWidth="1"/>
    <col min="2051" max="2051" width="14.85546875" style="6" customWidth="1"/>
    <col min="2052" max="2052" width="12.85546875" style="6" customWidth="1"/>
    <col min="2053" max="2304" width="11.42578125" style="6"/>
    <col min="2305" max="2305" width="62" style="6" customWidth="1"/>
    <col min="2306" max="2306" width="15.28515625" style="6" customWidth="1"/>
    <col min="2307" max="2307" width="14.85546875" style="6" customWidth="1"/>
    <col min="2308" max="2308" width="12.85546875" style="6" customWidth="1"/>
    <col min="2309" max="2560" width="11.42578125" style="6"/>
    <col min="2561" max="2561" width="62" style="6" customWidth="1"/>
    <col min="2562" max="2562" width="15.28515625" style="6" customWidth="1"/>
    <col min="2563" max="2563" width="14.85546875" style="6" customWidth="1"/>
    <col min="2564" max="2564" width="12.85546875" style="6" customWidth="1"/>
    <col min="2565" max="2816" width="11.42578125" style="6"/>
    <col min="2817" max="2817" width="62" style="6" customWidth="1"/>
    <col min="2818" max="2818" width="15.28515625" style="6" customWidth="1"/>
    <col min="2819" max="2819" width="14.85546875" style="6" customWidth="1"/>
    <col min="2820" max="2820" width="12.85546875" style="6" customWidth="1"/>
    <col min="2821" max="3072" width="11.42578125" style="6"/>
    <col min="3073" max="3073" width="62" style="6" customWidth="1"/>
    <col min="3074" max="3074" width="15.28515625" style="6" customWidth="1"/>
    <col min="3075" max="3075" width="14.85546875" style="6" customWidth="1"/>
    <col min="3076" max="3076" width="12.85546875" style="6" customWidth="1"/>
    <col min="3077" max="3328" width="11.42578125" style="6"/>
    <col min="3329" max="3329" width="62" style="6" customWidth="1"/>
    <col min="3330" max="3330" width="15.28515625" style="6" customWidth="1"/>
    <col min="3331" max="3331" width="14.85546875" style="6" customWidth="1"/>
    <col min="3332" max="3332" width="12.85546875" style="6" customWidth="1"/>
    <col min="3333" max="3584" width="11.42578125" style="6"/>
    <col min="3585" max="3585" width="62" style="6" customWidth="1"/>
    <col min="3586" max="3586" width="15.28515625" style="6" customWidth="1"/>
    <col min="3587" max="3587" width="14.85546875" style="6" customWidth="1"/>
    <col min="3588" max="3588" width="12.85546875" style="6" customWidth="1"/>
    <col min="3589" max="3840" width="11.42578125" style="6"/>
    <col min="3841" max="3841" width="62" style="6" customWidth="1"/>
    <col min="3842" max="3842" width="15.28515625" style="6" customWidth="1"/>
    <col min="3843" max="3843" width="14.85546875" style="6" customWidth="1"/>
    <col min="3844" max="3844" width="12.85546875" style="6" customWidth="1"/>
    <col min="3845" max="4096" width="11.42578125" style="6"/>
    <col min="4097" max="4097" width="62" style="6" customWidth="1"/>
    <col min="4098" max="4098" width="15.28515625" style="6" customWidth="1"/>
    <col min="4099" max="4099" width="14.85546875" style="6" customWidth="1"/>
    <col min="4100" max="4100" width="12.85546875" style="6" customWidth="1"/>
    <col min="4101" max="4352" width="11.42578125" style="6"/>
    <col min="4353" max="4353" width="62" style="6" customWidth="1"/>
    <col min="4354" max="4354" width="15.28515625" style="6" customWidth="1"/>
    <col min="4355" max="4355" width="14.85546875" style="6" customWidth="1"/>
    <col min="4356" max="4356" width="12.85546875" style="6" customWidth="1"/>
    <col min="4357" max="4608" width="11.42578125" style="6"/>
    <col min="4609" max="4609" width="62" style="6" customWidth="1"/>
    <col min="4610" max="4610" width="15.28515625" style="6" customWidth="1"/>
    <col min="4611" max="4611" width="14.85546875" style="6" customWidth="1"/>
    <col min="4612" max="4612" width="12.85546875" style="6" customWidth="1"/>
    <col min="4613" max="4864" width="11.42578125" style="6"/>
    <col min="4865" max="4865" width="62" style="6" customWidth="1"/>
    <col min="4866" max="4866" width="15.28515625" style="6" customWidth="1"/>
    <col min="4867" max="4867" width="14.85546875" style="6" customWidth="1"/>
    <col min="4868" max="4868" width="12.85546875" style="6" customWidth="1"/>
    <col min="4869" max="5120" width="11.42578125" style="6"/>
    <col min="5121" max="5121" width="62" style="6" customWidth="1"/>
    <col min="5122" max="5122" width="15.28515625" style="6" customWidth="1"/>
    <col min="5123" max="5123" width="14.85546875" style="6" customWidth="1"/>
    <col min="5124" max="5124" width="12.85546875" style="6" customWidth="1"/>
    <col min="5125" max="5376" width="11.42578125" style="6"/>
    <col min="5377" max="5377" width="62" style="6" customWidth="1"/>
    <col min="5378" max="5378" width="15.28515625" style="6" customWidth="1"/>
    <col min="5379" max="5379" width="14.85546875" style="6" customWidth="1"/>
    <col min="5380" max="5380" width="12.85546875" style="6" customWidth="1"/>
    <col min="5381" max="5632" width="11.42578125" style="6"/>
    <col min="5633" max="5633" width="62" style="6" customWidth="1"/>
    <col min="5634" max="5634" width="15.28515625" style="6" customWidth="1"/>
    <col min="5635" max="5635" width="14.85546875" style="6" customWidth="1"/>
    <col min="5636" max="5636" width="12.85546875" style="6" customWidth="1"/>
    <col min="5637" max="5888" width="11.42578125" style="6"/>
    <col min="5889" max="5889" width="62" style="6" customWidth="1"/>
    <col min="5890" max="5890" width="15.28515625" style="6" customWidth="1"/>
    <col min="5891" max="5891" width="14.85546875" style="6" customWidth="1"/>
    <col min="5892" max="5892" width="12.85546875" style="6" customWidth="1"/>
    <col min="5893" max="6144" width="11.42578125" style="6"/>
    <col min="6145" max="6145" width="62" style="6" customWidth="1"/>
    <col min="6146" max="6146" width="15.28515625" style="6" customWidth="1"/>
    <col min="6147" max="6147" width="14.85546875" style="6" customWidth="1"/>
    <col min="6148" max="6148" width="12.85546875" style="6" customWidth="1"/>
    <col min="6149" max="6400" width="11.42578125" style="6"/>
    <col min="6401" max="6401" width="62" style="6" customWidth="1"/>
    <col min="6402" max="6402" width="15.28515625" style="6" customWidth="1"/>
    <col min="6403" max="6403" width="14.85546875" style="6" customWidth="1"/>
    <col min="6404" max="6404" width="12.85546875" style="6" customWidth="1"/>
    <col min="6405" max="6656" width="11.42578125" style="6"/>
    <col min="6657" max="6657" width="62" style="6" customWidth="1"/>
    <col min="6658" max="6658" width="15.28515625" style="6" customWidth="1"/>
    <col min="6659" max="6659" width="14.85546875" style="6" customWidth="1"/>
    <col min="6660" max="6660" width="12.85546875" style="6" customWidth="1"/>
    <col min="6661" max="6912" width="11.42578125" style="6"/>
    <col min="6913" max="6913" width="62" style="6" customWidth="1"/>
    <col min="6914" max="6914" width="15.28515625" style="6" customWidth="1"/>
    <col min="6915" max="6915" width="14.85546875" style="6" customWidth="1"/>
    <col min="6916" max="6916" width="12.85546875" style="6" customWidth="1"/>
    <col min="6917" max="7168" width="11.42578125" style="6"/>
    <col min="7169" max="7169" width="62" style="6" customWidth="1"/>
    <col min="7170" max="7170" width="15.28515625" style="6" customWidth="1"/>
    <col min="7171" max="7171" width="14.85546875" style="6" customWidth="1"/>
    <col min="7172" max="7172" width="12.85546875" style="6" customWidth="1"/>
    <col min="7173" max="7424" width="11.42578125" style="6"/>
    <col min="7425" max="7425" width="62" style="6" customWidth="1"/>
    <col min="7426" max="7426" width="15.28515625" style="6" customWidth="1"/>
    <col min="7427" max="7427" width="14.85546875" style="6" customWidth="1"/>
    <col min="7428" max="7428" width="12.85546875" style="6" customWidth="1"/>
    <col min="7429" max="7680" width="11.42578125" style="6"/>
    <col min="7681" max="7681" width="62" style="6" customWidth="1"/>
    <col min="7682" max="7682" width="15.28515625" style="6" customWidth="1"/>
    <col min="7683" max="7683" width="14.85546875" style="6" customWidth="1"/>
    <col min="7684" max="7684" width="12.85546875" style="6" customWidth="1"/>
    <col min="7685" max="7936" width="11.42578125" style="6"/>
    <col min="7937" max="7937" width="62" style="6" customWidth="1"/>
    <col min="7938" max="7938" width="15.28515625" style="6" customWidth="1"/>
    <col min="7939" max="7939" width="14.85546875" style="6" customWidth="1"/>
    <col min="7940" max="7940" width="12.85546875" style="6" customWidth="1"/>
    <col min="7941" max="8192" width="11.42578125" style="6"/>
    <col min="8193" max="8193" width="62" style="6" customWidth="1"/>
    <col min="8194" max="8194" width="15.28515625" style="6" customWidth="1"/>
    <col min="8195" max="8195" width="14.85546875" style="6" customWidth="1"/>
    <col min="8196" max="8196" width="12.85546875" style="6" customWidth="1"/>
    <col min="8197" max="8448" width="11.42578125" style="6"/>
    <col min="8449" max="8449" width="62" style="6" customWidth="1"/>
    <col min="8450" max="8450" width="15.28515625" style="6" customWidth="1"/>
    <col min="8451" max="8451" width="14.85546875" style="6" customWidth="1"/>
    <col min="8452" max="8452" width="12.85546875" style="6" customWidth="1"/>
    <col min="8453" max="8704" width="11.42578125" style="6"/>
    <col min="8705" max="8705" width="62" style="6" customWidth="1"/>
    <col min="8706" max="8706" width="15.28515625" style="6" customWidth="1"/>
    <col min="8707" max="8707" width="14.85546875" style="6" customWidth="1"/>
    <col min="8708" max="8708" width="12.85546875" style="6" customWidth="1"/>
    <col min="8709" max="8960" width="11.42578125" style="6"/>
    <col min="8961" max="8961" width="62" style="6" customWidth="1"/>
    <col min="8962" max="8962" width="15.28515625" style="6" customWidth="1"/>
    <col min="8963" max="8963" width="14.85546875" style="6" customWidth="1"/>
    <col min="8964" max="8964" width="12.85546875" style="6" customWidth="1"/>
    <col min="8965" max="9216" width="11.42578125" style="6"/>
    <col min="9217" max="9217" width="62" style="6" customWidth="1"/>
    <col min="9218" max="9218" width="15.28515625" style="6" customWidth="1"/>
    <col min="9219" max="9219" width="14.85546875" style="6" customWidth="1"/>
    <col min="9220" max="9220" width="12.85546875" style="6" customWidth="1"/>
    <col min="9221" max="9472" width="11.42578125" style="6"/>
    <col min="9473" max="9473" width="62" style="6" customWidth="1"/>
    <col min="9474" max="9474" width="15.28515625" style="6" customWidth="1"/>
    <col min="9475" max="9475" width="14.85546875" style="6" customWidth="1"/>
    <col min="9476" max="9476" width="12.85546875" style="6" customWidth="1"/>
    <col min="9477" max="9728" width="11.42578125" style="6"/>
    <col min="9729" max="9729" width="62" style="6" customWidth="1"/>
    <col min="9730" max="9730" width="15.28515625" style="6" customWidth="1"/>
    <col min="9731" max="9731" width="14.85546875" style="6" customWidth="1"/>
    <col min="9732" max="9732" width="12.85546875" style="6" customWidth="1"/>
    <col min="9733" max="9984" width="11.42578125" style="6"/>
    <col min="9985" max="9985" width="62" style="6" customWidth="1"/>
    <col min="9986" max="9986" width="15.28515625" style="6" customWidth="1"/>
    <col min="9987" max="9987" width="14.85546875" style="6" customWidth="1"/>
    <col min="9988" max="9988" width="12.85546875" style="6" customWidth="1"/>
    <col min="9989" max="10240" width="11.42578125" style="6"/>
    <col min="10241" max="10241" width="62" style="6" customWidth="1"/>
    <col min="10242" max="10242" width="15.28515625" style="6" customWidth="1"/>
    <col min="10243" max="10243" width="14.85546875" style="6" customWidth="1"/>
    <col min="10244" max="10244" width="12.85546875" style="6" customWidth="1"/>
    <col min="10245" max="10496" width="11.42578125" style="6"/>
    <col min="10497" max="10497" width="62" style="6" customWidth="1"/>
    <col min="10498" max="10498" width="15.28515625" style="6" customWidth="1"/>
    <col min="10499" max="10499" width="14.85546875" style="6" customWidth="1"/>
    <col min="10500" max="10500" width="12.85546875" style="6" customWidth="1"/>
    <col min="10501" max="10752" width="11.42578125" style="6"/>
    <col min="10753" max="10753" width="62" style="6" customWidth="1"/>
    <col min="10754" max="10754" width="15.28515625" style="6" customWidth="1"/>
    <col min="10755" max="10755" width="14.85546875" style="6" customWidth="1"/>
    <col min="10756" max="10756" width="12.85546875" style="6" customWidth="1"/>
    <col min="10757" max="11008" width="11.42578125" style="6"/>
    <col min="11009" max="11009" width="62" style="6" customWidth="1"/>
    <col min="11010" max="11010" width="15.28515625" style="6" customWidth="1"/>
    <col min="11011" max="11011" width="14.85546875" style="6" customWidth="1"/>
    <col min="11012" max="11012" width="12.85546875" style="6" customWidth="1"/>
    <col min="11013" max="11264" width="11.42578125" style="6"/>
    <col min="11265" max="11265" width="62" style="6" customWidth="1"/>
    <col min="11266" max="11266" width="15.28515625" style="6" customWidth="1"/>
    <col min="11267" max="11267" width="14.85546875" style="6" customWidth="1"/>
    <col min="11268" max="11268" width="12.85546875" style="6" customWidth="1"/>
    <col min="11269" max="11520" width="11.42578125" style="6"/>
    <col min="11521" max="11521" width="62" style="6" customWidth="1"/>
    <col min="11522" max="11522" width="15.28515625" style="6" customWidth="1"/>
    <col min="11523" max="11523" width="14.85546875" style="6" customWidth="1"/>
    <col min="11524" max="11524" width="12.85546875" style="6" customWidth="1"/>
    <col min="11525" max="11776" width="11.42578125" style="6"/>
    <col min="11777" max="11777" width="62" style="6" customWidth="1"/>
    <col min="11778" max="11778" width="15.28515625" style="6" customWidth="1"/>
    <col min="11779" max="11779" width="14.85546875" style="6" customWidth="1"/>
    <col min="11780" max="11780" width="12.85546875" style="6" customWidth="1"/>
    <col min="11781" max="12032" width="11.42578125" style="6"/>
    <col min="12033" max="12033" width="62" style="6" customWidth="1"/>
    <col min="12034" max="12034" width="15.28515625" style="6" customWidth="1"/>
    <col min="12035" max="12035" width="14.85546875" style="6" customWidth="1"/>
    <col min="12036" max="12036" width="12.85546875" style="6" customWidth="1"/>
    <col min="12037" max="12288" width="11.42578125" style="6"/>
    <col min="12289" max="12289" width="62" style="6" customWidth="1"/>
    <col min="12290" max="12290" width="15.28515625" style="6" customWidth="1"/>
    <col min="12291" max="12291" width="14.85546875" style="6" customWidth="1"/>
    <col min="12292" max="12292" width="12.85546875" style="6" customWidth="1"/>
    <col min="12293" max="12544" width="11.42578125" style="6"/>
    <col min="12545" max="12545" width="62" style="6" customWidth="1"/>
    <col min="12546" max="12546" width="15.28515625" style="6" customWidth="1"/>
    <col min="12547" max="12547" width="14.85546875" style="6" customWidth="1"/>
    <col min="12548" max="12548" width="12.85546875" style="6" customWidth="1"/>
    <col min="12549" max="12800" width="11.42578125" style="6"/>
    <col min="12801" max="12801" width="62" style="6" customWidth="1"/>
    <col min="12802" max="12802" width="15.28515625" style="6" customWidth="1"/>
    <col min="12803" max="12803" width="14.85546875" style="6" customWidth="1"/>
    <col min="12804" max="12804" width="12.85546875" style="6" customWidth="1"/>
    <col min="12805" max="13056" width="11.42578125" style="6"/>
    <col min="13057" max="13057" width="62" style="6" customWidth="1"/>
    <col min="13058" max="13058" width="15.28515625" style="6" customWidth="1"/>
    <col min="13059" max="13059" width="14.85546875" style="6" customWidth="1"/>
    <col min="13060" max="13060" width="12.85546875" style="6" customWidth="1"/>
    <col min="13061" max="13312" width="11.42578125" style="6"/>
    <col min="13313" max="13313" width="62" style="6" customWidth="1"/>
    <col min="13314" max="13314" width="15.28515625" style="6" customWidth="1"/>
    <col min="13315" max="13315" width="14.85546875" style="6" customWidth="1"/>
    <col min="13316" max="13316" width="12.85546875" style="6" customWidth="1"/>
    <col min="13317" max="13568" width="11.42578125" style="6"/>
    <col min="13569" max="13569" width="62" style="6" customWidth="1"/>
    <col min="13570" max="13570" width="15.28515625" style="6" customWidth="1"/>
    <col min="13571" max="13571" width="14.85546875" style="6" customWidth="1"/>
    <col min="13572" max="13572" width="12.85546875" style="6" customWidth="1"/>
    <col min="13573" max="13824" width="11.42578125" style="6"/>
    <col min="13825" max="13825" width="62" style="6" customWidth="1"/>
    <col min="13826" max="13826" width="15.28515625" style="6" customWidth="1"/>
    <col min="13827" max="13827" width="14.85546875" style="6" customWidth="1"/>
    <col min="13828" max="13828" width="12.85546875" style="6" customWidth="1"/>
    <col min="13829" max="14080" width="11.42578125" style="6"/>
    <col min="14081" max="14081" width="62" style="6" customWidth="1"/>
    <col min="14082" max="14082" width="15.28515625" style="6" customWidth="1"/>
    <col min="14083" max="14083" width="14.85546875" style="6" customWidth="1"/>
    <col min="14084" max="14084" width="12.85546875" style="6" customWidth="1"/>
    <col min="14085" max="14336" width="11.42578125" style="6"/>
    <col min="14337" max="14337" width="62" style="6" customWidth="1"/>
    <col min="14338" max="14338" width="15.28515625" style="6" customWidth="1"/>
    <col min="14339" max="14339" width="14.85546875" style="6" customWidth="1"/>
    <col min="14340" max="14340" width="12.85546875" style="6" customWidth="1"/>
    <col min="14341" max="14592" width="11.42578125" style="6"/>
    <col min="14593" max="14593" width="62" style="6" customWidth="1"/>
    <col min="14594" max="14594" width="15.28515625" style="6" customWidth="1"/>
    <col min="14595" max="14595" width="14.85546875" style="6" customWidth="1"/>
    <col min="14596" max="14596" width="12.85546875" style="6" customWidth="1"/>
    <col min="14597" max="14848" width="11.42578125" style="6"/>
    <col min="14849" max="14849" width="62" style="6" customWidth="1"/>
    <col min="14850" max="14850" width="15.28515625" style="6" customWidth="1"/>
    <col min="14851" max="14851" width="14.85546875" style="6" customWidth="1"/>
    <col min="14852" max="14852" width="12.85546875" style="6" customWidth="1"/>
    <col min="14853" max="15104" width="11.42578125" style="6"/>
    <col min="15105" max="15105" width="62" style="6" customWidth="1"/>
    <col min="15106" max="15106" width="15.28515625" style="6" customWidth="1"/>
    <col min="15107" max="15107" width="14.85546875" style="6" customWidth="1"/>
    <col min="15108" max="15108" width="12.85546875" style="6" customWidth="1"/>
    <col min="15109" max="15360" width="11.42578125" style="6"/>
    <col min="15361" max="15361" width="62" style="6" customWidth="1"/>
    <col min="15362" max="15362" width="15.28515625" style="6" customWidth="1"/>
    <col min="15363" max="15363" width="14.85546875" style="6" customWidth="1"/>
    <col min="15364" max="15364" width="12.85546875" style="6" customWidth="1"/>
    <col min="15365" max="15616" width="11.42578125" style="6"/>
    <col min="15617" max="15617" width="62" style="6" customWidth="1"/>
    <col min="15618" max="15618" width="15.28515625" style="6" customWidth="1"/>
    <col min="15619" max="15619" width="14.85546875" style="6" customWidth="1"/>
    <col min="15620" max="15620" width="12.85546875" style="6" customWidth="1"/>
    <col min="15621" max="15872" width="11.42578125" style="6"/>
    <col min="15873" max="15873" width="62" style="6" customWidth="1"/>
    <col min="15874" max="15874" width="15.28515625" style="6" customWidth="1"/>
    <col min="15875" max="15875" width="14.85546875" style="6" customWidth="1"/>
    <col min="15876" max="15876" width="12.85546875" style="6" customWidth="1"/>
    <col min="15877" max="16128" width="11.42578125" style="6"/>
    <col min="16129" max="16129" width="62" style="6" customWidth="1"/>
    <col min="16130" max="16130" width="15.28515625" style="6" customWidth="1"/>
    <col min="16131" max="16131" width="14.85546875" style="6" customWidth="1"/>
    <col min="16132" max="16132" width="12.85546875" style="6" customWidth="1"/>
    <col min="16133" max="16384" width="11.42578125" style="6"/>
  </cols>
  <sheetData>
    <row r="1" spans="1:9" ht="12" customHeight="1" x14ac:dyDescent="0.2"/>
    <row r="2" spans="1:9" ht="12" customHeight="1" x14ac:dyDescent="0.2"/>
    <row r="3" spans="1:9" ht="12" customHeight="1" x14ac:dyDescent="0.2"/>
    <row r="4" spans="1:9" ht="12" customHeight="1" x14ac:dyDescent="0.2"/>
    <row r="5" spans="1:9" ht="12" customHeight="1" x14ac:dyDescent="0.2"/>
    <row r="6" spans="1:9" ht="12" customHeight="1" x14ac:dyDescent="0.2"/>
    <row r="7" spans="1:9" ht="12" customHeight="1" x14ac:dyDescent="0.2">
      <c r="A7" s="6"/>
    </row>
    <row r="8" spans="1:9" ht="12" customHeight="1" x14ac:dyDescent="0.2">
      <c r="A8" s="6"/>
    </row>
    <row r="9" spans="1:9" ht="14.45" customHeight="1" x14ac:dyDescent="0.2">
      <c r="A9" s="278" t="s">
        <v>1910</v>
      </c>
      <c r="B9" s="47"/>
      <c r="C9" s="47"/>
      <c r="D9" s="47"/>
      <c r="E9" s="47"/>
      <c r="F9" s="47"/>
    </row>
    <row r="10" spans="1:9" ht="14.45" customHeight="1" x14ac:dyDescent="0.2">
      <c r="A10" s="272"/>
      <c r="B10" s="266"/>
      <c r="C10" s="266"/>
      <c r="D10" s="266"/>
      <c r="E10" s="266"/>
      <c r="F10" s="266"/>
    </row>
    <row r="11" spans="1:9" ht="36" customHeight="1" x14ac:dyDescent="0.2">
      <c r="A11" s="8" t="s">
        <v>57</v>
      </c>
      <c r="B11" s="8" t="s">
        <v>1</v>
      </c>
      <c r="C11" s="8" t="s">
        <v>2</v>
      </c>
      <c r="D11" s="9" t="s">
        <v>3</v>
      </c>
      <c r="E11" s="9" t="s">
        <v>59</v>
      </c>
      <c r="F11" s="8" t="s">
        <v>5</v>
      </c>
      <c r="G11" s="32" t="s">
        <v>1804</v>
      </c>
      <c r="H11" s="32" t="s">
        <v>1803</v>
      </c>
      <c r="I11" s="10" t="s">
        <v>58</v>
      </c>
    </row>
    <row r="12" spans="1:9" ht="36" customHeight="1" x14ac:dyDescent="0.2">
      <c r="A12" s="24" t="s">
        <v>363</v>
      </c>
      <c r="B12" s="26" t="s">
        <v>1251</v>
      </c>
      <c r="C12" s="20" t="s">
        <v>63</v>
      </c>
      <c r="D12" s="20">
        <v>15</v>
      </c>
      <c r="E12" s="105">
        <v>8.2466999999999988</v>
      </c>
      <c r="F12" s="106">
        <f t="shared" ref="F12:F43" si="0">D12*E12</f>
        <v>123.70049999999998</v>
      </c>
      <c r="G12" s="310"/>
      <c r="H12" s="310"/>
      <c r="I12" s="310"/>
    </row>
    <row r="13" spans="1:9" ht="36" customHeight="1" x14ac:dyDescent="0.2">
      <c r="A13" s="24" t="s">
        <v>62</v>
      </c>
      <c r="B13" s="26" t="s">
        <v>535</v>
      </c>
      <c r="C13" s="20" t="s">
        <v>63</v>
      </c>
      <c r="D13" s="20">
        <v>5</v>
      </c>
      <c r="E13" s="105">
        <v>2.66805</v>
      </c>
      <c r="F13" s="106">
        <f t="shared" si="0"/>
        <v>13.340250000000001</v>
      </c>
      <c r="G13" s="310"/>
      <c r="H13" s="310"/>
      <c r="I13" s="310"/>
    </row>
    <row r="14" spans="1:9" ht="36" customHeight="1" x14ac:dyDescent="0.2">
      <c r="A14" s="27" t="s">
        <v>1344</v>
      </c>
      <c r="B14" s="26" t="s">
        <v>1350</v>
      </c>
      <c r="C14" s="20" t="s">
        <v>63</v>
      </c>
      <c r="D14" s="20">
        <v>1</v>
      </c>
      <c r="E14" s="105">
        <v>4.4625000000000004</v>
      </c>
      <c r="F14" s="106">
        <f t="shared" si="0"/>
        <v>4.4625000000000004</v>
      </c>
      <c r="G14" s="310"/>
      <c r="H14" s="310"/>
      <c r="I14" s="310"/>
    </row>
    <row r="15" spans="1:9" ht="36" customHeight="1" x14ac:dyDescent="0.2">
      <c r="A15" s="27" t="s">
        <v>64</v>
      </c>
      <c r="B15" s="26" t="s">
        <v>571</v>
      </c>
      <c r="C15" s="20" t="s">
        <v>63</v>
      </c>
      <c r="D15" s="20">
        <v>3</v>
      </c>
      <c r="E15" s="105">
        <v>1.1781000000000001</v>
      </c>
      <c r="F15" s="105">
        <f t="shared" si="0"/>
        <v>3.5343000000000004</v>
      </c>
      <c r="G15" s="310"/>
      <c r="H15" s="310"/>
      <c r="I15" s="310"/>
    </row>
    <row r="16" spans="1:9" ht="36" customHeight="1" x14ac:dyDescent="0.2">
      <c r="A16" s="27" t="s">
        <v>523</v>
      </c>
      <c r="B16" s="25" t="s">
        <v>572</v>
      </c>
      <c r="C16" s="38" t="s">
        <v>63</v>
      </c>
      <c r="D16" s="38">
        <v>1</v>
      </c>
      <c r="E16" s="106">
        <v>2.31</v>
      </c>
      <c r="F16" s="105">
        <f t="shared" si="0"/>
        <v>2.31</v>
      </c>
      <c r="G16" s="310"/>
      <c r="H16" s="310"/>
      <c r="I16" s="310"/>
    </row>
    <row r="17" spans="1:9" ht="36" customHeight="1" x14ac:dyDescent="0.2">
      <c r="A17" s="27" t="s">
        <v>65</v>
      </c>
      <c r="B17" s="26" t="s">
        <v>536</v>
      </c>
      <c r="C17" s="20" t="s">
        <v>66</v>
      </c>
      <c r="D17" s="20">
        <v>8</v>
      </c>
      <c r="E17" s="105">
        <v>68.156549999999996</v>
      </c>
      <c r="F17" s="105">
        <f t="shared" si="0"/>
        <v>545.25239999999997</v>
      </c>
      <c r="G17" s="310"/>
      <c r="H17" s="310"/>
      <c r="I17" s="310"/>
    </row>
    <row r="18" spans="1:9" ht="36" customHeight="1" x14ac:dyDescent="0.2">
      <c r="A18" s="27" t="s">
        <v>364</v>
      </c>
      <c r="B18" s="26" t="s">
        <v>1252</v>
      </c>
      <c r="C18" s="20" t="s">
        <v>63</v>
      </c>
      <c r="D18" s="20">
        <v>20</v>
      </c>
      <c r="E18" s="105">
        <v>8.2466999999999988</v>
      </c>
      <c r="F18" s="106">
        <f t="shared" si="0"/>
        <v>164.93399999999997</v>
      </c>
      <c r="G18" s="310"/>
      <c r="H18" s="310"/>
      <c r="I18" s="310"/>
    </row>
    <row r="19" spans="1:9" ht="36" customHeight="1" x14ac:dyDescent="0.2">
      <c r="A19" s="27" t="s">
        <v>1345</v>
      </c>
      <c r="B19" s="26" t="s">
        <v>1351</v>
      </c>
      <c r="C19" s="20" t="s">
        <v>63</v>
      </c>
      <c r="D19" s="20">
        <v>4</v>
      </c>
      <c r="E19" s="105">
        <v>4.7774999999999999</v>
      </c>
      <c r="F19" s="106">
        <f t="shared" si="0"/>
        <v>19.11</v>
      </c>
      <c r="G19" s="310"/>
      <c r="H19" s="310"/>
      <c r="I19" s="310"/>
    </row>
    <row r="20" spans="1:9" ht="36" customHeight="1" x14ac:dyDescent="0.2">
      <c r="A20" s="24" t="s">
        <v>67</v>
      </c>
      <c r="B20" s="26" t="s">
        <v>537</v>
      </c>
      <c r="C20" s="20" t="s">
        <v>63</v>
      </c>
      <c r="D20" s="20">
        <v>4</v>
      </c>
      <c r="E20" s="105">
        <v>1.85955</v>
      </c>
      <c r="F20" s="105">
        <f t="shared" si="0"/>
        <v>7.4382000000000001</v>
      </c>
      <c r="G20" s="310"/>
      <c r="H20" s="310"/>
      <c r="I20" s="310"/>
    </row>
    <row r="21" spans="1:9" ht="36" customHeight="1" x14ac:dyDescent="0.2">
      <c r="A21" s="24" t="s">
        <v>365</v>
      </c>
      <c r="B21" s="26" t="s">
        <v>518</v>
      </c>
      <c r="C21" s="20" t="s">
        <v>102</v>
      </c>
      <c r="D21" s="20">
        <v>1</v>
      </c>
      <c r="E21" s="105">
        <v>19.634999999999998</v>
      </c>
      <c r="F21" s="106">
        <f t="shared" si="0"/>
        <v>19.634999999999998</v>
      </c>
      <c r="G21" s="310"/>
      <c r="H21" s="310"/>
      <c r="I21" s="310"/>
    </row>
    <row r="22" spans="1:9" ht="36" customHeight="1" x14ac:dyDescent="0.2">
      <c r="A22" s="24" t="s">
        <v>68</v>
      </c>
      <c r="B22" s="26" t="s">
        <v>538</v>
      </c>
      <c r="C22" s="20" t="s">
        <v>63</v>
      </c>
      <c r="D22" s="20">
        <v>2</v>
      </c>
      <c r="E22" s="105">
        <v>1.8711</v>
      </c>
      <c r="F22" s="105">
        <f t="shared" si="0"/>
        <v>3.7422</v>
      </c>
      <c r="G22" s="310"/>
      <c r="H22" s="310"/>
      <c r="I22" s="310"/>
    </row>
    <row r="23" spans="1:9" ht="36" customHeight="1" x14ac:dyDescent="0.2">
      <c r="A23" s="24" t="s">
        <v>366</v>
      </c>
      <c r="B23" s="26" t="s">
        <v>519</v>
      </c>
      <c r="C23" s="20" t="s">
        <v>63</v>
      </c>
      <c r="D23" s="20">
        <v>2</v>
      </c>
      <c r="E23" s="105">
        <v>9.8636999999999979</v>
      </c>
      <c r="F23" s="106">
        <f t="shared" si="0"/>
        <v>19.727399999999996</v>
      </c>
      <c r="G23" s="310"/>
      <c r="H23" s="310"/>
      <c r="I23" s="310"/>
    </row>
    <row r="24" spans="1:9" ht="36" customHeight="1" x14ac:dyDescent="0.2">
      <c r="A24" s="27" t="s">
        <v>69</v>
      </c>
      <c r="B24" s="25" t="s">
        <v>539</v>
      </c>
      <c r="C24" s="38" t="s">
        <v>70</v>
      </c>
      <c r="D24" s="38">
        <v>56</v>
      </c>
      <c r="E24" s="106">
        <v>11.596199999999998</v>
      </c>
      <c r="F24" s="106">
        <f t="shared" si="0"/>
        <v>649.38719999999989</v>
      </c>
      <c r="G24" s="310"/>
      <c r="H24" s="310"/>
      <c r="I24" s="310"/>
    </row>
    <row r="25" spans="1:9" ht="36" customHeight="1" x14ac:dyDescent="0.2">
      <c r="A25" s="24" t="s">
        <v>71</v>
      </c>
      <c r="B25" s="26" t="s">
        <v>540</v>
      </c>
      <c r="C25" s="20" t="s">
        <v>29</v>
      </c>
      <c r="D25" s="20">
        <v>5</v>
      </c>
      <c r="E25" s="105">
        <v>3.6729000000000003</v>
      </c>
      <c r="F25" s="105">
        <f t="shared" si="0"/>
        <v>18.3645</v>
      </c>
      <c r="G25" s="310"/>
      <c r="H25" s="310"/>
      <c r="I25" s="310"/>
    </row>
    <row r="26" spans="1:9" ht="36" customHeight="1" x14ac:dyDescent="0.2">
      <c r="A26" s="24" t="s">
        <v>72</v>
      </c>
      <c r="B26" s="26" t="s">
        <v>541</v>
      </c>
      <c r="C26" s="20" t="s">
        <v>63</v>
      </c>
      <c r="D26" s="20">
        <v>3</v>
      </c>
      <c r="E26" s="105">
        <v>2.0327999999999999</v>
      </c>
      <c r="F26" s="105">
        <f t="shared" si="0"/>
        <v>6.0983999999999998</v>
      </c>
      <c r="G26" s="310"/>
      <c r="H26" s="310"/>
      <c r="I26" s="310"/>
    </row>
    <row r="27" spans="1:9" ht="36" customHeight="1" x14ac:dyDescent="0.2">
      <c r="A27" s="24" t="s">
        <v>73</v>
      </c>
      <c r="B27" s="26" t="s">
        <v>542</v>
      </c>
      <c r="C27" s="38" t="s">
        <v>63</v>
      </c>
      <c r="D27" s="38">
        <v>2</v>
      </c>
      <c r="E27" s="106">
        <v>5.3014499999999991</v>
      </c>
      <c r="F27" s="106">
        <f t="shared" si="0"/>
        <v>10.602899999999998</v>
      </c>
      <c r="G27" s="310"/>
      <c r="H27" s="310"/>
      <c r="I27" s="310"/>
    </row>
    <row r="28" spans="1:9" ht="36" customHeight="1" x14ac:dyDescent="0.2">
      <c r="A28" s="24" t="s">
        <v>74</v>
      </c>
      <c r="B28" s="26" t="s">
        <v>543</v>
      </c>
      <c r="C28" s="38" t="s">
        <v>63</v>
      </c>
      <c r="D28" s="38">
        <v>2</v>
      </c>
      <c r="E28" s="106">
        <v>9.5287499999999987</v>
      </c>
      <c r="F28" s="106">
        <f t="shared" si="0"/>
        <v>19.057499999999997</v>
      </c>
      <c r="G28" s="310"/>
      <c r="H28" s="310"/>
      <c r="I28" s="310"/>
    </row>
    <row r="29" spans="1:9" ht="36" customHeight="1" x14ac:dyDescent="0.2">
      <c r="A29" s="24" t="s">
        <v>75</v>
      </c>
      <c r="B29" s="26" t="s">
        <v>544</v>
      </c>
      <c r="C29" s="20" t="s">
        <v>63</v>
      </c>
      <c r="D29" s="20">
        <v>3</v>
      </c>
      <c r="E29" s="105">
        <v>11.596199999999998</v>
      </c>
      <c r="F29" s="105">
        <f t="shared" si="0"/>
        <v>34.788599999999995</v>
      </c>
      <c r="G29" s="310"/>
      <c r="H29" s="310"/>
      <c r="I29" s="310"/>
    </row>
    <row r="30" spans="1:9" ht="36" customHeight="1" x14ac:dyDescent="0.2">
      <c r="A30" s="24" t="s">
        <v>76</v>
      </c>
      <c r="B30" s="26" t="s">
        <v>545</v>
      </c>
      <c r="C30" s="38" t="s">
        <v>63</v>
      </c>
      <c r="D30" s="38">
        <v>5</v>
      </c>
      <c r="E30" s="106">
        <v>7.8886500000000002</v>
      </c>
      <c r="F30" s="106">
        <f t="shared" si="0"/>
        <v>39.443249999999999</v>
      </c>
      <c r="G30" s="310"/>
      <c r="H30" s="310"/>
      <c r="I30" s="310"/>
    </row>
    <row r="31" spans="1:9" ht="36" customHeight="1" x14ac:dyDescent="0.2">
      <c r="A31" s="24" t="s">
        <v>77</v>
      </c>
      <c r="B31" s="26" t="s">
        <v>573</v>
      </c>
      <c r="C31" s="20" t="s">
        <v>63</v>
      </c>
      <c r="D31" s="20">
        <v>10</v>
      </c>
      <c r="E31" s="105">
        <v>9.8636999999999979</v>
      </c>
      <c r="F31" s="105">
        <f t="shared" si="0"/>
        <v>98.636999999999972</v>
      </c>
      <c r="G31" s="310"/>
      <c r="H31" s="310"/>
      <c r="I31" s="310"/>
    </row>
    <row r="32" spans="1:9" ht="36" customHeight="1" x14ac:dyDescent="0.2">
      <c r="A32" s="24" t="s">
        <v>78</v>
      </c>
      <c r="B32" s="26" t="s">
        <v>546</v>
      </c>
      <c r="C32" s="20" t="s">
        <v>63</v>
      </c>
      <c r="D32" s="20">
        <v>3</v>
      </c>
      <c r="E32" s="105">
        <v>2.5525500000000001</v>
      </c>
      <c r="F32" s="105">
        <f t="shared" si="0"/>
        <v>7.6576500000000003</v>
      </c>
      <c r="G32" s="310"/>
      <c r="H32" s="310"/>
      <c r="I32" s="310"/>
    </row>
    <row r="33" spans="1:9" ht="36" customHeight="1" x14ac:dyDescent="0.2">
      <c r="A33" s="24" t="s">
        <v>79</v>
      </c>
      <c r="B33" s="26" t="s">
        <v>547</v>
      </c>
      <c r="C33" s="20" t="s">
        <v>63</v>
      </c>
      <c r="D33" s="20">
        <v>14</v>
      </c>
      <c r="E33" s="105">
        <v>2.3793000000000002</v>
      </c>
      <c r="F33" s="105">
        <f t="shared" si="0"/>
        <v>33.310200000000002</v>
      </c>
      <c r="G33" s="310"/>
      <c r="H33" s="310"/>
      <c r="I33" s="310"/>
    </row>
    <row r="34" spans="1:9" ht="36" customHeight="1" x14ac:dyDescent="0.2">
      <c r="A34" s="24" t="s">
        <v>80</v>
      </c>
      <c r="B34" s="26" t="s">
        <v>548</v>
      </c>
      <c r="C34" s="20" t="s">
        <v>63</v>
      </c>
      <c r="D34" s="20">
        <v>3</v>
      </c>
      <c r="E34" s="105">
        <v>5.0358000000000001</v>
      </c>
      <c r="F34" s="105">
        <f t="shared" si="0"/>
        <v>15.1074</v>
      </c>
      <c r="G34" s="310"/>
      <c r="H34" s="310"/>
      <c r="I34" s="310"/>
    </row>
    <row r="35" spans="1:9" ht="36" customHeight="1" x14ac:dyDescent="0.2">
      <c r="A35" s="24" t="s">
        <v>81</v>
      </c>
      <c r="B35" s="26" t="s">
        <v>549</v>
      </c>
      <c r="C35" s="20" t="s">
        <v>63</v>
      </c>
      <c r="D35" s="20">
        <v>6</v>
      </c>
      <c r="E35" s="105">
        <v>7.2649500000000007</v>
      </c>
      <c r="F35" s="105">
        <f t="shared" si="0"/>
        <v>43.589700000000008</v>
      </c>
      <c r="G35" s="310"/>
      <c r="H35" s="310"/>
      <c r="I35" s="310"/>
    </row>
    <row r="36" spans="1:9" ht="36" customHeight="1" x14ac:dyDescent="0.2">
      <c r="A36" s="24" t="s">
        <v>82</v>
      </c>
      <c r="B36" s="26" t="s">
        <v>551</v>
      </c>
      <c r="C36" s="20" t="s">
        <v>83</v>
      </c>
      <c r="D36" s="20">
        <v>10</v>
      </c>
      <c r="E36" s="105">
        <v>18.48</v>
      </c>
      <c r="F36" s="105">
        <f t="shared" si="0"/>
        <v>184.8</v>
      </c>
      <c r="G36" s="310"/>
      <c r="H36" s="310"/>
      <c r="I36" s="310"/>
    </row>
    <row r="37" spans="1:9" ht="36" customHeight="1" x14ac:dyDescent="0.2">
      <c r="A37" s="24" t="s">
        <v>84</v>
      </c>
      <c r="B37" s="26" t="s">
        <v>552</v>
      </c>
      <c r="C37" s="20" t="s">
        <v>63</v>
      </c>
      <c r="D37" s="20">
        <v>20</v>
      </c>
      <c r="E37" s="105">
        <v>2.4370499999999997</v>
      </c>
      <c r="F37" s="105">
        <f t="shared" si="0"/>
        <v>48.740999999999993</v>
      </c>
      <c r="G37" s="310"/>
      <c r="H37" s="310"/>
      <c r="I37" s="310"/>
    </row>
    <row r="38" spans="1:9" ht="36" customHeight="1" x14ac:dyDescent="0.2">
      <c r="A38" s="24" t="s">
        <v>85</v>
      </c>
      <c r="B38" s="26" t="s">
        <v>553</v>
      </c>
      <c r="C38" s="20" t="s">
        <v>63</v>
      </c>
      <c r="D38" s="20">
        <v>1</v>
      </c>
      <c r="E38" s="105">
        <v>1.0279499999999999</v>
      </c>
      <c r="F38" s="105">
        <f t="shared" si="0"/>
        <v>1.0279499999999999</v>
      </c>
      <c r="G38" s="310"/>
      <c r="H38" s="310"/>
      <c r="I38" s="310"/>
    </row>
    <row r="39" spans="1:9" ht="36" customHeight="1" x14ac:dyDescent="0.2">
      <c r="A39" s="24" t="s">
        <v>86</v>
      </c>
      <c r="B39" s="26" t="s">
        <v>554</v>
      </c>
      <c r="C39" s="20" t="s">
        <v>63</v>
      </c>
      <c r="D39" s="20">
        <v>4</v>
      </c>
      <c r="E39" s="105">
        <v>4.2966000000000006</v>
      </c>
      <c r="F39" s="105">
        <f t="shared" si="0"/>
        <v>17.186400000000003</v>
      </c>
      <c r="G39" s="310"/>
      <c r="H39" s="310"/>
      <c r="I39" s="310"/>
    </row>
    <row r="40" spans="1:9" ht="36" customHeight="1" x14ac:dyDescent="0.2">
      <c r="A40" s="24" t="s">
        <v>87</v>
      </c>
      <c r="B40" s="26" t="s">
        <v>555</v>
      </c>
      <c r="C40" s="20" t="s">
        <v>63</v>
      </c>
      <c r="D40" s="20">
        <v>4</v>
      </c>
      <c r="E40" s="105">
        <v>2.1483000000000003</v>
      </c>
      <c r="F40" s="105">
        <f t="shared" si="0"/>
        <v>8.5932000000000013</v>
      </c>
      <c r="G40" s="310"/>
      <c r="H40" s="310"/>
      <c r="I40" s="310"/>
    </row>
    <row r="41" spans="1:9" ht="36" customHeight="1" x14ac:dyDescent="0.2">
      <c r="A41" s="24" t="s">
        <v>88</v>
      </c>
      <c r="B41" s="26" t="s">
        <v>556</v>
      </c>
      <c r="C41" s="20" t="s">
        <v>63</v>
      </c>
      <c r="D41" s="20">
        <v>10</v>
      </c>
      <c r="E41" s="105">
        <v>1.5823500000000001</v>
      </c>
      <c r="F41" s="105">
        <f t="shared" si="0"/>
        <v>15.823500000000001</v>
      </c>
      <c r="G41" s="310"/>
      <c r="H41" s="310"/>
      <c r="I41" s="310"/>
    </row>
    <row r="42" spans="1:9" ht="36" customHeight="1" x14ac:dyDescent="0.2">
      <c r="A42" s="24" t="s">
        <v>89</v>
      </c>
      <c r="B42" s="26" t="s">
        <v>557</v>
      </c>
      <c r="C42" s="20" t="s">
        <v>63</v>
      </c>
      <c r="D42" s="20">
        <v>1</v>
      </c>
      <c r="E42" s="105">
        <v>14.0679</v>
      </c>
      <c r="F42" s="105">
        <f t="shared" si="0"/>
        <v>14.0679</v>
      </c>
      <c r="G42" s="310"/>
      <c r="H42" s="310"/>
      <c r="I42" s="310"/>
    </row>
    <row r="43" spans="1:9" ht="36" customHeight="1" x14ac:dyDescent="0.2">
      <c r="A43" s="24" t="s">
        <v>90</v>
      </c>
      <c r="B43" s="26" t="s">
        <v>558</v>
      </c>
      <c r="C43" s="20" t="s">
        <v>63</v>
      </c>
      <c r="D43" s="20">
        <v>1</v>
      </c>
      <c r="E43" s="105">
        <v>3.2801999999999998</v>
      </c>
      <c r="F43" s="106">
        <f t="shared" si="0"/>
        <v>3.2801999999999998</v>
      </c>
      <c r="G43" s="310"/>
      <c r="H43" s="310"/>
      <c r="I43" s="310"/>
    </row>
    <row r="44" spans="1:9" ht="36" customHeight="1" x14ac:dyDescent="0.2">
      <c r="A44" s="24" t="s">
        <v>91</v>
      </c>
      <c r="B44" s="26" t="s">
        <v>559</v>
      </c>
      <c r="C44" s="20" t="s">
        <v>63</v>
      </c>
      <c r="D44" s="20">
        <v>1</v>
      </c>
      <c r="E44" s="105">
        <v>1.6285499999999999</v>
      </c>
      <c r="F44" s="105">
        <f t="shared" ref="F44:F60" si="1">D44*E44</f>
        <v>1.6285499999999999</v>
      </c>
      <c r="G44" s="310"/>
      <c r="H44" s="310"/>
      <c r="I44" s="310"/>
    </row>
    <row r="45" spans="1:9" ht="36" customHeight="1" x14ac:dyDescent="0.2">
      <c r="A45" s="24" t="s">
        <v>92</v>
      </c>
      <c r="B45" s="26" t="s">
        <v>560</v>
      </c>
      <c r="C45" s="20" t="s">
        <v>63</v>
      </c>
      <c r="D45" s="20">
        <v>2</v>
      </c>
      <c r="E45" s="105">
        <v>1.85955</v>
      </c>
      <c r="F45" s="105">
        <f t="shared" si="1"/>
        <v>3.7191000000000001</v>
      </c>
      <c r="G45" s="310"/>
      <c r="H45" s="310"/>
      <c r="I45" s="310"/>
    </row>
    <row r="46" spans="1:9" ht="36" customHeight="1" x14ac:dyDescent="0.2">
      <c r="A46" s="27" t="s">
        <v>93</v>
      </c>
      <c r="B46" s="26" t="s">
        <v>561</v>
      </c>
      <c r="C46" s="20" t="s">
        <v>574</v>
      </c>
      <c r="D46" s="20">
        <v>3</v>
      </c>
      <c r="E46" s="105">
        <v>21.159600000000001</v>
      </c>
      <c r="F46" s="105">
        <f t="shared" si="1"/>
        <v>63.478800000000007</v>
      </c>
      <c r="G46" s="310"/>
      <c r="H46" s="310"/>
      <c r="I46" s="310"/>
    </row>
    <row r="47" spans="1:9" ht="36" customHeight="1" x14ac:dyDescent="0.2">
      <c r="A47" s="24" t="s">
        <v>94</v>
      </c>
      <c r="B47" s="26" t="s">
        <v>562</v>
      </c>
      <c r="C47" s="20" t="s">
        <v>63</v>
      </c>
      <c r="D47" s="20">
        <v>1</v>
      </c>
      <c r="E47" s="105">
        <v>7.7847000000000008</v>
      </c>
      <c r="F47" s="105">
        <f t="shared" si="1"/>
        <v>7.7847000000000008</v>
      </c>
      <c r="G47" s="310"/>
      <c r="H47" s="310"/>
      <c r="I47" s="310"/>
    </row>
    <row r="48" spans="1:9" ht="36" customHeight="1" x14ac:dyDescent="0.2">
      <c r="A48" s="24" t="s">
        <v>95</v>
      </c>
      <c r="B48" s="26" t="s">
        <v>563</v>
      </c>
      <c r="C48" s="20" t="s">
        <v>63</v>
      </c>
      <c r="D48" s="20">
        <v>8</v>
      </c>
      <c r="E48" s="105">
        <v>7.7847000000000008</v>
      </c>
      <c r="F48" s="105">
        <f t="shared" si="1"/>
        <v>62.277600000000007</v>
      </c>
      <c r="G48" s="310"/>
      <c r="H48" s="310"/>
      <c r="I48" s="310"/>
    </row>
    <row r="49" spans="1:9" ht="36" customHeight="1" x14ac:dyDescent="0.2">
      <c r="A49" s="24" t="s">
        <v>96</v>
      </c>
      <c r="B49" s="26" t="s">
        <v>564</v>
      </c>
      <c r="C49" s="20" t="s">
        <v>63</v>
      </c>
      <c r="D49" s="20">
        <v>2</v>
      </c>
      <c r="E49" s="105">
        <v>2.0905499999999999</v>
      </c>
      <c r="F49" s="105">
        <f t="shared" si="1"/>
        <v>4.1810999999999998</v>
      </c>
      <c r="G49" s="310"/>
      <c r="H49" s="310"/>
      <c r="I49" s="310"/>
    </row>
    <row r="50" spans="1:9" ht="36" customHeight="1" x14ac:dyDescent="0.2">
      <c r="A50" s="24" t="s">
        <v>97</v>
      </c>
      <c r="B50" s="26" t="s">
        <v>565</v>
      </c>
      <c r="C50" s="20" t="s">
        <v>98</v>
      </c>
      <c r="D50" s="20">
        <v>7</v>
      </c>
      <c r="E50" s="106">
        <v>248.07090000000002</v>
      </c>
      <c r="F50" s="105">
        <f t="shared" si="1"/>
        <v>1736.4963000000002</v>
      </c>
      <c r="G50" s="310"/>
      <c r="H50" s="310"/>
      <c r="I50" s="310"/>
    </row>
    <row r="51" spans="1:9" ht="36" customHeight="1" x14ac:dyDescent="0.2">
      <c r="A51" s="24" t="s">
        <v>100</v>
      </c>
      <c r="B51" s="26" t="s">
        <v>566</v>
      </c>
      <c r="C51" s="20" t="s">
        <v>98</v>
      </c>
      <c r="D51" s="20">
        <v>5</v>
      </c>
      <c r="E51" s="105">
        <v>46.2</v>
      </c>
      <c r="F51" s="105">
        <f t="shared" si="1"/>
        <v>231</v>
      </c>
      <c r="G51" s="310"/>
      <c r="H51" s="310"/>
      <c r="I51" s="310"/>
    </row>
    <row r="52" spans="1:9" ht="36" customHeight="1" x14ac:dyDescent="0.2">
      <c r="A52" s="24" t="s">
        <v>101</v>
      </c>
      <c r="B52" s="26" t="s">
        <v>567</v>
      </c>
      <c r="C52" s="20" t="s">
        <v>63</v>
      </c>
      <c r="D52" s="20">
        <v>5</v>
      </c>
      <c r="E52" s="105">
        <v>16.22775</v>
      </c>
      <c r="F52" s="105">
        <f t="shared" si="1"/>
        <v>81.138750000000002</v>
      </c>
      <c r="G52" s="310"/>
      <c r="H52" s="310"/>
      <c r="I52" s="310"/>
    </row>
    <row r="53" spans="1:9" ht="36" customHeight="1" x14ac:dyDescent="0.2">
      <c r="A53" s="24" t="s">
        <v>103</v>
      </c>
      <c r="B53" s="26" t="s">
        <v>1835</v>
      </c>
      <c r="C53" s="20" t="s">
        <v>63</v>
      </c>
      <c r="D53" s="20">
        <v>2</v>
      </c>
      <c r="E53" s="105">
        <v>11.8965</v>
      </c>
      <c r="F53" s="106">
        <f t="shared" si="1"/>
        <v>23.792999999999999</v>
      </c>
      <c r="G53" s="310"/>
      <c r="H53" s="310"/>
      <c r="I53" s="310"/>
    </row>
    <row r="54" spans="1:9" ht="36" customHeight="1" x14ac:dyDescent="0.2">
      <c r="A54" s="24" t="s">
        <v>1346</v>
      </c>
      <c r="B54" s="26" t="s">
        <v>1353</v>
      </c>
      <c r="C54" s="20" t="s">
        <v>63</v>
      </c>
      <c r="D54" s="20">
        <v>1</v>
      </c>
      <c r="E54" s="105">
        <v>11.34</v>
      </c>
      <c r="F54" s="106">
        <f t="shared" si="1"/>
        <v>11.34</v>
      </c>
      <c r="G54" s="310"/>
      <c r="H54" s="310"/>
      <c r="I54" s="310"/>
    </row>
    <row r="55" spans="1:9" ht="36" customHeight="1" x14ac:dyDescent="0.2">
      <c r="A55" s="24" t="s">
        <v>1347</v>
      </c>
      <c r="B55" s="25" t="s">
        <v>1352</v>
      </c>
      <c r="C55" s="20" t="s">
        <v>63</v>
      </c>
      <c r="D55" s="20">
        <v>1</v>
      </c>
      <c r="E55" s="105">
        <v>41.685000000000002</v>
      </c>
      <c r="F55" s="106">
        <f t="shared" si="1"/>
        <v>41.685000000000002</v>
      </c>
      <c r="G55" s="310"/>
      <c r="H55" s="310"/>
      <c r="I55" s="310"/>
    </row>
    <row r="56" spans="1:9" ht="36" customHeight="1" x14ac:dyDescent="0.2">
      <c r="A56" s="24" t="s">
        <v>104</v>
      </c>
      <c r="B56" s="26" t="s">
        <v>568</v>
      </c>
      <c r="C56" s="20" t="s">
        <v>24</v>
      </c>
      <c r="D56" s="20">
        <v>2</v>
      </c>
      <c r="E56" s="105">
        <v>105.94815000000001</v>
      </c>
      <c r="F56" s="106">
        <f t="shared" si="1"/>
        <v>211.89630000000002</v>
      </c>
      <c r="G56" s="310"/>
      <c r="H56" s="310"/>
      <c r="I56" s="310"/>
    </row>
    <row r="57" spans="1:9" ht="36" customHeight="1" x14ac:dyDescent="0.2">
      <c r="A57" s="27" t="s">
        <v>1348</v>
      </c>
      <c r="B57" s="25" t="s">
        <v>1349</v>
      </c>
      <c r="C57" s="20" t="s">
        <v>63</v>
      </c>
      <c r="D57" s="20">
        <v>1</v>
      </c>
      <c r="E57" s="105">
        <v>12.011999999999999</v>
      </c>
      <c r="F57" s="106">
        <f t="shared" si="1"/>
        <v>12.011999999999999</v>
      </c>
      <c r="G57" s="310"/>
      <c r="H57" s="310"/>
      <c r="I57" s="310"/>
    </row>
    <row r="58" spans="1:9" ht="36" customHeight="1" x14ac:dyDescent="0.2">
      <c r="A58" s="24" t="s">
        <v>105</v>
      </c>
      <c r="B58" s="26" t="s">
        <v>1254</v>
      </c>
      <c r="C58" s="20" t="s">
        <v>63</v>
      </c>
      <c r="D58" s="20">
        <v>20</v>
      </c>
      <c r="E58" s="105">
        <v>11.861849999999999</v>
      </c>
      <c r="F58" s="105">
        <f t="shared" si="1"/>
        <v>237.23699999999997</v>
      </c>
      <c r="G58" s="310"/>
      <c r="H58" s="310"/>
      <c r="I58" s="310"/>
    </row>
    <row r="59" spans="1:9" ht="36" customHeight="1" x14ac:dyDescent="0.2">
      <c r="A59" s="27" t="s">
        <v>107</v>
      </c>
      <c r="B59" s="26" t="s">
        <v>569</v>
      </c>
      <c r="C59" s="38" t="s">
        <v>63</v>
      </c>
      <c r="D59" s="38">
        <v>1</v>
      </c>
      <c r="E59" s="106">
        <v>6.93</v>
      </c>
      <c r="F59" s="106">
        <f t="shared" si="1"/>
        <v>6.93</v>
      </c>
      <c r="G59" s="310"/>
      <c r="H59" s="310"/>
      <c r="I59" s="310"/>
    </row>
    <row r="60" spans="1:9" ht="36" customHeight="1" x14ac:dyDescent="0.2">
      <c r="A60" s="24" t="s">
        <v>108</v>
      </c>
      <c r="B60" s="26" t="s">
        <v>570</v>
      </c>
      <c r="C60" s="20" t="s">
        <v>63</v>
      </c>
      <c r="D60" s="20">
        <v>1</v>
      </c>
      <c r="E60" s="105">
        <v>63.663599999999995</v>
      </c>
      <c r="F60" s="106">
        <f t="shared" si="1"/>
        <v>63.663599999999995</v>
      </c>
      <c r="G60" s="310"/>
      <c r="H60" s="310"/>
      <c r="I60" s="310"/>
    </row>
    <row r="61" spans="1:9" ht="12" customHeight="1" thickBot="1" x14ac:dyDescent="0.25">
      <c r="A61" s="6"/>
      <c r="C61" s="7"/>
      <c r="D61" s="6"/>
      <c r="F61" s="14"/>
      <c r="G61" s="312"/>
      <c r="H61" s="312"/>
      <c r="I61" s="312"/>
    </row>
    <row r="62" spans="1:9" ht="15" customHeight="1" x14ac:dyDescent="0.2">
      <c r="D62" s="403" t="s">
        <v>6</v>
      </c>
      <c r="E62" s="404"/>
      <c r="F62" s="13">
        <f>SUM(F12:F60)</f>
        <v>4997.0129999999999</v>
      </c>
      <c r="G62" s="405" t="s">
        <v>6</v>
      </c>
      <c r="H62" s="406"/>
      <c r="I62" s="312"/>
    </row>
    <row r="63" spans="1:9" ht="15" customHeight="1" x14ac:dyDescent="0.2">
      <c r="D63" s="401" t="s">
        <v>7</v>
      </c>
      <c r="E63" s="402"/>
      <c r="F63" s="17">
        <f>F62*21%</f>
        <v>1049.37273</v>
      </c>
      <c r="G63" s="407" t="s">
        <v>7</v>
      </c>
      <c r="H63" s="408"/>
      <c r="I63" s="312"/>
    </row>
    <row r="64" spans="1:9" ht="15" customHeight="1" thickBot="1" x14ac:dyDescent="0.25">
      <c r="D64" s="399" t="s">
        <v>5</v>
      </c>
      <c r="E64" s="400"/>
      <c r="F64" s="19">
        <v>6046.38</v>
      </c>
      <c r="G64" s="409" t="s">
        <v>5</v>
      </c>
      <c r="H64" s="410"/>
      <c r="I64" s="312"/>
    </row>
    <row r="65" ht="12" customHeight="1" x14ac:dyDescent="0.2"/>
  </sheetData>
  <sheetProtection algorithmName="SHA-512" hashValue="I0akeM5+FNlfHfGSRkJX8nYi1eAAh4SwNUiczg95YCGKPhKUoEAT5akciuFWtRSl1i5wrefVy3wPh7rumXkPbw==" saltValue="LCgnb8LzF0pIgRlyNamglA==" spinCount="100000" sheet="1" objects="1" scenarios="1"/>
  <sortState xmlns:xlrd2="http://schemas.microsoft.com/office/spreadsheetml/2017/richdata2" ref="A12:F66">
    <sortCondition ref="A12"/>
  </sortState>
  <mergeCells count="6">
    <mergeCell ref="D64:E64"/>
    <mergeCell ref="D63:E63"/>
    <mergeCell ref="D62:E62"/>
    <mergeCell ref="G62:H62"/>
    <mergeCell ref="G63:H63"/>
    <mergeCell ref="G64:H64"/>
  </mergeCells>
  <conditionalFormatting sqref="G12:G60">
    <cfRule type="cellIs" dxfId="5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Footer>&amp;L&amp;P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K16"/>
  <sheetViews>
    <sheetView workbookViewId="0">
      <selection activeCell="H12" sqref="H12"/>
    </sheetView>
  </sheetViews>
  <sheetFormatPr defaultColWidth="11.42578125" defaultRowHeight="11.25" x14ac:dyDescent="0.2"/>
  <cols>
    <col min="1" max="1" width="11.7109375" style="4" customWidth="1"/>
    <col min="2" max="2" width="44.7109375" style="4" customWidth="1"/>
    <col min="3" max="3" width="14.7109375" style="4" customWidth="1"/>
    <col min="4" max="4" width="17.7109375" style="4" customWidth="1"/>
    <col min="5" max="7" width="12.7109375" style="4" customWidth="1"/>
    <col min="8" max="8" width="16.7109375" style="4" customWidth="1"/>
    <col min="9" max="254" width="11.42578125" style="4"/>
    <col min="255" max="255" width="10.42578125" style="4" customWidth="1"/>
    <col min="256" max="256" width="56.7109375" style="4" customWidth="1"/>
    <col min="257" max="257" width="11.7109375" style="4" customWidth="1"/>
    <col min="258" max="258" width="12.7109375" style="4" customWidth="1"/>
    <col min="259" max="259" width="11.5703125" style="4" customWidth="1"/>
    <col min="260" max="260" width="13.42578125" style="4" customWidth="1"/>
    <col min="261" max="510" width="11.42578125" style="4"/>
    <col min="511" max="511" width="10.42578125" style="4" customWidth="1"/>
    <col min="512" max="512" width="56.7109375" style="4" customWidth="1"/>
    <col min="513" max="513" width="11.7109375" style="4" customWidth="1"/>
    <col min="514" max="514" width="12.7109375" style="4" customWidth="1"/>
    <col min="515" max="515" width="11.5703125" style="4" customWidth="1"/>
    <col min="516" max="516" width="13.42578125" style="4" customWidth="1"/>
    <col min="517" max="766" width="11.42578125" style="4"/>
    <col min="767" max="767" width="10.42578125" style="4" customWidth="1"/>
    <col min="768" max="768" width="56.7109375" style="4" customWidth="1"/>
    <col min="769" max="769" width="11.7109375" style="4" customWidth="1"/>
    <col min="770" max="770" width="12.7109375" style="4" customWidth="1"/>
    <col min="771" max="771" width="11.5703125" style="4" customWidth="1"/>
    <col min="772" max="772" width="13.42578125" style="4" customWidth="1"/>
    <col min="773" max="1022" width="11.42578125" style="4"/>
    <col min="1023" max="1023" width="10.42578125" style="4" customWidth="1"/>
    <col min="1024" max="1024" width="56.7109375" style="4" customWidth="1"/>
    <col min="1025" max="1025" width="11.7109375" style="4" customWidth="1"/>
    <col min="1026" max="1026" width="12.7109375" style="4" customWidth="1"/>
    <col min="1027" max="1027" width="11.5703125" style="4" customWidth="1"/>
    <col min="1028" max="1028" width="13.42578125" style="4" customWidth="1"/>
    <col min="1029" max="1278" width="11.42578125" style="4"/>
    <col min="1279" max="1279" width="10.42578125" style="4" customWidth="1"/>
    <col min="1280" max="1280" width="56.7109375" style="4" customWidth="1"/>
    <col min="1281" max="1281" width="11.7109375" style="4" customWidth="1"/>
    <col min="1282" max="1282" width="12.7109375" style="4" customWidth="1"/>
    <col min="1283" max="1283" width="11.5703125" style="4" customWidth="1"/>
    <col min="1284" max="1284" width="13.42578125" style="4" customWidth="1"/>
    <col min="1285" max="1534" width="11.42578125" style="4"/>
    <col min="1535" max="1535" width="10.42578125" style="4" customWidth="1"/>
    <col min="1536" max="1536" width="56.7109375" style="4" customWidth="1"/>
    <col min="1537" max="1537" width="11.7109375" style="4" customWidth="1"/>
    <col min="1538" max="1538" width="12.7109375" style="4" customWidth="1"/>
    <col min="1539" max="1539" width="11.5703125" style="4" customWidth="1"/>
    <col min="1540" max="1540" width="13.42578125" style="4" customWidth="1"/>
    <col min="1541" max="1790" width="11.42578125" style="4"/>
    <col min="1791" max="1791" width="10.42578125" style="4" customWidth="1"/>
    <col min="1792" max="1792" width="56.7109375" style="4" customWidth="1"/>
    <col min="1793" max="1793" width="11.7109375" style="4" customWidth="1"/>
    <col min="1794" max="1794" width="12.7109375" style="4" customWidth="1"/>
    <col min="1795" max="1795" width="11.5703125" style="4" customWidth="1"/>
    <col min="1796" max="1796" width="13.42578125" style="4" customWidth="1"/>
    <col min="1797" max="2046" width="11.42578125" style="4"/>
    <col min="2047" max="2047" width="10.42578125" style="4" customWidth="1"/>
    <col min="2048" max="2048" width="56.7109375" style="4" customWidth="1"/>
    <col min="2049" max="2049" width="11.7109375" style="4" customWidth="1"/>
    <col min="2050" max="2050" width="12.7109375" style="4" customWidth="1"/>
    <col min="2051" max="2051" width="11.5703125" style="4" customWidth="1"/>
    <col min="2052" max="2052" width="13.42578125" style="4" customWidth="1"/>
    <col min="2053" max="2302" width="11.42578125" style="4"/>
    <col min="2303" max="2303" width="10.42578125" style="4" customWidth="1"/>
    <col min="2304" max="2304" width="56.7109375" style="4" customWidth="1"/>
    <col min="2305" max="2305" width="11.7109375" style="4" customWidth="1"/>
    <col min="2306" max="2306" width="12.7109375" style="4" customWidth="1"/>
    <col min="2307" max="2307" width="11.5703125" style="4" customWidth="1"/>
    <col min="2308" max="2308" width="13.42578125" style="4" customWidth="1"/>
    <col min="2309" max="2558" width="11.42578125" style="4"/>
    <col min="2559" max="2559" width="10.42578125" style="4" customWidth="1"/>
    <col min="2560" max="2560" width="56.7109375" style="4" customWidth="1"/>
    <col min="2561" max="2561" width="11.7109375" style="4" customWidth="1"/>
    <col min="2562" max="2562" width="12.7109375" style="4" customWidth="1"/>
    <col min="2563" max="2563" width="11.5703125" style="4" customWidth="1"/>
    <col min="2564" max="2564" width="13.42578125" style="4" customWidth="1"/>
    <col min="2565" max="2814" width="11.42578125" style="4"/>
    <col min="2815" max="2815" width="10.42578125" style="4" customWidth="1"/>
    <col min="2816" max="2816" width="56.7109375" style="4" customWidth="1"/>
    <col min="2817" max="2817" width="11.7109375" style="4" customWidth="1"/>
    <col min="2818" max="2818" width="12.7109375" style="4" customWidth="1"/>
    <col min="2819" max="2819" width="11.5703125" style="4" customWidth="1"/>
    <col min="2820" max="2820" width="13.42578125" style="4" customWidth="1"/>
    <col min="2821" max="3070" width="11.42578125" style="4"/>
    <col min="3071" max="3071" width="10.42578125" style="4" customWidth="1"/>
    <col min="3072" max="3072" width="56.7109375" style="4" customWidth="1"/>
    <col min="3073" max="3073" width="11.7109375" style="4" customWidth="1"/>
    <col min="3074" max="3074" width="12.7109375" style="4" customWidth="1"/>
    <col min="3075" max="3075" width="11.5703125" style="4" customWidth="1"/>
    <col min="3076" max="3076" width="13.42578125" style="4" customWidth="1"/>
    <col min="3077" max="3326" width="11.42578125" style="4"/>
    <col min="3327" max="3327" width="10.42578125" style="4" customWidth="1"/>
    <col min="3328" max="3328" width="56.7109375" style="4" customWidth="1"/>
    <col min="3329" max="3329" width="11.7109375" style="4" customWidth="1"/>
    <col min="3330" max="3330" width="12.7109375" style="4" customWidth="1"/>
    <col min="3331" max="3331" width="11.5703125" style="4" customWidth="1"/>
    <col min="3332" max="3332" width="13.42578125" style="4" customWidth="1"/>
    <col min="3333" max="3582" width="11.42578125" style="4"/>
    <col min="3583" max="3583" width="10.42578125" style="4" customWidth="1"/>
    <col min="3584" max="3584" width="56.7109375" style="4" customWidth="1"/>
    <col min="3585" max="3585" width="11.7109375" style="4" customWidth="1"/>
    <col min="3586" max="3586" width="12.7109375" style="4" customWidth="1"/>
    <col min="3587" max="3587" width="11.5703125" style="4" customWidth="1"/>
    <col min="3588" max="3588" width="13.42578125" style="4" customWidth="1"/>
    <col min="3589" max="3838" width="11.42578125" style="4"/>
    <col min="3839" max="3839" width="10.42578125" style="4" customWidth="1"/>
    <col min="3840" max="3840" width="56.7109375" style="4" customWidth="1"/>
    <col min="3841" max="3841" width="11.7109375" style="4" customWidth="1"/>
    <col min="3842" max="3842" width="12.7109375" style="4" customWidth="1"/>
    <col min="3843" max="3843" width="11.5703125" style="4" customWidth="1"/>
    <col min="3844" max="3844" width="13.42578125" style="4" customWidth="1"/>
    <col min="3845" max="4094" width="11.42578125" style="4"/>
    <col min="4095" max="4095" width="10.42578125" style="4" customWidth="1"/>
    <col min="4096" max="4096" width="56.7109375" style="4" customWidth="1"/>
    <col min="4097" max="4097" width="11.7109375" style="4" customWidth="1"/>
    <col min="4098" max="4098" width="12.7109375" style="4" customWidth="1"/>
    <col min="4099" max="4099" width="11.5703125" style="4" customWidth="1"/>
    <col min="4100" max="4100" width="13.42578125" style="4" customWidth="1"/>
    <col min="4101" max="4350" width="11.42578125" style="4"/>
    <col min="4351" max="4351" width="10.42578125" style="4" customWidth="1"/>
    <col min="4352" max="4352" width="56.7109375" style="4" customWidth="1"/>
    <col min="4353" max="4353" width="11.7109375" style="4" customWidth="1"/>
    <col min="4354" max="4354" width="12.7109375" style="4" customWidth="1"/>
    <col min="4355" max="4355" width="11.5703125" style="4" customWidth="1"/>
    <col min="4356" max="4356" width="13.42578125" style="4" customWidth="1"/>
    <col min="4357" max="4606" width="11.42578125" style="4"/>
    <col min="4607" max="4607" width="10.42578125" style="4" customWidth="1"/>
    <col min="4608" max="4608" width="56.7109375" style="4" customWidth="1"/>
    <col min="4609" max="4609" width="11.7109375" style="4" customWidth="1"/>
    <col min="4610" max="4610" width="12.7109375" style="4" customWidth="1"/>
    <col min="4611" max="4611" width="11.5703125" style="4" customWidth="1"/>
    <col min="4612" max="4612" width="13.42578125" style="4" customWidth="1"/>
    <col min="4613" max="4862" width="11.42578125" style="4"/>
    <col min="4863" max="4863" width="10.42578125" style="4" customWidth="1"/>
    <col min="4864" max="4864" width="56.7109375" style="4" customWidth="1"/>
    <col min="4865" max="4865" width="11.7109375" style="4" customWidth="1"/>
    <col min="4866" max="4866" width="12.7109375" style="4" customWidth="1"/>
    <col min="4867" max="4867" width="11.5703125" style="4" customWidth="1"/>
    <col min="4868" max="4868" width="13.42578125" style="4" customWidth="1"/>
    <col min="4869" max="5118" width="11.42578125" style="4"/>
    <col min="5119" max="5119" width="10.42578125" style="4" customWidth="1"/>
    <col min="5120" max="5120" width="56.7109375" style="4" customWidth="1"/>
    <col min="5121" max="5121" width="11.7109375" style="4" customWidth="1"/>
    <col min="5122" max="5122" width="12.7109375" style="4" customWidth="1"/>
    <col min="5123" max="5123" width="11.5703125" style="4" customWidth="1"/>
    <col min="5124" max="5124" width="13.42578125" style="4" customWidth="1"/>
    <col min="5125" max="5374" width="11.42578125" style="4"/>
    <col min="5375" max="5375" width="10.42578125" style="4" customWidth="1"/>
    <col min="5376" max="5376" width="56.7109375" style="4" customWidth="1"/>
    <col min="5377" max="5377" width="11.7109375" style="4" customWidth="1"/>
    <col min="5378" max="5378" width="12.7109375" style="4" customWidth="1"/>
    <col min="5379" max="5379" width="11.5703125" style="4" customWidth="1"/>
    <col min="5380" max="5380" width="13.42578125" style="4" customWidth="1"/>
    <col min="5381" max="5630" width="11.42578125" style="4"/>
    <col min="5631" max="5631" width="10.42578125" style="4" customWidth="1"/>
    <col min="5632" max="5632" width="56.7109375" style="4" customWidth="1"/>
    <col min="5633" max="5633" width="11.7109375" style="4" customWidth="1"/>
    <col min="5634" max="5634" width="12.7109375" style="4" customWidth="1"/>
    <col min="5635" max="5635" width="11.5703125" style="4" customWidth="1"/>
    <col min="5636" max="5636" width="13.42578125" style="4" customWidth="1"/>
    <col min="5637" max="5886" width="11.42578125" style="4"/>
    <col min="5887" max="5887" width="10.42578125" style="4" customWidth="1"/>
    <col min="5888" max="5888" width="56.7109375" style="4" customWidth="1"/>
    <col min="5889" max="5889" width="11.7109375" style="4" customWidth="1"/>
    <col min="5890" max="5890" width="12.7109375" style="4" customWidth="1"/>
    <col min="5891" max="5891" width="11.5703125" style="4" customWidth="1"/>
    <col min="5892" max="5892" width="13.42578125" style="4" customWidth="1"/>
    <col min="5893" max="6142" width="11.42578125" style="4"/>
    <col min="6143" max="6143" width="10.42578125" style="4" customWidth="1"/>
    <col min="6144" max="6144" width="56.7109375" style="4" customWidth="1"/>
    <col min="6145" max="6145" width="11.7109375" style="4" customWidth="1"/>
    <col min="6146" max="6146" width="12.7109375" style="4" customWidth="1"/>
    <col min="6147" max="6147" width="11.5703125" style="4" customWidth="1"/>
    <col min="6148" max="6148" width="13.42578125" style="4" customWidth="1"/>
    <col min="6149" max="6398" width="11.42578125" style="4"/>
    <col min="6399" max="6399" width="10.42578125" style="4" customWidth="1"/>
    <col min="6400" max="6400" width="56.7109375" style="4" customWidth="1"/>
    <col min="6401" max="6401" width="11.7109375" style="4" customWidth="1"/>
    <col min="6402" max="6402" width="12.7109375" style="4" customWidth="1"/>
    <col min="6403" max="6403" width="11.5703125" style="4" customWidth="1"/>
    <col min="6404" max="6404" width="13.42578125" style="4" customWidth="1"/>
    <col min="6405" max="6654" width="11.42578125" style="4"/>
    <col min="6655" max="6655" width="10.42578125" style="4" customWidth="1"/>
    <col min="6656" max="6656" width="56.7109375" style="4" customWidth="1"/>
    <col min="6657" max="6657" width="11.7109375" style="4" customWidth="1"/>
    <col min="6658" max="6658" width="12.7109375" style="4" customWidth="1"/>
    <col min="6659" max="6659" width="11.5703125" style="4" customWidth="1"/>
    <col min="6660" max="6660" width="13.42578125" style="4" customWidth="1"/>
    <col min="6661" max="6910" width="11.42578125" style="4"/>
    <col min="6911" max="6911" width="10.42578125" style="4" customWidth="1"/>
    <col min="6912" max="6912" width="56.7109375" style="4" customWidth="1"/>
    <col min="6913" max="6913" width="11.7109375" style="4" customWidth="1"/>
    <col min="6914" max="6914" width="12.7109375" style="4" customWidth="1"/>
    <col min="6915" max="6915" width="11.5703125" style="4" customWidth="1"/>
    <col min="6916" max="6916" width="13.42578125" style="4" customWidth="1"/>
    <col min="6917" max="7166" width="11.42578125" style="4"/>
    <col min="7167" max="7167" width="10.42578125" style="4" customWidth="1"/>
    <col min="7168" max="7168" width="56.7109375" style="4" customWidth="1"/>
    <col min="7169" max="7169" width="11.7109375" style="4" customWidth="1"/>
    <col min="7170" max="7170" width="12.7109375" style="4" customWidth="1"/>
    <col min="7171" max="7171" width="11.5703125" style="4" customWidth="1"/>
    <col min="7172" max="7172" width="13.42578125" style="4" customWidth="1"/>
    <col min="7173" max="7422" width="11.42578125" style="4"/>
    <col min="7423" max="7423" width="10.42578125" style="4" customWidth="1"/>
    <col min="7424" max="7424" width="56.7109375" style="4" customWidth="1"/>
    <col min="7425" max="7425" width="11.7109375" style="4" customWidth="1"/>
    <col min="7426" max="7426" width="12.7109375" style="4" customWidth="1"/>
    <col min="7427" max="7427" width="11.5703125" style="4" customWidth="1"/>
    <col min="7428" max="7428" width="13.42578125" style="4" customWidth="1"/>
    <col min="7429" max="7678" width="11.42578125" style="4"/>
    <col min="7679" max="7679" width="10.42578125" style="4" customWidth="1"/>
    <col min="7680" max="7680" width="56.7109375" style="4" customWidth="1"/>
    <col min="7681" max="7681" width="11.7109375" style="4" customWidth="1"/>
    <col min="7682" max="7682" width="12.7109375" style="4" customWidth="1"/>
    <col min="7683" max="7683" width="11.5703125" style="4" customWidth="1"/>
    <col min="7684" max="7684" width="13.42578125" style="4" customWidth="1"/>
    <col min="7685" max="7934" width="11.42578125" style="4"/>
    <col min="7935" max="7935" width="10.42578125" style="4" customWidth="1"/>
    <col min="7936" max="7936" width="56.7109375" style="4" customWidth="1"/>
    <col min="7937" max="7937" width="11.7109375" style="4" customWidth="1"/>
    <col min="7938" max="7938" width="12.7109375" style="4" customWidth="1"/>
    <col min="7939" max="7939" width="11.5703125" style="4" customWidth="1"/>
    <col min="7940" max="7940" width="13.42578125" style="4" customWidth="1"/>
    <col min="7941" max="8190" width="11.42578125" style="4"/>
    <col min="8191" max="8191" width="10.42578125" style="4" customWidth="1"/>
    <col min="8192" max="8192" width="56.7109375" style="4" customWidth="1"/>
    <col min="8193" max="8193" width="11.7109375" style="4" customWidth="1"/>
    <col min="8194" max="8194" width="12.7109375" style="4" customWidth="1"/>
    <col min="8195" max="8195" width="11.5703125" style="4" customWidth="1"/>
    <col min="8196" max="8196" width="13.42578125" style="4" customWidth="1"/>
    <col min="8197" max="8446" width="11.42578125" style="4"/>
    <col min="8447" max="8447" width="10.42578125" style="4" customWidth="1"/>
    <col min="8448" max="8448" width="56.7109375" style="4" customWidth="1"/>
    <col min="8449" max="8449" width="11.7109375" style="4" customWidth="1"/>
    <col min="8450" max="8450" width="12.7109375" style="4" customWidth="1"/>
    <col min="8451" max="8451" width="11.5703125" style="4" customWidth="1"/>
    <col min="8452" max="8452" width="13.42578125" style="4" customWidth="1"/>
    <col min="8453" max="8702" width="11.42578125" style="4"/>
    <col min="8703" max="8703" width="10.42578125" style="4" customWidth="1"/>
    <col min="8704" max="8704" width="56.7109375" style="4" customWidth="1"/>
    <col min="8705" max="8705" width="11.7109375" style="4" customWidth="1"/>
    <col min="8706" max="8706" width="12.7109375" style="4" customWidth="1"/>
    <col min="8707" max="8707" width="11.5703125" style="4" customWidth="1"/>
    <col min="8708" max="8708" width="13.42578125" style="4" customWidth="1"/>
    <col min="8709" max="8958" width="11.42578125" style="4"/>
    <col min="8959" max="8959" width="10.42578125" style="4" customWidth="1"/>
    <col min="8960" max="8960" width="56.7109375" style="4" customWidth="1"/>
    <col min="8961" max="8961" width="11.7109375" style="4" customWidth="1"/>
    <col min="8962" max="8962" width="12.7109375" style="4" customWidth="1"/>
    <col min="8963" max="8963" width="11.5703125" style="4" customWidth="1"/>
    <col min="8964" max="8964" width="13.42578125" style="4" customWidth="1"/>
    <col min="8965" max="9214" width="11.42578125" style="4"/>
    <col min="9215" max="9215" width="10.42578125" style="4" customWidth="1"/>
    <col min="9216" max="9216" width="56.7109375" style="4" customWidth="1"/>
    <col min="9217" max="9217" width="11.7109375" style="4" customWidth="1"/>
    <col min="9218" max="9218" width="12.7109375" style="4" customWidth="1"/>
    <col min="9219" max="9219" width="11.5703125" style="4" customWidth="1"/>
    <col min="9220" max="9220" width="13.42578125" style="4" customWidth="1"/>
    <col min="9221" max="9470" width="11.42578125" style="4"/>
    <col min="9471" max="9471" width="10.42578125" style="4" customWidth="1"/>
    <col min="9472" max="9472" width="56.7109375" style="4" customWidth="1"/>
    <col min="9473" max="9473" width="11.7109375" style="4" customWidth="1"/>
    <col min="9474" max="9474" width="12.7109375" style="4" customWidth="1"/>
    <col min="9475" max="9475" width="11.5703125" style="4" customWidth="1"/>
    <col min="9476" max="9476" width="13.42578125" style="4" customWidth="1"/>
    <col min="9477" max="9726" width="11.42578125" style="4"/>
    <col min="9727" max="9727" width="10.42578125" style="4" customWidth="1"/>
    <col min="9728" max="9728" width="56.7109375" style="4" customWidth="1"/>
    <col min="9729" max="9729" width="11.7109375" style="4" customWidth="1"/>
    <col min="9730" max="9730" width="12.7109375" style="4" customWidth="1"/>
    <col min="9731" max="9731" width="11.5703125" style="4" customWidth="1"/>
    <col min="9732" max="9732" width="13.42578125" style="4" customWidth="1"/>
    <col min="9733" max="9982" width="11.42578125" style="4"/>
    <col min="9983" max="9983" width="10.42578125" style="4" customWidth="1"/>
    <col min="9984" max="9984" width="56.7109375" style="4" customWidth="1"/>
    <col min="9985" max="9985" width="11.7109375" style="4" customWidth="1"/>
    <col min="9986" max="9986" width="12.7109375" style="4" customWidth="1"/>
    <col min="9987" max="9987" width="11.5703125" style="4" customWidth="1"/>
    <col min="9988" max="9988" width="13.42578125" style="4" customWidth="1"/>
    <col min="9989" max="10238" width="11.42578125" style="4"/>
    <col min="10239" max="10239" width="10.42578125" style="4" customWidth="1"/>
    <col min="10240" max="10240" width="56.7109375" style="4" customWidth="1"/>
    <col min="10241" max="10241" width="11.7109375" style="4" customWidth="1"/>
    <col min="10242" max="10242" width="12.7109375" style="4" customWidth="1"/>
    <col min="10243" max="10243" width="11.5703125" style="4" customWidth="1"/>
    <col min="10244" max="10244" width="13.42578125" style="4" customWidth="1"/>
    <col min="10245" max="10494" width="11.42578125" style="4"/>
    <col min="10495" max="10495" width="10.42578125" style="4" customWidth="1"/>
    <col min="10496" max="10496" width="56.7109375" style="4" customWidth="1"/>
    <col min="10497" max="10497" width="11.7109375" style="4" customWidth="1"/>
    <col min="10498" max="10498" width="12.7109375" style="4" customWidth="1"/>
    <col min="10499" max="10499" width="11.5703125" style="4" customWidth="1"/>
    <col min="10500" max="10500" width="13.42578125" style="4" customWidth="1"/>
    <col min="10501" max="10750" width="11.42578125" style="4"/>
    <col min="10751" max="10751" width="10.42578125" style="4" customWidth="1"/>
    <col min="10752" max="10752" width="56.7109375" style="4" customWidth="1"/>
    <col min="10753" max="10753" width="11.7109375" style="4" customWidth="1"/>
    <col min="10754" max="10754" width="12.7109375" style="4" customWidth="1"/>
    <col min="10755" max="10755" width="11.5703125" style="4" customWidth="1"/>
    <col min="10756" max="10756" width="13.42578125" style="4" customWidth="1"/>
    <col min="10757" max="11006" width="11.42578125" style="4"/>
    <col min="11007" max="11007" width="10.42578125" style="4" customWidth="1"/>
    <col min="11008" max="11008" width="56.7109375" style="4" customWidth="1"/>
    <col min="11009" max="11009" width="11.7109375" style="4" customWidth="1"/>
    <col min="11010" max="11010" width="12.7109375" style="4" customWidth="1"/>
    <col min="11011" max="11011" width="11.5703125" style="4" customWidth="1"/>
    <col min="11012" max="11012" width="13.42578125" style="4" customWidth="1"/>
    <col min="11013" max="11262" width="11.42578125" style="4"/>
    <col min="11263" max="11263" width="10.42578125" style="4" customWidth="1"/>
    <col min="11264" max="11264" width="56.7109375" style="4" customWidth="1"/>
    <col min="11265" max="11265" width="11.7109375" style="4" customWidth="1"/>
    <col min="11266" max="11266" width="12.7109375" style="4" customWidth="1"/>
    <col min="11267" max="11267" width="11.5703125" style="4" customWidth="1"/>
    <col min="11268" max="11268" width="13.42578125" style="4" customWidth="1"/>
    <col min="11269" max="11518" width="11.42578125" style="4"/>
    <col min="11519" max="11519" width="10.42578125" style="4" customWidth="1"/>
    <col min="11520" max="11520" width="56.7109375" style="4" customWidth="1"/>
    <col min="11521" max="11521" width="11.7109375" style="4" customWidth="1"/>
    <col min="11522" max="11522" width="12.7109375" style="4" customWidth="1"/>
    <col min="11523" max="11523" width="11.5703125" style="4" customWidth="1"/>
    <col min="11524" max="11524" width="13.42578125" style="4" customWidth="1"/>
    <col min="11525" max="11774" width="11.42578125" style="4"/>
    <col min="11775" max="11775" width="10.42578125" style="4" customWidth="1"/>
    <col min="11776" max="11776" width="56.7109375" style="4" customWidth="1"/>
    <col min="11777" max="11777" width="11.7109375" style="4" customWidth="1"/>
    <col min="11778" max="11778" width="12.7109375" style="4" customWidth="1"/>
    <col min="11779" max="11779" width="11.5703125" style="4" customWidth="1"/>
    <col min="11780" max="11780" width="13.42578125" style="4" customWidth="1"/>
    <col min="11781" max="12030" width="11.42578125" style="4"/>
    <col min="12031" max="12031" width="10.42578125" style="4" customWidth="1"/>
    <col min="12032" max="12032" width="56.7109375" style="4" customWidth="1"/>
    <col min="12033" max="12033" width="11.7109375" style="4" customWidth="1"/>
    <col min="12034" max="12034" width="12.7109375" style="4" customWidth="1"/>
    <col min="12035" max="12035" width="11.5703125" style="4" customWidth="1"/>
    <col min="12036" max="12036" width="13.42578125" style="4" customWidth="1"/>
    <col min="12037" max="12286" width="11.42578125" style="4"/>
    <col min="12287" max="12287" width="10.42578125" style="4" customWidth="1"/>
    <col min="12288" max="12288" width="56.7109375" style="4" customWidth="1"/>
    <col min="12289" max="12289" width="11.7109375" style="4" customWidth="1"/>
    <col min="12290" max="12290" width="12.7109375" style="4" customWidth="1"/>
    <col min="12291" max="12291" width="11.5703125" style="4" customWidth="1"/>
    <col min="12292" max="12292" width="13.42578125" style="4" customWidth="1"/>
    <col min="12293" max="12542" width="11.42578125" style="4"/>
    <col min="12543" max="12543" width="10.42578125" style="4" customWidth="1"/>
    <col min="12544" max="12544" width="56.7109375" style="4" customWidth="1"/>
    <col min="12545" max="12545" width="11.7109375" style="4" customWidth="1"/>
    <col min="12546" max="12546" width="12.7109375" style="4" customWidth="1"/>
    <col min="12547" max="12547" width="11.5703125" style="4" customWidth="1"/>
    <col min="12548" max="12548" width="13.42578125" style="4" customWidth="1"/>
    <col min="12549" max="12798" width="11.42578125" style="4"/>
    <col min="12799" max="12799" width="10.42578125" style="4" customWidth="1"/>
    <col min="12800" max="12800" width="56.7109375" style="4" customWidth="1"/>
    <col min="12801" max="12801" width="11.7109375" style="4" customWidth="1"/>
    <col min="12802" max="12802" width="12.7109375" style="4" customWidth="1"/>
    <col min="12803" max="12803" width="11.5703125" style="4" customWidth="1"/>
    <col min="12804" max="12804" width="13.42578125" style="4" customWidth="1"/>
    <col min="12805" max="13054" width="11.42578125" style="4"/>
    <col min="13055" max="13055" width="10.42578125" style="4" customWidth="1"/>
    <col min="13056" max="13056" width="56.7109375" style="4" customWidth="1"/>
    <col min="13057" max="13057" width="11.7109375" style="4" customWidth="1"/>
    <col min="13058" max="13058" width="12.7109375" style="4" customWidth="1"/>
    <col min="13059" max="13059" width="11.5703125" style="4" customWidth="1"/>
    <col min="13060" max="13060" width="13.42578125" style="4" customWidth="1"/>
    <col min="13061" max="13310" width="11.42578125" style="4"/>
    <col min="13311" max="13311" width="10.42578125" style="4" customWidth="1"/>
    <col min="13312" max="13312" width="56.7109375" style="4" customWidth="1"/>
    <col min="13313" max="13313" width="11.7109375" style="4" customWidth="1"/>
    <col min="13314" max="13314" width="12.7109375" style="4" customWidth="1"/>
    <col min="13315" max="13315" width="11.5703125" style="4" customWidth="1"/>
    <col min="13316" max="13316" width="13.42578125" style="4" customWidth="1"/>
    <col min="13317" max="13566" width="11.42578125" style="4"/>
    <col min="13567" max="13567" width="10.42578125" style="4" customWidth="1"/>
    <col min="13568" max="13568" width="56.7109375" style="4" customWidth="1"/>
    <col min="13569" max="13569" width="11.7109375" style="4" customWidth="1"/>
    <col min="13570" max="13570" width="12.7109375" style="4" customWidth="1"/>
    <col min="13571" max="13571" width="11.5703125" style="4" customWidth="1"/>
    <col min="13572" max="13572" width="13.42578125" style="4" customWidth="1"/>
    <col min="13573" max="13822" width="11.42578125" style="4"/>
    <col min="13823" max="13823" width="10.42578125" style="4" customWidth="1"/>
    <col min="13824" max="13824" width="56.7109375" style="4" customWidth="1"/>
    <col min="13825" max="13825" width="11.7109375" style="4" customWidth="1"/>
    <col min="13826" max="13826" width="12.7109375" style="4" customWidth="1"/>
    <col min="13827" max="13827" width="11.5703125" style="4" customWidth="1"/>
    <col min="13828" max="13828" width="13.42578125" style="4" customWidth="1"/>
    <col min="13829" max="14078" width="11.42578125" style="4"/>
    <col min="14079" max="14079" width="10.42578125" style="4" customWidth="1"/>
    <col min="14080" max="14080" width="56.7109375" style="4" customWidth="1"/>
    <col min="14081" max="14081" width="11.7109375" style="4" customWidth="1"/>
    <col min="14082" max="14082" width="12.7109375" style="4" customWidth="1"/>
    <col min="14083" max="14083" width="11.5703125" style="4" customWidth="1"/>
    <col min="14084" max="14084" width="13.42578125" style="4" customWidth="1"/>
    <col min="14085" max="14334" width="11.42578125" style="4"/>
    <col min="14335" max="14335" width="10.42578125" style="4" customWidth="1"/>
    <col min="14336" max="14336" width="56.7109375" style="4" customWidth="1"/>
    <col min="14337" max="14337" width="11.7109375" style="4" customWidth="1"/>
    <col min="14338" max="14338" width="12.7109375" style="4" customWidth="1"/>
    <col min="14339" max="14339" width="11.5703125" style="4" customWidth="1"/>
    <col min="14340" max="14340" width="13.42578125" style="4" customWidth="1"/>
    <col min="14341" max="14590" width="11.42578125" style="4"/>
    <col min="14591" max="14591" width="10.42578125" style="4" customWidth="1"/>
    <col min="14592" max="14592" width="56.7109375" style="4" customWidth="1"/>
    <col min="14593" max="14593" width="11.7109375" style="4" customWidth="1"/>
    <col min="14594" max="14594" width="12.7109375" style="4" customWidth="1"/>
    <col min="14595" max="14595" width="11.5703125" style="4" customWidth="1"/>
    <col min="14596" max="14596" width="13.42578125" style="4" customWidth="1"/>
    <col min="14597" max="14846" width="11.42578125" style="4"/>
    <col min="14847" max="14847" width="10.42578125" style="4" customWidth="1"/>
    <col min="14848" max="14848" width="56.7109375" style="4" customWidth="1"/>
    <col min="14849" max="14849" width="11.7109375" style="4" customWidth="1"/>
    <col min="14850" max="14850" width="12.7109375" style="4" customWidth="1"/>
    <col min="14851" max="14851" width="11.5703125" style="4" customWidth="1"/>
    <col min="14852" max="14852" width="13.42578125" style="4" customWidth="1"/>
    <col min="14853" max="15102" width="11.42578125" style="4"/>
    <col min="15103" max="15103" width="10.42578125" style="4" customWidth="1"/>
    <col min="15104" max="15104" width="56.7109375" style="4" customWidth="1"/>
    <col min="15105" max="15105" width="11.7109375" style="4" customWidth="1"/>
    <col min="15106" max="15106" width="12.7109375" style="4" customWidth="1"/>
    <col min="15107" max="15107" width="11.5703125" style="4" customWidth="1"/>
    <col min="15108" max="15108" width="13.42578125" style="4" customWidth="1"/>
    <col min="15109" max="15358" width="11.42578125" style="4"/>
    <col min="15359" max="15359" width="10.42578125" style="4" customWidth="1"/>
    <col min="15360" max="15360" width="56.7109375" style="4" customWidth="1"/>
    <col min="15361" max="15361" width="11.7109375" style="4" customWidth="1"/>
    <col min="15362" max="15362" width="12.7109375" style="4" customWidth="1"/>
    <col min="15363" max="15363" width="11.5703125" style="4" customWidth="1"/>
    <col min="15364" max="15364" width="13.42578125" style="4" customWidth="1"/>
    <col min="15365" max="15614" width="11.42578125" style="4"/>
    <col min="15615" max="15615" width="10.42578125" style="4" customWidth="1"/>
    <col min="15616" max="15616" width="56.7109375" style="4" customWidth="1"/>
    <col min="15617" max="15617" width="11.7109375" style="4" customWidth="1"/>
    <col min="15618" max="15618" width="12.7109375" style="4" customWidth="1"/>
    <col min="15619" max="15619" width="11.5703125" style="4" customWidth="1"/>
    <col min="15620" max="15620" width="13.42578125" style="4" customWidth="1"/>
    <col min="15621" max="15870" width="11.42578125" style="4"/>
    <col min="15871" max="15871" width="10.42578125" style="4" customWidth="1"/>
    <col min="15872" max="15872" width="56.7109375" style="4" customWidth="1"/>
    <col min="15873" max="15873" width="11.7109375" style="4" customWidth="1"/>
    <col min="15874" max="15874" width="12.7109375" style="4" customWidth="1"/>
    <col min="15875" max="15875" width="11.5703125" style="4" customWidth="1"/>
    <col min="15876" max="15876" width="13.42578125" style="4" customWidth="1"/>
    <col min="15877" max="16126" width="11.42578125" style="4"/>
    <col min="16127" max="16127" width="10.42578125" style="4" customWidth="1"/>
    <col min="16128" max="16128" width="56.7109375" style="4" customWidth="1"/>
    <col min="16129" max="16129" width="11.7109375" style="4" customWidth="1"/>
    <col min="16130" max="16130" width="12.7109375" style="4" customWidth="1"/>
    <col min="16131" max="16131" width="11.5703125" style="4" customWidth="1"/>
    <col min="16132" max="16132" width="13.42578125" style="4" customWidth="1"/>
    <col min="16133" max="16384" width="11.42578125" style="4"/>
  </cols>
  <sheetData>
    <row r="1" spans="1:11" ht="12" customHeight="1" x14ac:dyDescent="0.2"/>
    <row r="2" spans="1:11" ht="12" customHeight="1" x14ac:dyDescent="0.2"/>
    <row r="3" spans="1:11" ht="12" customHeight="1" x14ac:dyDescent="0.2"/>
    <row r="4" spans="1:11" ht="12" customHeight="1" x14ac:dyDescent="0.2"/>
    <row r="5" spans="1:11" ht="12" customHeight="1" x14ac:dyDescent="0.2"/>
    <row r="6" spans="1:11" ht="12" customHeight="1" x14ac:dyDescent="0.2"/>
    <row r="7" spans="1:11" ht="12" customHeight="1" x14ac:dyDescent="0.2"/>
    <row r="8" spans="1:11" ht="12.95" customHeight="1" x14ac:dyDescent="0.2"/>
    <row r="9" spans="1:11" ht="12.95" customHeight="1" x14ac:dyDescent="0.2">
      <c r="A9" s="278" t="s">
        <v>1839</v>
      </c>
      <c r="B9" s="47"/>
      <c r="C9" s="47"/>
      <c r="D9" s="47"/>
      <c r="E9" s="47"/>
      <c r="F9" s="47"/>
      <c r="G9" s="47"/>
    </row>
    <row r="10" spans="1:11" ht="12.95" customHeight="1" x14ac:dyDescent="0.2">
      <c r="A10" s="272"/>
      <c r="B10" s="266"/>
      <c r="C10" s="266"/>
      <c r="D10" s="266"/>
      <c r="E10" s="266"/>
      <c r="F10" s="266"/>
      <c r="G10" s="266"/>
    </row>
    <row r="11" spans="1:11" ht="36" customHeight="1" x14ac:dyDescent="0.2">
      <c r="A11" s="8" t="s">
        <v>57</v>
      </c>
      <c r="B11" s="8" t="s">
        <v>1</v>
      </c>
      <c r="C11" s="8" t="s">
        <v>58</v>
      </c>
      <c r="D11" s="8" t="s">
        <v>2</v>
      </c>
      <c r="E11" s="9" t="s">
        <v>3</v>
      </c>
      <c r="F11" s="9" t="s">
        <v>59</v>
      </c>
      <c r="G11" s="8" t="s">
        <v>5</v>
      </c>
      <c r="H11" s="32" t="s">
        <v>1804</v>
      </c>
      <c r="I11" s="32" t="s">
        <v>1803</v>
      </c>
      <c r="J11" s="10" t="s">
        <v>58</v>
      </c>
      <c r="K11" s="10" t="s">
        <v>1805</v>
      </c>
    </row>
    <row r="12" spans="1:11" s="5" customFormat="1" ht="36" customHeight="1" x14ac:dyDescent="0.2">
      <c r="A12" s="24" t="s">
        <v>60</v>
      </c>
      <c r="B12" s="26" t="s">
        <v>602</v>
      </c>
      <c r="C12" s="40" t="s">
        <v>61</v>
      </c>
      <c r="D12" s="20" t="s">
        <v>18</v>
      </c>
      <c r="E12" s="20">
        <v>22</v>
      </c>
      <c r="F12" s="105">
        <v>1375</v>
      </c>
      <c r="G12" s="105">
        <f>F12*E12</f>
        <v>30250</v>
      </c>
      <c r="H12" s="352"/>
      <c r="I12" s="352"/>
      <c r="J12" s="352"/>
      <c r="K12" s="352"/>
    </row>
    <row r="13" spans="1:11" s="5" customFormat="1" ht="12" customHeight="1" thickBot="1" x14ac:dyDescent="0.25">
      <c r="A13" s="6"/>
      <c r="B13" s="6"/>
      <c r="C13" s="6"/>
      <c r="D13" s="6"/>
      <c r="E13" s="6"/>
      <c r="F13" s="6"/>
      <c r="G13" s="62"/>
      <c r="H13" s="353"/>
      <c r="I13" s="353"/>
      <c r="J13" s="353"/>
      <c r="K13" s="353"/>
    </row>
    <row r="14" spans="1:11" ht="15.95" customHeight="1" x14ac:dyDescent="0.2">
      <c r="A14" s="6"/>
      <c r="B14" s="6"/>
      <c r="C14" s="6"/>
      <c r="D14" s="6"/>
      <c r="E14" s="372" t="s">
        <v>6</v>
      </c>
      <c r="F14" s="411"/>
      <c r="G14" s="225">
        <f>SUM(G12)</f>
        <v>30250</v>
      </c>
      <c r="H14" s="377" t="s">
        <v>6</v>
      </c>
      <c r="I14" s="414"/>
      <c r="J14" s="319"/>
      <c r="K14" s="319"/>
    </row>
    <row r="15" spans="1:11" ht="15.95" customHeight="1" x14ac:dyDescent="0.2">
      <c r="A15" s="6"/>
      <c r="B15" s="6"/>
      <c r="C15" s="6"/>
      <c r="D15" s="6"/>
      <c r="E15" s="374" t="s">
        <v>7</v>
      </c>
      <c r="F15" s="412"/>
      <c r="G15" s="226">
        <f>G14*21%</f>
        <v>6352.5</v>
      </c>
      <c r="H15" s="379" t="s">
        <v>7</v>
      </c>
      <c r="I15" s="415"/>
      <c r="J15" s="319"/>
      <c r="K15" s="319"/>
    </row>
    <row r="16" spans="1:11" ht="15.95" customHeight="1" thickBot="1" x14ac:dyDescent="0.25">
      <c r="A16" s="6"/>
      <c r="B16" s="6"/>
      <c r="C16" s="6"/>
      <c r="D16" s="6"/>
      <c r="E16" s="375" t="s">
        <v>5</v>
      </c>
      <c r="F16" s="413"/>
      <c r="G16" s="227">
        <f>G14+G15</f>
        <v>36602.5</v>
      </c>
      <c r="H16" s="381" t="s">
        <v>5</v>
      </c>
      <c r="I16" s="416"/>
      <c r="J16" s="319"/>
      <c r="K16" s="319"/>
    </row>
  </sheetData>
  <sheetProtection algorithmName="SHA-512" hashValue="XKcyZbOSHmwVZYNBeuzCMQ5V83rwDxOifOd6d018VP4j3YLm5bUGH10Lc92pycACGAErF9wbo/z5VAH4BgZbwg==" saltValue="yCam1AeHBpt2N6xseiotjQ==" spinCount="100000" sheet="1" objects="1" scenarios="1"/>
  <mergeCells count="6">
    <mergeCell ref="E14:F14"/>
    <mergeCell ref="E15:F15"/>
    <mergeCell ref="E16:F16"/>
    <mergeCell ref="H14:I14"/>
    <mergeCell ref="H15:I15"/>
    <mergeCell ref="H16:I16"/>
  </mergeCells>
  <conditionalFormatting sqref="F12">
    <cfRule type="cellIs" dxfId="4" priority="3" operator="greaterThan">
      <formula>D12</formula>
    </cfRule>
  </conditionalFormatting>
  <conditionalFormatting sqref="H12">
    <cfRule type="cellIs" dxfId="3" priority="1" operator="greaterThan">
      <formula>$F$12</formula>
    </cfRule>
  </conditionalFormatting>
  <conditionalFormatting sqref="L23">
    <cfRule type="cellIs" dxfId="2" priority="2" operator="greaterThan">
      <formula>$F$12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horizontalDpi="4294967295" verticalDpi="4294967295" r:id="rId1"/>
  <headerFooter>
    <oddFooter>&amp;L&amp;P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5:K92"/>
  <sheetViews>
    <sheetView topLeftCell="A75" workbookViewId="0">
      <selection activeCell="J88" sqref="J88"/>
    </sheetView>
  </sheetViews>
  <sheetFormatPr defaultColWidth="11.42578125" defaultRowHeight="20.25" customHeight="1" x14ac:dyDescent="0.2"/>
  <cols>
    <col min="1" max="1" width="11.7109375" style="4" customWidth="1"/>
    <col min="2" max="2" width="46.7109375" style="4" customWidth="1"/>
    <col min="3" max="3" width="17.28515625" style="48" customWidth="1"/>
    <col min="4" max="4" width="17.7109375" style="49" customWidth="1"/>
    <col min="5" max="5" width="12.7109375" style="48" customWidth="1"/>
    <col min="6" max="7" width="12.7109375" style="4" customWidth="1"/>
    <col min="8" max="9" width="0" style="4" hidden="1" customWidth="1"/>
    <col min="10" max="10" width="15.5703125" style="4" customWidth="1"/>
    <col min="11" max="11" width="13.42578125" style="4" customWidth="1"/>
    <col min="12" max="253" width="11.42578125" style="4"/>
    <col min="254" max="254" width="54.28515625" style="4" customWidth="1"/>
    <col min="255" max="255" width="14.140625" style="4" customWidth="1"/>
    <col min="256" max="257" width="11.42578125" style="4"/>
    <col min="258" max="258" width="13.140625" style="4" customWidth="1"/>
    <col min="259" max="259" width="12.42578125" style="4" customWidth="1"/>
    <col min="260" max="261" width="0" style="4" hidden="1" customWidth="1"/>
    <col min="262" max="509" width="11.42578125" style="4"/>
    <col min="510" max="510" width="54.28515625" style="4" customWidth="1"/>
    <col min="511" max="511" width="14.140625" style="4" customWidth="1"/>
    <col min="512" max="513" width="11.42578125" style="4"/>
    <col min="514" max="514" width="13.140625" style="4" customWidth="1"/>
    <col min="515" max="515" width="12.42578125" style="4" customWidth="1"/>
    <col min="516" max="517" width="0" style="4" hidden="1" customWidth="1"/>
    <col min="518" max="765" width="11.42578125" style="4"/>
    <col min="766" max="766" width="54.28515625" style="4" customWidth="1"/>
    <col min="767" max="767" width="14.140625" style="4" customWidth="1"/>
    <col min="768" max="769" width="11.42578125" style="4"/>
    <col min="770" max="770" width="13.140625" style="4" customWidth="1"/>
    <col min="771" max="771" width="12.42578125" style="4" customWidth="1"/>
    <col min="772" max="773" width="0" style="4" hidden="1" customWidth="1"/>
    <col min="774" max="1021" width="11.42578125" style="4"/>
    <col min="1022" max="1022" width="54.28515625" style="4" customWidth="1"/>
    <col min="1023" max="1023" width="14.140625" style="4" customWidth="1"/>
    <col min="1024" max="1025" width="11.42578125" style="4"/>
    <col min="1026" max="1026" width="13.140625" style="4" customWidth="1"/>
    <col min="1027" max="1027" width="12.42578125" style="4" customWidth="1"/>
    <col min="1028" max="1029" width="0" style="4" hidden="1" customWidth="1"/>
    <col min="1030" max="1277" width="11.42578125" style="4"/>
    <col min="1278" max="1278" width="54.28515625" style="4" customWidth="1"/>
    <col min="1279" max="1279" width="14.140625" style="4" customWidth="1"/>
    <col min="1280" max="1281" width="11.42578125" style="4"/>
    <col min="1282" max="1282" width="13.140625" style="4" customWidth="1"/>
    <col min="1283" max="1283" width="12.42578125" style="4" customWidth="1"/>
    <col min="1284" max="1285" width="0" style="4" hidden="1" customWidth="1"/>
    <col min="1286" max="1533" width="11.42578125" style="4"/>
    <col min="1534" max="1534" width="54.28515625" style="4" customWidth="1"/>
    <col min="1535" max="1535" width="14.140625" style="4" customWidth="1"/>
    <col min="1536" max="1537" width="11.42578125" style="4"/>
    <col min="1538" max="1538" width="13.140625" style="4" customWidth="1"/>
    <col min="1539" max="1539" width="12.42578125" style="4" customWidth="1"/>
    <col min="1540" max="1541" width="0" style="4" hidden="1" customWidth="1"/>
    <col min="1542" max="1789" width="11.42578125" style="4"/>
    <col min="1790" max="1790" width="54.28515625" style="4" customWidth="1"/>
    <col min="1791" max="1791" width="14.140625" style="4" customWidth="1"/>
    <col min="1792" max="1793" width="11.42578125" style="4"/>
    <col min="1794" max="1794" width="13.140625" style="4" customWidth="1"/>
    <col min="1795" max="1795" width="12.42578125" style="4" customWidth="1"/>
    <col min="1796" max="1797" width="0" style="4" hidden="1" customWidth="1"/>
    <col min="1798" max="2045" width="11.42578125" style="4"/>
    <col min="2046" max="2046" width="54.28515625" style="4" customWidth="1"/>
    <col min="2047" max="2047" width="14.140625" style="4" customWidth="1"/>
    <col min="2048" max="2049" width="11.42578125" style="4"/>
    <col min="2050" max="2050" width="13.140625" style="4" customWidth="1"/>
    <col min="2051" max="2051" width="12.42578125" style="4" customWidth="1"/>
    <col min="2052" max="2053" width="0" style="4" hidden="1" customWidth="1"/>
    <col min="2054" max="2301" width="11.42578125" style="4"/>
    <col min="2302" max="2302" width="54.28515625" style="4" customWidth="1"/>
    <col min="2303" max="2303" width="14.140625" style="4" customWidth="1"/>
    <col min="2304" max="2305" width="11.42578125" style="4"/>
    <col min="2306" max="2306" width="13.140625" style="4" customWidth="1"/>
    <col min="2307" max="2307" width="12.42578125" style="4" customWidth="1"/>
    <col min="2308" max="2309" width="0" style="4" hidden="1" customWidth="1"/>
    <col min="2310" max="2557" width="11.42578125" style="4"/>
    <col min="2558" max="2558" width="54.28515625" style="4" customWidth="1"/>
    <col min="2559" max="2559" width="14.140625" style="4" customWidth="1"/>
    <col min="2560" max="2561" width="11.42578125" style="4"/>
    <col min="2562" max="2562" width="13.140625" style="4" customWidth="1"/>
    <col min="2563" max="2563" width="12.42578125" style="4" customWidth="1"/>
    <col min="2564" max="2565" width="0" style="4" hidden="1" customWidth="1"/>
    <col min="2566" max="2813" width="11.42578125" style="4"/>
    <col min="2814" max="2814" width="54.28515625" style="4" customWidth="1"/>
    <col min="2815" max="2815" width="14.140625" style="4" customWidth="1"/>
    <col min="2816" max="2817" width="11.42578125" style="4"/>
    <col min="2818" max="2818" width="13.140625" style="4" customWidth="1"/>
    <col min="2819" max="2819" width="12.42578125" style="4" customWidth="1"/>
    <col min="2820" max="2821" width="0" style="4" hidden="1" customWidth="1"/>
    <col min="2822" max="3069" width="11.42578125" style="4"/>
    <col min="3070" max="3070" width="54.28515625" style="4" customWidth="1"/>
    <col min="3071" max="3071" width="14.140625" style="4" customWidth="1"/>
    <col min="3072" max="3073" width="11.42578125" style="4"/>
    <col min="3074" max="3074" width="13.140625" style="4" customWidth="1"/>
    <col min="3075" max="3075" width="12.42578125" style="4" customWidth="1"/>
    <col min="3076" max="3077" width="0" style="4" hidden="1" customWidth="1"/>
    <col min="3078" max="3325" width="11.42578125" style="4"/>
    <col min="3326" max="3326" width="54.28515625" style="4" customWidth="1"/>
    <col min="3327" max="3327" width="14.140625" style="4" customWidth="1"/>
    <col min="3328" max="3329" width="11.42578125" style="4"/>
    <col min="3330" max="3330" width="13.140625" style="4" customWidth="1"/>
    <col min="3331" max="3331" width="12.42578125" style="4" customWidth="1"/>
    <col min="3332" max="3333" width="0" style="4" hidden="1" customWidth="1"/>
    <col min="3334" max="3581" width="11.42578125" style="4"/>
    <col min="3582" max="3582" width="54.28515625" style="4" customWidth="1"/>
    <col min="3583" max="3583" width="14.140625" style="4" customWidth="1"/>
    <col min="3584" max="3585" width="11.42578125" style="4"/>
    <col min="3586" max="3586" width="13.140625" style="4" customWidth="1"/>
    <col min="3587" max="3587" width="12.42578125" style="4" customWidth="1"/>
    <col min="3588" max="3589" width="0" style="4" hidden="1" customWidth="1"/>
    <col min="3590" max="3837" width="11.42578125" style="4"/>
    <col min="3838" max="3838" width="54.28515625" style="4" customWidth="1"/>
    <col min="3839" max="3839" width="14.140625" style="4" customWidth="1"/>
    <col min="3840" max="3841" width="11.42578125" style="4"/>
    <col min="3842" max="3842" width="13.140625" style="4" customWidth="1"/>
    <col min="3843" max="3843" width="12.42578125" style="4" customWidth="1"/>
    <col min="3844" max="3845" width="0" style="4" hidden="1" customWidth="1"/>
    <col min="3846" max="4093" width="11.42578125" style="4"/>
    <col min="4094" max="4094" width="54.28515625" style="4" customWidth="1"/>
    <col min="4095" max="4095" width="14.140625" style="4" customWidth="1"/>
    <col min="4096" max="4097" width="11.42578125" style="4"/>
    <col min="4098" max="4098" width="13.140625" style="4" customWidth="1"/>
    <col min="4099" max="4099" width="12.42578125" style="4" customWidth="1"/>
    <col min="4100" max="4101" width="0" style="4" hidden="1" customWidth="1"/>
    <col min="4102" max="4349" width="11.42578125" style="4"/>
    <col min="4350" max="4350" width="54.28515625" style="4" customWidth="1"/>
    <col min="4351" max="4351" width="14.140625" style="4" customWidth="1"/>
    <col min="4352" max="4353" width="11.42578125" style="4"/>
    <col min="4354" max="4354" width="13.140625" style="4" customWidth="1"/>
    <col min="4355" max="4355" width="12.42578125" style="4" customWidth="1"/>
    <col min="4356" max="4357" width="0" style="4" hidden="1" customWidth="1"/>
    <col min="4358" max="4605" width="11.42578125" style="4"/>
    <col min="4606" max="4606" width="54.28515625" style="4" customWidth="1"/>
    <col min="4607" max="4607" width="14.140625" style="4" customWidth="1"/>
    <col min="4608" max="4609" width="11.42578125" style="4"/>
    <col min="4610" max="4610" width="13.140625" style="4" customWidth="1"/>
    <col min="4611" max="4611" width="12.42578125" style="4" customWidth="1"/>
    <col min="4612" max="4613" width="0" style="4" hidden="1" customWidth="1"/>
    <col min="4614" max="4861" width="11.42578125" style="4"/>
    <col min="4862" max="4862" width="54.28515625" style="4" customWidth="1"/>
    <col min="4863" max="4863" width="14.140625" style="4" customWidth="1"/>
    <col min="4864" max="4865" width="11.42578125" style="4"/>
    <col min="4866" max="4866" width="13.140625" style="4" customWidth="1"/>
    <col min="4867" max="4867" width="12.42578125" style="4" customWidth="1"/>
    <col min="4868" max="4869" width="0" style="4" hidden="1" customWidth="1"/>
    <col min="4870" max="5117" width="11.42578125" style="4"/>
    <col min="5118" max="5118" width="54.28515625" style="4" customWidth="1"/>
    <col min="5119" max="5119" width="14.140625" style="4" customWidth="1"/>
    <col min="5120" max="5121" width="11.42578125" style="4"/>
    <col min="5122" max="5122" width="13.140625" style="4" customWidth="1"/>
    <col min="5123" max="5123" width="12.42578125" style="4" customWidth="1"/>
    <col min="5124" max="5125" width="0" style="4" hidden="1" customWidth="1"/>
    <col min="5126" max="5373" width="11.42578125" style="4"/>
    <col min="5374" max="5374" width="54.28515625" style="4" customWidth="1"/>
    <col min="5375" max="5375" width="14.140625" style="4" customWidth="1"/>
    <col min="5376" max="5377" width="11.42578125" style="4"/>
    <col min="5378" max="5378" width="13.140625" style="4" customWidth="1"/>
    <col min="5379" max="5379" width="12.42578125" style="4" customWidth="1"/>
    <col min="5380" max="5381" width="0" style="4" hidden="1" customWidth="1"/>
    <col min="5382" max="5629" width="11.42578125" style="4"/>
    <col min="5630" max="5630" width="54.28515625" style="4" customWidth="1"/>
    <col min="5631" max="5631" width="14.140625" style="4" customWidth="1"/>
    <col min="5632" max="5633" width="11.42578125" style="4"/>
    <col min="5634" max="5634" width="13.140625" style="4" customWidth="1"/>
    <col min="5635" max="5635" width="12.42578125" style="4" customWidth="1"/>
    <col min="5636" max="5637" width="0" style="4" hidden="1" customWidth="1"/>
    <col min="5638" max="5885" width="11.42578125" style="4"/>
    <col min="5886" max="5886" width="54.28515625" style="4" customWidth="1"/>
    <col min="5887" max="5887" width="14.140625" style="4" customWidth="1"/>
    <col min="5888" max="5889" width="11.42578125" style="4"/>
    <col min="5890" max="5890" width="13.140625" style="4" customWidth="1"/>
    <col min="5891" max="5891" width="12.42578125" style="4" customWidth="1"/>
    <col min="5892" max="5893" width="0" style="4" hidden="1" customWidth="1"/>
    <col min="5894" max="6141" width="11.42578125" style="4"/>
    <col min="6142" max="6142" width="54.28515625" style="4" customWidth="1"/>
    <col min="6143" max="6143" width="14.140625" style="4" customWidth="1"/>
    <col min="6144" max="6145" width="11.42578125" style="4"/>
    <col min="6146" max="6146" width="13.140625" style="4" customWidth="1"/>
    <col min="6147" max="6147" width="12.42578125" style="4" customWidth="1"/>
    <col min="6148" max="6149" width="0" style="4" hidden="1" customWidth="1"/>
    <col min="6150" max="6397" width="11.42578125" style="4"/>
    <col min="6398" max="6398" width="54.28515625" style="4" customWidth="1"/>
    <col min="6399" max="6399" width="14.140625" style="4" customWidth="1"/>
    <col min="6400" max="6401" width="11.42578125" style="4"/>
    <col min="6402" max="6402" width="13.140625" style="4" customWidth="1"/>
    <col min="6403" max="6403" width="12.42578125" style="4" customWidth="1"/>
    <col min="6404" max="6405" width="0" style="4" hidden="1" customWidth="1"/>
    <col min="6406" max="6653" width="11.42578125" style="4"/>
    <col min="6654" max="6654" width="54.28515625" style="4" customWidth="1"/>
    <col min="6655" max="6655" width="14.140625" style="4" customWidth="1"/>
    <col min="6656" max="6657" width="11.42578125" style="4"/>
    <col min="6658" max="6658" width="13.140625" style="4" customWidth="1"/>
    <col min="6659" max="6659" width="12.42578125" style="4" customWidth="1"/>
    <col min="6660" max="6661" width="0" style="4" hidden="1" customWidth="1"/>
    <col min="6662" max="6909" width="11.42578125" style="4"/>
    <col min="6910" max="6910" width="54.28515625" style="4" customWidth="1"/>
    <col min="6911" max="6911" width="14.140625" style="4" customWidth="1"/>
    <col min="6912" max="6913" width="11.42578125" style="4"/>
    <col min="6914" max="6914" width="13.140625" style="4" customWidth="1"/>
    <col min="6915" max="6915" width="12.42578125" style="4" customWidth="1"/>
    <col min="6916" max="6917" width="0" style="4" hidden="1" customWidth="1"/>
    <col min="6918" max="7165" width="11.42578125" style="4"/>
    <col min="7166" max="7166" width="54.28515625" style="4" customWidth="1"/>
    <col min="7167" max="7167" width="14.140625" style="4" customWidth="1"/>
    <col min="7168" max="7169" width="11.42578125" style="4"/>
    <col min="7170" max="7170" width="13.140625" style="4" customWidth="1"/>
    <col min="7171" max="7171" width="12.42578125" style="4" customWidth="1"/>
    <col min="7172" max="7173" width="0" style="4" hidden="1" customWidth="1"/>
    <col min="7174" max="7421" width="11.42578125" style="4"/>
    <col min="7422" max="7422" width="54.28515625" style="4" customWidth="1"/>
    <col min="7423" max="7423" width="14.140625" style="4" customWidth="1"/>
    <col min="7424" max="7425" width="11.42578125" style="4"/>
    <col min="7426" max="7426" width="13.140625" style="4" customWidth="1"/>
    <col min="7427" max="7427" width="12.42578125" style="4" customWidth="1"/>
    <col min="7428" max="7429" width="0" style="4" hidden="1" customWidth="1"/>
    <col min="7430" max="7677" width="11.42578125" style="4"/>
    <col min="7678" max="7678" width="54.28515625" style="4" customWidth="1"/>
    <col min="7679" max="7679" width="14.140625" style="4" customWidth="1"/>
    <col min="7680" max="7681" width="11.42578125" style="4"/>
    <col min="7682" max="7682" width="13.140625" style="4" customWidth="1"/>
    <col min="7683" max="7683" width="12.42578125" style="4" customWidth="1"/>
    <col min="7684" max="7685" width="0" style="4" hidden="1" customWidth="1"/>
    <col min="7686" max="7933" width="11.42578125" style="4"/>
    <col min="7934" max="7934" width="54.28515625" style="4" customWidth="1"/>
    <col min="7935" max="7935" width="14.140625" style="4" customWidth="1"/>
    <col min="7936" max="7937" width="11.42578125" style="4"/>
    <col min="7938" max="7938" width="13.140625" style="4" customWidth="1"/>
    <col min="7939" max="7939" width="12.42578125" style="4" customWidth="1"/>
    <col min="7940" max="7941" width="0" style="4" hidden="1" customWidth="1"/>
    <col min="7942" max="8189" width="11.42578125" style="4"/>
    <col min="8190" max="8190" width="54.28515625" style="4" customWidth="1"/>
    <col min="8191" max="8191" width="14.140625" style="4" customWidth="1"/>
    <col min="8192" max="8193" width="11.42578125" style="4"/>
    <col min="8194" max="8194" width="13.140625" style="4" customWidth="1"/>
    <col min="8195" max="8195" width="12.42578125" style="4" customWidth="1"/>
    <col min="8196" max="8197" width="0" style="4" hidden="1" customWidth="1"/>
    <col min="8198" max="8445" width="11.42578125" style="4"/>
    <col min="8446" max="8446" width="54.28515625" style="4" customWidth="1"/>
    <col min="8447" max="8447" width="14.140625" style="4" customWidth="1"/>
    <col min="8448" max="8449" width="11.42578125" style="4"/>
    <col min="8450" max="8450" width="13.140625" style="4" customWidth="1"/>
    <col min="8451" max="8451" width="12.42578125" style="4" customWidth="1"/>
    <col min="8452" max="8453" width="0" style="4" hidden="1" customWidth="1"/>
    <col min="8454" max="8701" width="11.42578125" style="4"/>
    <col min="8702" max="8702" width="54.28515625" style="4" customWidth="1"/>
    <col min="8703" max="8703" width="14.140625" style="4" customWidth="1"/>
    <col min="8704" max="8705" width="11.42578125" style="4"/>
    <col min="8706" max="8706" width="13.140625" style="4" customWidth="1"/>
    <col min="8707" max="8707" width="12.42578125" style="4" customWidth="1"/>
    <col min="8708" max="8709" width="0" style="4" hidden="1" customWidth="1"/>
    <col min="8710" max="8957" width="11.42578125" style="4"/>
    <col min="8958" max="8958" width="54.28515625" style="4" customWidth="1"/>
    <col min="8959" max="8959" width="14.140625" style="4" customWidth="1"/>
    <col min="8960" max="8961" width="11.42578125" style="4"/>
    <col min="8962" max="8962" width="13.140625" style="4" customWidth="1"/>
    <col min="8963" max="8963" width="12.42578125" style="4" customWidth="1"/>
    <col min="8964" max="8965" width="0" style="4" hidden="1" customWidth="1"/>
    <col min="8966" max="9213" width="11.42578125" style="4"/>
    <col min="9214" max="9214" width="54.28515625" style="4" customWidth="1"/>
    <col min="9215" max="9215" width="14.140625" style="4" customWidth="1"/>
    <col min="9216" max="9217" width="11.42578125" style="4"/>
    <col min="9218" max="9218" width="13.140625" style="4" customWidth="1"/>
    <col min="9219" max="9219" width="12.42578125" style="4" customWidth="1"/>
    <col min="9220" max="9221" width="0" style="4" hidden="1" customWidth="1"/>
    <col min="9222" max="9469" width="11.42578125" style="4"/>
    <col min="9470" max="9470" width="54.28515625" style="4" customWidth="1"/>
    <col min="9471" max="9471" width="14.140625" style="4" customWidth="1"/>
    <col min="9472" max="9473" width="11.42578125" style="4"/>
    <col min="9474" max="9474" width="13.140625" style="4" customWidth="1"/>
    <col min="9475" max="9475" width="12.42578125" style="4" customWidth="1"/>
    <col min="9476" max="9477" width="0" style="4" hidden="1" customWidth="1"/>
    <col min="9478" max="9725" width="11.42578125" style="4"/>
    <col min="9726" max="9726" width="54.28515625" style="4" customWidth="1"/>
    <col min="9727" max="9727" width="14.140625" style="4" customWidth="1"/>
    <col min="9728" max="9729" width="11.42578125" style="4"/>
    <col min="9730" max="9730" width="13.140625" style="4" customWidth="1"/>
    <col min="9731" max="9731" width="12.42578125" style="4" customWidth="1"/>
    <col min="9732" max="9733" width="0" style="4" hidden="1" customWidth="1"/>
    <col min="9734" max="9981" width="11.42578125" style="4"/>
    <col min="9982" max="9982" width="54.28515625" style="4" customWidth="1"/>
    <col min="9983" max="9983" width="14.140625" style="4" customWidth="1"/>
    <col min="9984" max="9985" width="11.42578125" style="4"/>
    <col min="9986" max="9986" width="13.140625" style="4" customWidth="1"/>
    <col min="9987" max="9987" width="12.42578125" style="4" customWidth="1"/>
    <col min="9988" max="9989" width="0" style="4" hidden="1" customWidth="1"/>
    <col min="9990" max="10237" width="11.42578125" style="4"/>
    <col min="10238" max="10238" width="54.28515625" style="4" customWidth="1"/>
    <col min="10239" max="10239" width="14.140625" style="4" customWidth="1"/>
    <col min="10240" max="10241" width="11.42578125" style="4"/>
    <col min="10242" max="10242" width="13.140625" style="4" customWidth="1"/>
    <col min="10243" max="10243" width="12.42578125" style="4" customWidth="1"/>
    <col min="10244" max="10245" width="0" style="4" hidden="1" customWidth="1"/>
    <col min="10246" max="10493" width="11.42578125" style="4"/>
    <col min="10494" max="10494" width="54.28515625" style="4" customWidth="1"/>
    <col min="10495" max="10495" width="14.140625" style="4" customWidth="1"/>
    <col min="10496" max="10497" width="11.42578125" style="4"/>
    <col min="10498" max="10498" width="13.140625" style="4" customWidth="1"/>
    <col min="10499" max="10499" width="12.42578125" style="4" customWidth="1"/>
    <col min="10500" max="10501" width="0" style="4" hidden="1" customWidth="1"/>
    <col min="10502" max="10749" width="11.42578125" style="4"/>
    <col min="10750" max="10750" width="54.28515625" style="4" customWidth="1"/>
    <col min="10751" max="10751" width="14.140625" style="4" customWidth="1"/>
    <col min="10752" max="10753" width="11.42578125" style="4"/>
    <col min="10754" max="10754" width="13.140625" style="4" customWidth="1"/>
    <col min="10755" max="10755" width="12.42578125" style="4" customWidth="1"/>
    <col min="10756" max="10757" width="0" style="4" hidden="1" customWidth="1"/>
    <col min="10758" max="11005" width="11.42578125" style="4"/>
    <col min="11006" max="11006" width="54.28515625" style="4" customWidth="1"/>
    <col min="11007" max="11007" width="14.140625" style="4" customWidth="1"/>
    <col min="11008" max="11009" width="11.42578125" style="4"/>
    <col min="11010" max="11010" width="13.140625" style="4" customWidth="1"/>
    <col min="11011" max="11011" width="12.42578125" style="4" customWidth="1"/>
    <col min="11012" max="11013" width="0" style="4" hidden="1" customWidth="1"/>
    <col min="11014" max="11261" width="11.42578125" style="4"/>
    <col min="11262" max="11262" width="54.28515625" style="4" customWidth="1"/>
    <col min="11263" max="11263" width="14.140625" style="4" customWidth="1"/>
    <col min="11264" max="11265" width="11.42578125" style="4"/>
    <col min="11266" max="11266" width="13.140625" style="4" customWidth="1"/>
    <col min="11267" max="11267" width="12.42578125" style="4" customWidth="1"/>
    <col min="11268" max="11269" width="0" style="4" hidden="1" customWidth="1"/>
    <col min="11270" max="11517" width="11.42578125" style="4"/>
    <col min="11518" max="11518" width="54.28515625" style="4" customWidth="1"/>
    <col min="11519" max="11519" width="14.140625" style="4" customWidth="1"/>
    <col min="11520" max="11521" width="11.42578125" style="4"/>
    <col min="11522" max="11522" width="13.140625" style="4" customWidth="1"/>
    <col min="11523" max="11523" width="12.42578125" style="4" customWidth="1"/>
    <col min="11524" max="11525" width="0" style="4" hidden="1" customWidth="1"/>
    <col min="11526" max="11773" width="11.42578125" style="4"/>
    <col min="11774" max="11774" width="54.28515625" style="4" customWidth="1"/>
    <col min="11775" max="11775" width="14.140625" style="4" customWidth="1"/>
    <col min="11776" max="11777" width="11.42578125" style="4"/>
    <col min="11778" max="11778" width="13.140625" style="4" customWidth="1"/>
    <col min="11779" max="11779" width="12.42578125" style="4" customWidth="1"/>
    <col min="11780" max="11781" width="0" style="4" hidden="1" customWidth="1"/>
    <col min="11782" max="12029" width="11.42578125" style="4"/>
    <col min="12030" max="12030" width="54.28515625" style="4" customWidth="1"/>
    <col min="12031" max="12031" width="14.140625" style="4" customWidth="1"/>
    <col min="12032" max="12033" width="11.42578125" style="4"/>
    <col min="12034" max="12034" width="13.140625" style="4" customWidth="1"/>
    <col min="12035" max="12035" width="12.42578125" style="4" customWidth="1"/>
    <col min="12036" max="12037" width="0" style="4" hidden="1" customWidth="1"/>
    <col min="12038" max="12285" width="11.42578125" style="4"/>
    <col min="12286" max="12286" width="54.28515625" style="4" customWidth="1"/>
    <col min="12287" max="12287" width="14.140625" style="4" customWidth="1"/>
    <col min="12288" max="12289" width="11.42578125" style="4"/>
    <col min="12290" max="12290" width="13.140625" style="4" customWidth="1"/>
    <col min="12291" max="12291" width="12.42578125" style="4" customWidth="1"/>
    <col min="12292" max="12293" width="0" style="4" hidden="1" customWidth="1"/>
    <col min="12294" max="12541" width="11.42578125" style="4"/>
    <col min="12542" max="12542" width="54.28515625" style="4" customWidth="1"/>
    <col min="12543" max="12543" width="14.140625" style="4" customWidth="1"/>
    <col min="12544" max="12545" width="11.42578125" style="4"/>
    <col min="12546" max="12546" width="13.140625" style="4" customWidth="1"/>
    <col min="12547" max="12547" width="12.42578125" style="4" customWidth="1"/>
    <col min="12548" max="12549" width="0" style="4" hidden="1" customWidth="1"/>
    <col min="12550" max="12797" width="11.42578125" style="4"/>
    <col min="12798" max="12798" width="54.28515625" style="4" customWidth="1"/>
    <col min="12799" max="12799" width="14.140625" style="4" customWidth="1"/>
    <col min="12800" max="12801" width="11.42578125" style="4"/>
    <col min="12802" max="12802" width="13.140625" style="4" customWidth="1"/>
    <col min="12803" max="12803" width="12.42578125" style="4" customWidth="1"/>
    <col min="12804" max="12805" width="0" style="4" hidden="1" customWidth="1"/>
    <col min="12806" max="13053" width="11.42578125" style="4"/>
    <col min="13054" max="13054" width="54.28515625" style="4" customWidth="1"/>
    <col min="13055" max="13055" width="14.140625" style="4" customWidth="1"/>
    <col min="13056" max="13057" width="11.42578125" style="4"/>
    <col min="13058" max="13058" width="13.140625" style="4" customWidth="1"/>
    <col min="13059" max="13059" width="12.42578125" style="4" customWidth="1"/>
    <col min="13060" max="13061" width="0" style="4" hidden="1" customWidth="1"/>
    <col min="13062" max="13309" width="11.42578125" style="4"/>
    <col min="13310" max="13310" width="54.28515625" style="4" customWidth="1"/>
    <col min="13311" max="13311" width="14.140625" style="4" customWidth="1"/>
    <col min="13312" max="13313" width="11.42578125" style="4"/>
    <col min="13314" max="13314" width="13.140625" style="4" customWidth="1"/>
    <col min="13315" max="13315" width="12.42578125" style="4" customWidth="1"/>
    <col min="13316" max="13317" width="0" style="4" hidden="1" customWidth="1"/>
    <col min="13318" max="13565" width="11.42578125" style="4"/>
    <col min="13566" max="13566" width="54.28515625" style="4" customWidth="1"/>
    <col min="13567" max="13567" width="14.140625" style="4" customWidth="1"/>
    <col min="13568" max="13569" width="11.42578125" style="4"/>
    <col min="13570" max="13570" width="13.140625" style="4" customWidth="1"/>
    <col min="13571" max="13571" width="12.42578125" style="4" customWidth="1"/>
    <col min="13572" max="13573" width="0" style="4" hidden="1" customWidth="1"/>
    <col min="13574" max="13821" width="11.42578125" style="4"/>
    <col min="13822" max="13822" width="54.28515625" style="4" customWidth="1"/>
    <col min="13823" max="13823" width="14.140625" style="4" customWidth="1"/>
    <col min="13824" max="13825" width="11.42578125" style="4"/>
    <col min="13826" max="13826" width="13.140625" style="4" customWidth="1"/>
    <col min="13827" max="13827" width="12.42578125" style="4" customWidth="1"/>
    <col min="13828" max="13829" width="0" style="4" hidden="1" customWidth="1"/>
    <col min="13830" max="14077" width="11.42578125" style="4"/>
    <col min="14078" max="14078" width="54.28515625" style="4" customWidth="1"/>
    <col min="14079" max="14079" width="14.140625" style="4" customWidth="1"/>
    <col min="14080" max="14081" width="11.42578125" style="4"/>
    <col min="14082" max="14082" width="13.140625" style="4" customWidth="1"/>
    <col min="14083" max="14083" width="12.42578125" style="4" customWidth="1"/>
    <col min="14084" max="14085" width="0" style="4" hidden="1" customWidth="1"/>
    <col min="14086" max="14333" width="11.42578125" style="4"/>
    <col min="14334" max="14334" width="54.28515625" style="4" customWidth="1"/>
    <col min="14335" max="14335" width="14.140625" style="4" customWidth="1"/>
    <col min="14336" max="14337" width="11.42578125" style="4"/>
    <col min="14338" max="14338" width="13.140625" style="4" customWidth="1"/>
    <col min="14339" max="14339" width="12.42578125" style="4" customWidth="1"/>
    <col min="14340" max="14341" width="0" style="4" hidden="1" customWidth="1"/>
    <col min="14342" max="14589" width="11.42578125" style="4"/>
    <col min="14590" max="14590" width="54.28515625" style="4" customWidth="1"/>
    <col min="14591" max="14591" width="14.140625" style="4" customWidth="1"/>
    <col min="14592" max="14593" width="11.42578125" style="4"/>
    <col min="14594" max="14594" width="13.140625" style="4" customWidth="1"/>
    <col min="14595" max="14595" width="12.42578125" style="4" customWidth="1"/>
    <col min="14596" max="14597" width="0" style="4" hidden="1" customWidth="1"/>
    <col min="14598" max="14845" width="11.42578125" style="4"/>
    <col min="14846" max="14846" width="54.28515625" style="4" customWidth="1"/>
    <col min="14847" max="14847" width="14.140625" style="4" customWidth="1"/>
    <col min="14848" max="14849" width="11.42578125" style="4"/>
    <col min="14850" max="14850" width="13.140625" style="4" customWidth="1"/>
    <col min="14851" max="14851" width="12.42578125" style="4" customWidth="1"/>
    <col min="14852" max="14853" width="0" style="4" hidden="1" customWidth="1"/>
    <col min="14854" max="15101" width="11.42578125" style="4"/>
    <col min="15102" max="15102" width="54.28515625" style="4" customWidth="1"/>
    <col min="15103" max="15103" width="14.140625" style="4" customWidth="1"/>
    <col min="15104" max="15105" width="11.42578125" style="4"/>
    <col min="15106" max="15106" width="13.140625" style="4" customWidth="1"/>
    <col min="15107" max="15107" width="12.42578125" style="4" customWidth="1"/>
    <col min="15108" max="15109" width="0" style="4" hidden="1" customWidth="1"/>
    <col min="15110" max="15357" width="11.42578125" style="4"/>
    <col min="15358" max="15358" width="54.28515625" style="4" customWidth="1"/>
    <col min="15359" max="15359" width="14.140625" style="4" customWidth="1"/>
    <col min="15360" max="15361" width="11.42578125" style="4"/>
    <col min="15362" max="15362" width="13.140625" style="4" customWidth="1"/>
    <col min="15363" max="15363" width="12.42578125" style="4" customWidth="1"/>
    <col min="15364" max="15365" width="0" style="4" hidden="1" customWidth="1"/>
    <col min="15366" max="15613" width="11.42578125" style="4"/>
    <col min="15614" max="15614" width="54.28515625" style="4" customWidth="1"/>
    <col min="15615" max="15615" width="14.140625" style="4" customWidth="1"/>
    <col min="15616" max="15617" width="11.42578125" style="4"/>
    <col min="15618" max="15618" width="13.140625" style="4" customWidth="1"/>
    <col min="15619" max="15619" width="12.42578125" style="4" customWidth="1"/>
    <col min="15620" max="15621" width="0" style="4" hidden="1" customWidth="1"/>
    <col min="15622" max="15869" width="11.42578125" style="4"/>
    <col min="15870" max="15870" width="54.28515625" style="4" customWidth="1"/>
    <col min="15871" max="15871" width="14.140625" style="4" customWidth="1"/>
    <col min="15872" max="15873" width="11.42578125" style="4"/>
    <col min="15874" max="15874" width="13.140625" style="4" customWidth="1"/>
    <col min="15875" max="15875" width="12.42578125" style="4" customWidth="1"/>
    <col min="15876" max="15877" width="0" style="4" hidden="1" customWidth="1"/>
    <col min="15878" max="16125" width="11.42578125" style="4"/>
    <col min="16126" max="16126" width="54.28515625" style="4" customWidth="1"/>
    <col min="16127" max="16127" width="14.140625" style="4" customWidth="1"/>
    <col min="16128" max="16129" width="11.42578125" style="4"/>
    <col min="16130" max="16130" width="13.140625" style="4" customWidth="1"/>
    <col min="16131" max="16131" width="12.42578125" style="4" customWidth="1"/>
    <col min="16132" max="16133" width="0" style="4" hidden="1" customWidth="1"/>
    <col min="16134" max="16384" width="11.42578125" style="4"/>
  </cols>
  <sheetData>
    <row r="5" spans="1:11" ht="12" customHeight="1" x14ac:dyDescent="0.2"/>
    <row r="6" spans="1:11" ht="12" customHeight="1" x14ac:dyDescent="0.2">
      <c r="A6" s="98" t="s">
        <v>1840</v>
      </c>
      <c r="B6" s="150"/>
      <c r="C6" s="150"/>
      <c r="D6" s="150"/>
      <c r="E6" s="150"/>
      <c r="F6" s="150"/>
      <c r="G6" s="150"/>
    </row>
    <row r="7" spans="1:11" ht="12" customHeight="1" x14ac:dyDescent="0.2">
      <c r="A7" s="96"/>
      <c r="B7" s="151"/>
      <c r="C7" s="151"/>
      <c r="D7" s="151"/>
      <c r="E7" s="151"/>
      <c r="F7" s="151"/>
      <c r="G7" s="151"/>
    </row>
    <row r="8" spans="1:11" ht="26.25" customHeight="1" x14ac:dyDescent="0.2">
      <c r="A8" s="8" t="s">
        <v>57</v>
      </c>
      <c r="B8" s="8" t="s">
        <v>1</v>
      </c>
      <c r="C8" s="9" t="s">
        <v>58</v>
      </c>
      <c r="D8" s="8" t="s">
        <v>2</v>
      </c>
      <c r="E8" s="63" t="s">
        <v>3</v>
      </c>
      <c r="F8" s="9" t="s">
        <v>59</v>
      </c>
      <c r="G8" s="10" t="s">
        <v>5</v>
      </c>
      <c r="H8" s="50" t="s">
        <v>170</v>
      </c>
      <c r="I8" s="51" t="s">
        <v>5</v>
      </c>
      <c r="J8" s="32" t="s">
        <v>1804</v>
      </c>
      <c r="K8" s="32" t="s">
        <v>1803</v>
      </c>
    </row>
    <row r="9" spans="1:11" ht="34.5" customHeight="1" x14ac:dyDescent="0.2">
      <c r="A9" s="27" t="s">
        <v>287</v>
      </c>
      <c r="B9" s="26" t="s">
        <v>781</v>
      </c>
      <c r="C9" s="40" t="s">
        <v>172</v>
      </c>
      <c r="D9" s="20" t="s">
        <v>43</v>
      </c>
      <c r="E9" s="20">
        <v>9</v>
      </c>
      <c r="F9" s="107">
        <v>291</v>
      </c>
      <c r="G9" s="107">
        <f t="shared" ref="G9:G38" si="0">E9*F9</f>
        <v>2619</v>
      </c>
      <c r="H9" s="1"/>
      <c r="I9" s="222">
        <f t="shared" ref="I9:I38" si="1">E9*H9</f>
        <v>0</v>
      </c>
      <c r="J9" s="317"/>
      <c r="K9" s="317"/>
    </row>
    <row r="10" spans="1:11" ht="34.5" customHeight="1" x14ac:dyDescent="0.2">
      <c r="A10" s="27" t="s">
        <v>173</v>
      </c>
      <c r="B10" s="26" t="s">
        <v>174</v>
      </c>
      <c r="C10" s="40" t="s">
        <v>175</v>
      </c>
      <c r="D10" s="20" t="s">
        <v>83</v>
      </c>
      <c r="E10" s="20">
        <v>40</v>
      </c>
      <c r="F10" s="107">
        <v>48</v>
      </c>
      <c r="G10" s="107">
        <f t="shared" si="0"/>
        <v>1920</v>
      </c>
      <c r="H10" s="1"/>
      <c r="I10" s="222">
        <f t="shared" si="1"/>
        <v>0</v>
      </c>
      <c r="J10" s="317"/>
      <c r="K10" s="317"/>
    </row>
    <row r="11" spans="1:11" ht="34.5" customHeight="1" x14ac:dyDescent="0.2">
      <c r="A11" s="27" t="s">
        <v>286</v>
      </c>
      <c r="B11" s="26" t="s">
        <v>780</v>
      </c>
      <c r="C11" s="40" t="s">
        <v>176</v>
      </c>
      <c r="D11" s="20" t="s">
        <v>43</v>
      </c>
      <c r="E11" s="20">
        <v>30</v>
      </c>
      <c r="F11" s="107">
        <v>130</v>
      </c>
      <c r="G11" s="107">
        <f t="shared" si="0"/>
        <v>3900</v>
      </c>
      <c r="H11" s="1"/>
      <c r="I11" s="222">
        <f t="shared" si="1"/>
        <v>0</v>
      </c>
      <c r="J11" s="317"/>
      <c r="K11" s="317"/>
    </row>
    <row r="12" spans="1:11" ht="34.5" customHeight="1" x14ac:dyDescent="0.2">
      <c r="A12" s="24" t="s">
        <v>179</v>
      </c>
      <c r="B12" s="26" t="s">
        <v>705</v>
      </c>
      <c r="C12" s="40" t="s">
        <v>180</v>
      </c>
      <c r="D12" s="20" t="s">
        <v>63</v>
      </c>
      <c r="E12" s="20">
        <v>1</v>
      </c>
      <c r="F12" s="107">
        <v>100</v>
      </c>
      <c r="G12" s="107">
        <f t="shared" si="0"/>
        <v>100</v>
      </c>
      <c r="H12" s="1"/>
      <c r="I12" s="222">
        <f t="shared" si="1"/>
        <v>0</v>
      </c>
      <c r="J12" s="317"/>
      <c r="K12" s="317"/>
    </row>
    <row r="13" spans="1:11" ht="34.5" customHeight="1" x14ac:dyDescent="0.2">
      <c r="A13" s="24" t="s">
        <v>181</v>
      </c>
      <c r="B13" s="26" t="s">
        <v>706</v>
      </c>
      <c r="C13" s="40" t="s">
        <v>182</v>
      </c>
      <c r="D13" s="20" t="s">
        <v>183</v>
      </c>
      <c r="E13" s="20">
        <v>1</v>
      </c>
      <c r="F13" s="107">
        <v>477</v>
      </c>
      <c r="G13" s="107">
        <f t="shared" si="0"/>
        <v>477</v>
      </c>
      <c r="H13" s="1"/>
      <c r="I13" s="222">
        <f t="shared" si="1"/>
        <v>0</v>
      </c>
      <c r="J13" s="317"/>
      <c r="K13" s="317"/>
    </row>
    <row r="14" spans="1:11" ht="34.5" customHeight="1" x14ac:dyDescent="0.2">
      <c r="A14" s="24" t="s">
        <v>184</v>
      </c>
      <c r="B14" s="26" t="s">
        <v>707</v>
      </c>
      <c r="C14" s="40" t="s">
        <v>185</v>
      </c>
      <c r="D14" s="20" t="s">
        <v>186</v>
      </c>
      <c r="E14" s="20">
        <v>1</v>
      </c>
      <c r="F14" s="107">
        <v>45</v>
      </c>
      <c r="G14" s="107">
        <f t="shared" si="0"/>
        <v>45</v>
      </c>
      <c r="H14" s="1"/>
      <c r="I14" s="222">
        <f t="shared" si="1"/>
        <v>0</v>
      </c>
      <c r="J14" s="317"/>
      <c r="K14" s="317"/>
    </row>
    <row r="15" spans="1:11" ht="34.5" customHeight="1" x14ac:dyDescent="0.2">
      <c r="A15" s="24" t="s">
        <v>187</v>
      </c>
      <c r="B15" s="26" t="s">
        <v>1311</v>
      </c>
      <c r="C15" s="40" t="s">
        <v>188</v>
      </c>
      <c r="D15" s="20" t="s">
        <v>29</v>
      </c>
      <c r="E15" s="20">
        <v>65</v>
      </c>
      <c r="F15" s="107">
        <v>65</v>
      </c>
      <c r="G15" s="107">
        <f t="shared" si="0"/>
        <v>4225</v>
      </c>
      <c r="H15" s="1"/>
      <c r="I15" s="222">
        <f t="shared" si="1"/>
        <v>0</v>
      </c>
      <c r="J15" s="317"/>
      <c r="K15" s="317"/>
    </row>
    <row r="16" spans="1:11" ht="34.5" customHeight="1" x14ac:dyDescent="0.2">
      <c r="A16" s="24" t="s">
        <v>189</v>
      </c>
      <c r="B16" s="26" t="s">
        <v>708</v>
      </c>
      <c r="C16" s="40" t="s">
        <v>190</v>
      </c>
      <c r="D16" s="20" t="s">
        <v>63</v>
      </c>
      <c r="E16" s="20">
        <v>1</v>
      </c>
      <c r="F16" s="107">
        <v>54</v>
      </c>
      <c r="G16" s="107">
        <f t="shared" si="0"/>
        <v>54</v>
      </c>
      <c r="H16" s="1"/>
      <c r="I16" s="222">
        <f t="shared" si="1"/>
        <v>0</v>
      </c>
      <c r="J16" s="317"/>
      <c r="K16" s="317"/>
    </row>
    <row r="17" spans="1:11" ht="34.5" customHeight="1" x14ac:dyDescent="0.2">
      <c r="A17" s="64" t="s">
        <v>191</v>
      </c>
      <c r="B17" s="65" t="s">
        <v>709</v>
      </c>
      <c r="C17" s="40" t="s">
        <v>192</v>
      </c>
      <c r="D17" s="20" t="s">
        <v>63</v>
      </c>
      <c r="E17" s="20">
        <v>1</v>
      </c>
      <c r="F17" s="107">
        <v>79</v>
      </c>
      <c r="G17" s="107">
        <f t="shared" si="0"/>
        <v>79</v>
      </c>
      <c r="H17" s="1"/>
      <c r="I17" s="222">
        <f t="shared" si="1"/>
        <v>0</v>
      </c>
      <c r="J17" s="317"/>
      <c r="K17" s="317"/>
    </row>
    <row r="18" spans="1:11" ht="34.5" customHeight="1" x14ac:dyDescent="0.2">
      <c r="A18" s="24" t="s">
        <v>193</v>
      </c>
      <c r="B18" s="26" t="s">
        <v>710</v>
      </c>
      <c r="C18" s="40" t="s">
        <v>194</v>
      </c>
      <c r="D18" s="20" t="s">
        <v>106</v>
      </c>
      <c r="E18" s="20">
        <v>10</v>
      </c>
      <c r="F18" s="107">
        <v>345</v>
      </c>
      <c r="G18" s="107">
        <f t="shared" si="0"/>
        <v>3450</v>
      </c>
      <c r="H18" s="1"/>
      <c r="I18" s="222">
        <f t="shared" si="1"/>
        <v>0</v>
      </c>
      <c r="J18" s="317"/>
      <c r="K18" s="317"/>
    </row>
    <row r="19" spans="1:11" ht="34.5" customHeight="1" x14ac:dyDescent="0.2">
      <c r="A19" s="24" t="s">
        <v>195</v>
      </c>
      <c r="B19" s="66" t="s">
        <v>714</v>
      </c>
      <c r="C19" s="40" t="s">
        <v>196</v>
      </c>
      <c r="D19" s="20" t="s">
        <v>197</v>
      </c>
      <c r="E19" s="20">
        <v>1</v>
      </c>
      <c r="F19" s="107">
        <v>40</v>
      </c>
      <c r="G19" s="107">
        <f t="shared" si="0"/>
        <v>40</v>
      </c>
      <c r="H19" s="1"/>
      <c r="I19" s="222">
        <f t="shared" si="1"/>
        <v>0</v>
      </c>
      <c r="J19" s="317"/>
      <c r="K19" s="317"/>
    </row>
    <row r="20" spans="1:11" ht="34.5" customHeight="1" x14ac:dyDescent="0.2">
      <c r="A20" s="24" t="s">
        <v>198</v>
      </c>
      <c r="B20" s="26" t="s">
        <v>785</v>
      </c>
      <c r="C20" s="40" t="s">
        <v>199</v>
      </c>
      <c r="D20" s="20" t="s">
        <v>63</v>
      </c>
      <c r="E20" s="20">
        <v>6</v>
      </c>
      <c r="F20" s="107">
        <v>22</v>
      </c>
      <c r="G20" s="107">
        <f t="shared" si="0"/>
        <v>132</v>
      </c>
      <c r="H20" s="1"/>
      <c r="I20" s="222">
        <f t="shared" si="1"/>
        <v>0</v>
      </c>
      <c r="J20" s="317"/>
      <c r="K20" s="317"/>
    </row>
    <row r="21" spans="1:11" ht="34.5" customHeight="1" x14ac:dyDescent="0.2">
      <c r="A21" s="24" t="s">
        <v>200</v>
      </c>
      <c r="B21" s="26" t="s">
        <v>715</v>
      </c>
      <c r="C21" s="40" t="s">
        <v>201</v>
      </c>
      <c r="D21" s="20" t="s">
        <v>202</v>
      </c>
      <c r="E21" s="20">
        <v>8</v>
      </c>
      <c r="F21" s="107">
        <v>84</v>
      </c>
      <c r="G21" s="107">
        <f t="shared" si="0"/>
        <v>672</v>
      </c>
      <c r="H21" s="1"/>
      <c r="I21" s="222">
        <f t="shared" si="1"/>
        <v>0</v>
      </c>
      <c r="J21" s="317"/>
      <c r="K21" s="317"/>
    </row>
    <row r="22" spans="1:11" ht="34.5" customHeight="1" x14ac:dyDescent="0.2">
      <c r="A22" s="24" t="s">
        <v>203</v>
      </c>
      <c r="B22" s="26" t="s">
        <v>716</v>
      </c>
      <c r="C22" s="40" t="s">
        <v>204</v>
      </c>
      <c r="D22" s="20" t="s">
        <v>205</v>
      </c>
      <c r="E22" s="20">
        <v>5</v>
      </c>
      <c r="F22" s="107">
        <v>20</v>
      </c>
      <c r="G22" s="107">
        <f t="shared" si="0"/>
        <v>100</v>
      </c>
      <c r="H22" s="1"/>
      <c r="I22" s="222">
        <f t="shared" si="1"/>
        <v>0</v>
      </c>
      <c r="J22" s="317"/>
      <c r="K22" s="317"/>
    </row>
    <row r="23" spans="1:11" ht="34.5" customHeight="1" x14ac:dyDescent="0.2">
      <c r="A23" s="24" t="s">
        <v>206</v>
      </c>
      <c r="B23" s="26" t="s">
        <v>717</v>
      </c>
      <c r="C23" s="40" t="s">
        <v>207</v>
      </c>
      <c r="D23" s="20" t="s">
        <v>63</v>
      </c>
      <c r="E23" s="20">
        <v>5</v>
      </c>
      <c r="F23" s="107">
        <v>760</v>
      </c>
      <c r="G23" s="107">
        <f t="shared" si="0"/>
        <v>3800</v>
      </c>
      <c r="H23" s="1"/>
      <c r="I23" s="222">
        <f t="shared" si="1"/>
        <v>0</v>
      </c>
      <c r="J23" s="317"/>
      <c r="K23" s="317"/>
    </row>
    <row r="24" spans="1:11" ht="34.5" customHeight="1" x14ac:dyDescent="0.2">
      <c r="A24" s="27" t="s">
        <v>208</v>
      </c>
      <c r="B24" s="25" t="s">
        <v>718</v>
      </c>
      <c r="C24" s="67">
        <v>12109206</v>
      </c>
      <c r="D24" s="38" t="s">
        <v>99</v>
      </c>
      <c r="E24" s="38">
        <v>1</v>
      </c>
      <c r="F24" s="107">
        <v>192</v>
      </c>
      <c r="G24" s="107">
        <f t="shared" si="0"/>
        <v>192</v>
      </c>
      <c r="H24" s="1"/>
      <c r="I24" s="222">
        <f t="shared" si="1"/>
        <v>0</v>
      </c>
      <c r="J24" s="317"/>
      <c r="K24" s="317"/>
    </row>
    <row r="25" spans="1:11" ht="34.5" customHeight="1" x14ac:dyDescent="0.2">
      <c r="A25" s="27" t="s">
        <v>209</v>
      </c>
      <c r="B25" s="25" t="s">
        <v>719</v>
      </c>
      <c r="C25" s="67" t="s">
        <v>210</v>
      </c>
      <c r="D25" s="38" t="s">
        <v>143</v>
      </c>
      <c r="E25" s="38">
        <v>1</v>
      </c>
      <c r="F25" s="107">
        <v>112</v>
      </c>
      <c r="G25" s="107">
        <f t="shared" si="0"/>
        <v>112</v>
      </c>
      <c r="H25" s="1"/>
      <c r="I25" s="222">
        <f t="shared" si="1"/>
        <v>0</v>
      </c>
      <c r="J25" s="317"/>
      <c r="K25" s="317"/>
    </row>
    <row r="26" spans="1:11" ht="34.5" customHeight="1" x14ac:dyDescent="0.2">
      <c r="A26" s="27" t="s">
        <v>212</v>
      </c>
      <c r="B26" s="68" t="s">
        <v>720</v>
      </c>
      <c r="C26" s="67" t="s">
        <v>213</v>
      </c>
      <c r="D26" s="38" t="s">
        <v>63</v>
      </c>
      <c r="E26" s="38">
        <v>1</v>
      </c>
      <c r="F26" s="107">
        <v>683</v>
      </c>
      <c r="G26" s="107">
        <f t="shared" si="0"/>
        <v>683</v>
      </c>
      <c r="H26" s="1"/>
      <c r="I26" s="222">
        <f t="shared" si="1"/>
        <v>0</v>
      </c>
      <c r="J26" s="317"/>
      <c r="K26" s="317"/>
    </row>
    <row r="27" spans="1:11" ht="34.5" customHeight="1" x14ac:dyDescent="0.2">
      <c r="A27" s="27" t="s">
        <v>214</v>
      </c>
      <c r="B27" s="25" t="s">
        <v>721</v>
      </c>
      <c r="C27" s="67" t="s">
        <v>215</v>
      </c>
      <c r="D27" s="38" t="s">
        <v>216</v>
      </c>
      <c r="E27" s="38">
        <v>2</v>
      </c>
      <c r="F27" s="107">
        <v>109</v>
      </c>
      <c r="G27" s="107">
        <f t="shared" si="0"/>
        <v>218</v>
      </c>
      <c r="H27" s="1"/>
      <c r="I27" s="222">
        <f t="shared" si="1"/>
        <v>0</v>
      </c>
      <c r="J27" s="317"/>
      <c r="K27" s="317"/>
    </row>
    <row r="28" spans="1:11" ht="34.5" customHeight="1" x14ac:dyDescent="0.2">
      <c r="A28" s="27" t="s">
        <v>217</v>
      </c>
      <c r="B28" s="25" t="s">
        <v>722</v>
      </c>
      <c r="C28" s="67" t="s">
        <v>218</v>
      </c>
      <c r="D28" s="38" t="s">
        <v>63</v>
      </c>
      <c r="E28" s="38">
        <v>5</v>
      </c>
      <c r="F28" s="107">
        <v>58</v>
      </c>
      <c r="G28" s="107">
        <f t="shared" si="0"/>
        <v>290</v>
      </c>
      <c r="H28" s="1"/>
      <c r="I28" s="222">
        <f t="shared" si="1"/>
        <v>0</v>
      </c>
      <c r="J28" s="317"/>
      <c r="K28" s="317"/>
    </row>
    <row r="29" spans="1:11" ht="34.5" customHeight="1" x14ac:dyDescent="0.2">
      <c r="A29" s="27" t="s">
        <v>219</v>
      </c>
      <c r="B29" s="25" t="s">
        <v>723</v>
      </c>
      <c r="C29" s="67" t="s">
        <v>220</v>
      </c>
      <c r="D29" s="38" t="s">
        <v>63</v>
      </c>
      <c r="E29" s="38">
        <v>1</v>
      </c>
      <c r="F29" s="107">
        <v>96</v>
      </c>
      <c r="G29" s="107">
        <f t="shared" si="0"/>
        <v>96</v>
      </c>
      <c r="H29" s="52"/>
      <c r="I29" s="223">
        <f t="shared" si="1"/>
        <v>0</v>
      </c>
      <c r="J29" s="317"/>
      <c r="K29" s="317"/>
    </row>
    <row r="30" spans="1:11" ht="34.5" customHeight="1" x14ac:dyDescent="0.2">
      <c r="A30" s="27" t="s">
        <v>221</v>
      </c>
      <c r="B30" s="25" t="s">
        <v>724</v>
      </c>
      <c r="C30" s="67" t="s">
        <v>222</v>
      </c>
      <c r="D30" s="38" t="s">
        <v>63</v>
      </c>
      <c r="E30" s="38">
        <v>1</v>
      </c>
      <c r="F30" s="107">
        <v>786</v>
      </c>
      <c r="G30" s="107">
        <f t="shared" si="0"/>
        <v>786</v>
      </c>
      <c r="H30" s="1"/>
      <c r="I30" s="222">
        <f t="shared" si="1"/>
        <v>0</v>
      </c>
      <c r="J30" s="317"/>
      <c r="K30" s="317"/>
    </row>
    <row r="31" spans="1:11" ht="34.5" customHeight="1" x14ac:dyDescent="0.2">
      <c r="A31" s="27" t="s">
        <v>223</v>
      </c>
      <c r="B31" s="25" t="s">
        <v>725</v>
      </c>
      <c r="C31" s="67" t="s">
        <v>224</v>
      </c>
      <c r="D31" s="38" t="s">
        <v>63</v>
      </c>
      <c r="E31" s="38">
        <v>12</v>
      </c>
      <c r="F31" s="107">
        <v>67</v>
      </c>
      <c r="G31" s="107">
        <f t="shared" si="0"/>
        <v>804</v>
      </c>
      <c r="H31" s="1"/>
      <c r="I31" s="222">
        <f t="shared" si="1"/>
        <v>0</v>
      </c>
      <c r="J31" s="317"/>
      <c r="K31" s="317"/>
    </row>
    <row r="32" spans="1:11" ht="34.5" customHeight="1" x14ac:dyDescent="0.2">
      <c r="A32" s="27" t="s">
        <v>225</v>
      </c>
      <c r="B32" s="25" t="s">
        <v>726</v>
      </c>
      <c r="C32" s="67" t="s">
        <v>226</v>
      </c>
      <c r="D32" s="38" t="s">
        <v>227</v>
      </c>
      <c r="E32" s="38">
        <v>1</v>
      </c>
      <c r="F32" s="107">
        <v>247</v>
      </c>
      <c r="G32" s="107">
        <f t="shared" si="0"/>
        <v>247</v>
      </c>
      <c r="H32" s="1"/>
      <c r="I32" s="222">
        <f t="shared" si="1"/>
        <v>0</v>
      </c>
      <c r="J32" s="317"/>
      <c r="K32" s="317"/>
    </row>
    <row r="33" spans="1:11" ht="34.5" customHeight="1" x14ac:dyDescent="0.2">
      <c r="A33" s="69" t="s">
        <v>228</v>
      </c>
      <c r="B33" s="70" t="s">
        <v>727</v>
      </c>
      <c r="C33" s="71" t="s">
        <v>229</v>
      </c>
      <c r="D33" s="38" t="s">
        <v>178</v>
      </c>
      <c r="E33" s="38">
        <v>1</v>
      </c>
      <c r="F33" s="107">
        <v>28</v>
      </c>
      <c r="G33" s="107">
        <f t="shared" si="0"/>
        <v>28</v>
      </c>
      <c r="H33" s="1"/>
      <c r="I33" s="222">
        <f t="shared" si="1"/>
        <v>0</v>
      </c>
      <c r="J33" s="317"/>
      <c r="K33" s="317"/>
    </row>
    <row r="34" spans="1:11" ht="34.5" customHeight="1" x14ac:dyDescent="0.2">
      <c r="A34" s="27" t="s">
        <v>230</v>
      </c>
      <c r="B34" s="25" t="s">
        <v>728</v>
      </c>
      <c r="C34" s="67" t="s">
        <v>231</v>
      </c>
      <c r="D34" s="38" t="s">
        <v>63</v>
      </c>
      <c r="E34" s="38">
        <v>1</v>
      </c>
      <c r="F34" s="107">
        <v>43</v>
      </c>
      <c r="G34" s="107">
        <f t="shared" si="0"/>
        <v>43</v>
      </c>
      <c r="H34" s="52"/>
      <c r="I34" s="223">
        <f t="shared" si="1"/>
        <v>0</v>
      </c>
      <c r="J34" s="317"/>
      <c r="K34" s="317"/>
    </row>
    <row r="35" spans="1:11" ht="34.5" customHeight="1" x14ac:dyDescent="0.2">
      <c r="A35" s="27" t="s">
        <v>232</v>
      </c>
      <c r="B35" s="25" t="s">
        <v>729</v>
      </c>
      <c r="C35" s="67" t="s">
        <v>233</v>
      </c>
      <c r="D35" s="38" t="s">
        <v>63</v>
      </c>
      <c r="E35" s="38">
        <v>1</v>
      </c>
      <c r="F35" s="107">
        <v>777</v>
      </c>
      <c r="G35" s="107">
        <f t="shared" si="0"/>
        <v>777</v>
      </c>
      <c r="H35" s="1"/>
      <c r="I35" s="222">
        <f t="shared" si="1"/>
        <v>0</v>
      </c>
      <c r="J35" s="317"/>
      <c r="K35" s="317"/>
    </row>
    <row r="36" spans="1:11" ht="34.5" customHeight="1" x14ac:dyDescent="0.2">
      <c r="A36" s="27" t="s">
        <v>234</v>
      </c>
      <c r="B36" s="25" t="s">
        <v>730</v>
      </c>
      <c r="C36" s="67">
        <v>9300000400</v>
      </c>
      <c r="D36" s="38" t="s">
        <v>63</v>
      </c>
      <c r="E36" s="38">
        <v>1</v>
      </c>
      <c r="F36" s="107">
        <v>622</v>
      </c>
      <c r="G36" s="107">
        <f t="shared" si="0"/>
        <v>622</v>
      </c>
      <c r="H36" s="1"/>
      <c r="I36" s="222">
        <f t="shared" si="1"/>
        <v>0</v>
      </c>
      <c r="J36" s="317"/>
      <c r="K36" s="317"/>
    </row>
    <row r="37" spans="1:11" ht="34.5" customHeight="1" x14ac:dyDescent="0.2">
      <c r="A37" s="24" t="s">
        <v>235</v>
      </c>
      <c r="B37" s="26" t="s">
        <v>731</v>
      </c>
      <c r="C37" s="40" t="s">
        <v>236</v>
      </c>
      <c r="D37" s="20" t="s">
        <v>63</v>
      </c>
      <c r="E37" s="20">
        <v>10</v>
      </c>
      <c r="F37" s="107">
        <v>87</v>
      </c>
      <c r="G37" s="107">
        <f t="shared" si="0"/>
        <v>870</v>
      </c>
      <c r="H37" s="1"/>
      <c r="I37" s="222">
        <f t="shared" si="1"/>
        <v>0</v>
      </c>
      <c r="J37" s="317"/>
      <c r="K37" s="317"/>
    </row>
    <row r="38" spans="1:11" ht="34.5" customHeight="1" x14ac:dyDescent="0.2">
      <c r="A38" s="24" t="s">
        <v>237</v>
      </c>
      <c r="B38" s="26" t="s">
        <v>732</v>
      </c>
      <c r="C38" s="40" t="s">
        <v>238</v>
      </c>
      <c r="D38" s="20" t="s">
        <v>608</v>
      </c>
      <c r="E38" s="20">
        <v>1</v>
      </c>
      <c r="F38" s="107">
        <v>720</v>
      </c>
      <c r="G38" s="107">
        <f t="shared" si="0"/>
        <v>720</v>
      </c>
      <c r="H38" s="1"/>
      <c r="I38" s="222">
        <f t="shared" si="1"/>
        <v>0</v>
      </c>
      <c r="J38" s="317"/>
      <c r="K38" s="317"/>
    </row>
    <row r="39" spans="1:11" ht="34.5" customHeight="1" x14ac:dyDescent="0.2">
      <c r="A39" s="24" t="s">
        <v>239</v>
      </c>
      <c r="B39" s="26" t="s">
        <v>733</v>
      </c>
      <c r="C39" s="40" t="s">
        <v>240</v>
      </c>
      <c r="D39" s="20" t="s">
        <v>63</v>
      </c>
      <c r="E39" s="20">
        <v>1</v>
      </c>
      <c r="F39" s="107">
        <v>276</v>
      </c>
      <c r="G39" s="107">
        <f t="shared" ref="G39:G88" si="2">E39*F39</f>
        <v>276</v>
      </c>
      <c r="H39" s="1"/>
      <c r="I39" s="222">
        <f t="shared" ref="I39:I62" si="3">E39*H39</f>
        <v>0</v>
      </c>
      <c r="J39" s="317"/>
      <c r="K39" s="317"/>
    </row>
    <row r="40" spans="1:11" ht="34.5" customHeight="1" x14ac:dyDescent="0.2">
      <c r="A40" s="24" t="s">
        <v>241</v>
      </c>
      <c r="B40" s="26" t="s">
        <v>734</v>
      </c>
      <c r="C40" s="40" t="s">
        <v>242</v>
      </c>
      <c r="D40" s="20" t="s">
        <v>63</v>
      </c>
      <c r="E40" s="20">
        <v>1</v>
      </c>
      <c r="F40" s="107">
        <v>831</v>
      </c>
      <c r="G40" s="107">
        <f t="shared" si="2"/>
        <v>831</v>
      </c>
      <c r="H40" s="1"/>
      <c r="I40" s="222">
        <f t="shared" si="3"/>
        <v>0</v>
      </c>
      <c r="J40" s="317"/>
      <c r="K40" s="317"/>
    </row>
    <row r="41" spans="1:11" ht="34.5" customHeight="1" x14ac:dyDescent="0.2">
      <c r="A41" s="24" t="s">
        <v>243</v>
      </c>
      <c r="B41" s="72" t="s">
        <v>735</v>
      </c>
      <c r="C41" s="40" t="s">
        <v>244</v>
      </c>
      <c r="D41" s="20" t="s">
        <v>63</v>
      </c>
      <c r="E41" s="20">
        <v>1</v>
      </c>
      <c r="F41" s="107">
        <v>79</v>
      </c>
      <c r="G41" s="107">
        <f t="shared" si="2"/>
        <v>79</v>
      </c>
      <c r="H41" s="1"/>
      <c r="I41" s="222">
        <f t="shared" si="3"/>
        <v>0</v>
      </c>
      <c r="J41" s="317"/>
      <c r="K41" s="317"/>
    </row>
    <row r="42" spans="1:11" ht="34.5" customHeight="1" x14ac:dyDescent="0.2">
      <c r="A42" s="24" t="s">
        <v>245</v>
      </c>
      <c r="B42" s="26" t="s">
        <v>736</v>
      </c>
      <c r="C42" s="40" t="s">
        <v>246</v>
      </c>
      <c r="D42" s="20" t="s">
        <v>63</v>
      </c>
      <c r="E42" s="20">
        <v>22</v>
      </c>
      <c r="F42" s="107">
        <v>55</v>
      </c>
      <c r="G42" s="107">
        <f t="shared" si="2"/>
        <v>1210</v>
      </c>
      <c r="H42" s="1"/>
      <c r="I42" s="222">
        <f t="shared" si="3"/>
        <v>0</v>
      </c>
      <c r="J42" s="317"/>
      <c r="K42" s="317"/>
    </row>
    <row r="43" spans="1:11" ht="34.5" customHeight="1" x14ac:dyDescent="0.2">
      <c r="A43" s="24" t="s">
        <v>247</v>
      </c>
      <c r="B43" s="26" t="s">
        <v>737</v>
      </c>
      <c r="C43" s="40" t="s">
        <v>248</v>
      </c>
      <c r="D43" s="20" t="s">
        <v>63</v>
      </c>
      <c r="E43" s="20">
        <v>1</v>
      </c>
      <c r="F43" s="107">
        <v>119</v>
      </c>
      <c r="G43" s="107">
        <f t="shared" si="2"/>
        <v>119</v>
      </c>
      <c r="H43" s="1"/>
      <c r="I43" s="222">
        <f t="shared" si="3"/>
        <v>0</v>
      </c>
      <c r="J43" s="317"/>
      <c r="K43" s="317"/>
    </row>
    <row r="44" spans="1:11" ht="34.5" customHeight="1" x14ac:dyDescent="0.2">
      <c r="A44" s="24" t="s">
        <v>249</v>
      </c>
      <c r="B44" s="26" t="s">
        <v>738</v>
      </c>
      <c r="C44" s="40" t="s">
        <v>250</v>
      </c>
      <c r="D44" s="20" t="s">
        <v>63</v>
      </c>
      <c r="E44" s="20">
        <v>1</v>
      </c>
      <c r="F44" s="107">
        <v>91</v>
      </c>
      <c r="G44" s="107">
        <f t="shared" si="2"/>
        <v>91</v>
      </c>
      <c r="H44" s="1"/>
      <c r="I44" s="222">
        <f t="shared" si="3"/>
        <v>0</v>
      </c>
      <c r="J44" s="317"/>
      <c r="K44" s="317"/>
    </row>
    <row r="45" spans="1:11" ht="34.5" customHeight="1" x14ac:dyDescent="0.2">
      <c r="A45" s="24" t="s">
        <v>251</v>
      </c>
      <c r="B45" s="26" t="s">
        <v>739</v>
      </c>
      <c r="C45" s="40" t="s">
        <v>252</v>
      </c>
      <c r="D45" s="20" t="s">
        <v>63</v>
      </c>
      <c r="E45" s="20">
        <v>1</v>
      </c>
      <c r="F45" s="107">
        <v>969</v>
      </c>
      <c r="G45" s="107">
        <f t="shared" si="2"/>
        <v>969</v>
      </c>
      <c r="H45" s="1"/>
      <c r="I45" s="222">
        <f t="shared" si="3"/>
        <v>0</v>
      </c>
      <c r="J45" s="317"/>
      <c r="K45" s="317"/>
    </row>
    <row r="46" spans="1:11" ht="34.5" customHeight="1" x14ac:dyDescent="0.2">
      <c r="A46" s="24" t="s">
        <v>253</v>
      </c>
      <c r="B46" s="26" t="s">
        <v>740</v>
      </c>
      <c r="C46" s="40" t="s">
        <v>254</v>
      </c>
      <c r="D46" s="20" t="s">
        <v>63</v>
      </c>
      <c r="E46" s="20">
        <v>9</v>
      </c>
      <c r="F46" s="107">
        <v>675</v>
      </c>
      <c r="G46" s="107">
        <f t="shared" si="2"/>
        <v>6075</v>
      </c>
      <c r="H46" s="1"/>
      <c r="I46" s="222">
        <f t="shared" si="3"/>
        <v>0</v>
      </c>
      <c r="J46" s="317"/>
      <c r="K46" s="317"/>
    </row>
    <row r="47" spans="1:11" ht="34.5" customHeight="1" x14ac:dyDescent="0.2">
      <c r="A47" s="24" t="s">
        <v>255</v>
      </c>
      <c r="B47" s="26" t="s">
        <v>741</v>
      </c>
      <c r="C47" s="40" t="s">
        <v>256</v>
      </c>
      <c r="D47" s="20" t="s">
        <v>63</v>
      </c>
      <c r="E47" s="20">
        <v>5</v>
      </c>
      <c r="F47" s="107">
        <v>619</v>
      </c>
      <c r="G47" s="107">
        <f t="shared" si="2"/>
        <v>3095</v>
      </c>
      <c r="H47" s="1"/>
      <c r="I47" s="222">
        <f t="shared" si="3"/>
        <v>0</v>
      </c>
      <c r="J47" s="317"/>
      <c r="K47" s="317"/>
    </row>
    <row r="48" spans="1:11" ht="34.5" customHeight="1" x14ac:dyDescent="0.2">
      <c r="A48" s="24" t="s">
        <v>257</v>
      </c>
      <c r="B48" s="26" t="s">
        <v>742</v>
      </c>
      <c r="C48" s="40" t="s">
        <v>1408</v>
      </c>
      <c r="D48" s="20" t="s">
        <v>63</v>
      </c>
      <c r="E48" s="20">
        <v>2</v>
      </c>
      <c r="F48" s="107">
        <v>125</v>
      </c>
      <c r="G48" s="107">
        <f t="shared" si="2"/>
        <v>250</v>
      </c>
      <c r="H48" s="1"/>
      <c r="I48" s="222">
        <f t="shared" si="3"/>
        <v>0</v>
      </c>
      <c r="J48" s="317"/>
      <c r="K48" s="317"/>
    </row>
    <row r="49" spans="1:11" ht="34.5" customHeight="1" x14ac:dyDescent="0.2">
      <c r="A49" s="24" t="s">
        <v>258</v>
      </c>
      <c r="B49" s="26" t="s">
        <v>743</v>
      </c>
      <c r="C49" s="40" t="s">
        <v>1409</v>
      </c>
      <c r="D49" s="20" t="s">
        <v>63</v>
      </c>
      <c r="E49" s="20">
        <v>2</v>
      </c>
      <c r="F49" s="107">
        <v>217</v>
      </c>
      <c r="G49" s="107">
        <f t="shared" si="2"/>
        <v>434</v>
      </c>
      <c r="H49" s="1"/>
      <c r="I49" s="222">
        <f t="shared" si="3"/>
        <v>0</v>
      </c>
      <c r="J49" s="317"/>
      <c r="K49" s="317"/>
    </row>
    <row r="50" spans="1:11" ht="34.5" customHeight="1" x14ac:dyDescent="0.2">
      <c r="A50" s="24" t="s">
        <v>259</v>
      </c>
      <c r="B50" s="26" t="s">
        <v>744</v>
      </c>
      <c r="C50" s="40">
        <v>12108206</v>
      </c>
      <c r="D50" s="20" t="s">
        <v>99</v>
      </c>
      <c r="E50" s="20">
        <v>20</v>
      </c>
      <c r="F50" s="107">
        <v>175</v>
      </c>
      <c r="G50" s="107">
        <f t="shared" si="2"/>
        <v>3500</v>
      </c>
      <c r="H50" s="1"/>
      <c r="I50" s="222">
        <f t="shared" si="3"/>
        <v>0</v>
      </c>
      <c r="J50" s="317"/>
      <c r="K50" s="317"/>
    </row>
    <row r="51" spans="1:11" ht="34.5" customHeight="1" x14ac:dyDescent="0.2">
      <c r="A51" s="73" t="s">
        <v>260</v>
      </c>
      <c r="B51" s="72" t="s">
        <v>745</v>
      </c>
      <c r="C51" s="74" t="s">
        <v>261</v>
      </c>
      <c r="D51" s="20" t="s">
        <v>63</v>
      </c>
      <c r="E51" s="20">
        <v>4</v>
      </c>
      <c r="F51" s="107">
        <v>694</v>
      </c>
      <c r="G51" s="107">
        <f t="shared" si="2"/>
        <v>2776</v>
      </c>
      <c r="H51" s="1"/>
      <c r="I51" s="222">
        <f t="shared" si="3"/>
        <v>0</v>
      </c>
      <c r="J51" s="317"/>
      <c r="K51" s="317"/>
    </row>
    <row r="52" spans="1:11" ht="34.5" customHeight="1" x14ac:dyDescent="0.2">
      <c r="A52" s="73" t="s">
        <v>262</v>
      </c>
      <c r="B52" s="72" t="s">
        <v>746</v>
      </c>
      <c r="C52" s="74" t="s">
        <v>263</v>
      </c>
      <c r="D52" s="20" t="s">
        <v>63</v>
      </c>
      <c r="E52" s="20">
        <v>1</v>
      </c>
      <c r="F52" s="107">
        <v>91</v>
      </c>
      <c r="G52" s="107">
        <f t="shared" si="2"/>
        <v>91</v>
      </c>
      <c r="H52" s="1"/>
      <c r="I52" s="222">
        <f t="shared" si="3"/>
        <v>0</v>
      </c>
      <c r="J52" s="317"/>
      <c r="K52" s="317"/>
    </row>
    <row r="53" spans="1:11" ht="34.5" customHeight="1" x14ac:dyDescent="0.2">
      <c r="A53" s="73" t="s">
        <v>264</v>
      </c>
      <c r="B53" s="72" t="s">
        <v>747</v>
      </c>
      <c r="C53" s="74" t="s">
        <v>265</v>
      </c>
      <c r="D53" s="20" t="s">
        <v>63</v>
      </c>
      <c r="E53" s="20">
        <v>10</v>
      </c>
      <c r="F53" s="107">
        <v>36</v>
      </c>
      <c r="G53" s="107">
        <f t="shared" si="2"/>
        <v>360</v>
      </c>
      <c r="H53" s="1"/>
      <c r="I53" s="222">
        <f t="shared" si="3"/>
        <v>0</v>
      </c>
      <c r="J53" s="317"/>
      <c r="K53" s="317"/>
    </row>
    <row r="54" spans="1:11" ht="34.5" customHeight="1" x14ac:dyDescent="0.2">
      <c r="A54" s="73" t="s">
        <v>266</v>
      </c>
      <c r="B54" s="70" t="s">
        <v>748</v>
      </c>
      <c r="C54" s="71" t="s">
        <v>267</v>
      </c>
      <c r="D54" s="20" t="s">
        <v>63</v>
      </c>
      <c r="E54" s="38">
        <v>2</v>
      </c>
      <c r="F54" s="107">
        <v>311</v>
      </c>
      <c r="G54" s="107">
        <f t="shared" si="2"/>
        <v>622</v>
      </c>
      <c r="H54" s="53"/>
      <c r="I54" s="224">
        <f t="shared" si="3"/>
        <v>0</v>
      </c>
      <c r="J54" s="317"/>
      <c r="K54" s="317"/>
    </row>
    <row r="55" spans="1:11" ht="34.5" customHeight="1" x14ac:dyDescent="0.2">
      <c r="A55" s="73" t="s">
        <v>268</v>
      </c>
      <c r="B55" s="70" t="s">
        <v>749</v>
      </c>
      <c r="C55" s="71" t="s">
        <v>269</v>
      </c>
      <c r="D55" s="20" t="s">
        <v>63</v>
      </c>
      <c r="E55" s="38">
        <v>1</v>
      </c>
      <c r="F55" s="107">
        <v>99</v>
      </c>
      <c r="G55" s="107">
        <f t="shared" si="2"/>
        <v>99</v>
      </c>
      <c r="H55" s="53"/>
      <c r="I55" s="224">
        <f t="shared" si="3"/>
        <v>0</v>
      </c>
      <c r="J55" s="317"/>
      <c r="K55" s="317"/>
    </row>
    <row r="56" spans="1:11" ht="34.5" customHeight="1" x14ac:dyDescent="0.2">
      <c r="A56" s="73" t="s">
        <v>270</v>
      </c>
      <c r="B56" s="70" t="s">
        <v>750</v>
      </c>
      <c r="C56" s="71" t="s">
        <v>271</v>
      </c>
      <c r="D56" s="20" t="s">
        <v>63</v>
      </c>
      <c r="E56" s="38">
        <v>1</v>
      </c>
      <c r="F56" s="107">
        <v>170</v>
      </c>
      <c r="G56" s="107">
        <f t="shared" si="2"/>
        <v>170</v>
      </c>
      <c r="H56" s="53"/>
      <c r="I56" s="224">
        <f t="shared" si="3"/>
        <v>0</v>
      </c>
      <c r="J56" s="317"/>
      <c r="K56" s="317"/>
    </row>
    <row r="57" spans="1:11" ht="34.5" customHeight="1" x14ac:dyDescent="0.2">
      <c r="A57" s="73" t="s">
        <v>272</v>
      </c>
      <c r="B57" s="70" t="s">
        <v>273</v>
      </c>
      <c r="C57" s="71" t="s">
        <v>274</v>
      </c>
      <c r="D57" s="20" t="s">
        <v>63</v>
      </c>
      <c r="E57" s="38">
        <v>1</v>
      </c>
      <c r="F57" s="107">
        <v>1794</v>
      </c>
      <c r="G57" s="107">
        <f t="shared" si="2"/>
        <v>1794</v>
      </c>
      <c r="H57" s="53"/>
      <c r="I57" s="224">
        <f t="shared" si="3"/>
        <v>0</v>
      </c>
      <c r="J57" s="317"/>
      <c r="K57" s="317"/>
    </row>
    <row r="58" spans="1:11" ht="34.5" customHeight="1" x14ac:dyDescent="0.2">
      <c r="A58" s="73" t="s">
        <v>275</v>
      </c>
      <c r="B58" s="70" t="s">
        <v>751</v>
      </c>
      <c r="C58" s="71" t="s">
        <v>1410</v>
      </c>
      <c r="D58" s="20" t="s">
        <v>63</v>
      </c>
      <c r="E58" s="38">
        <v>1</v>
      </c>
      <c r="F58" s="107">
        <v>322</v>
      </c>
      <c r="G58" s="107">
        <f t="shared" si="2"/>
        <v>322</v>
      </c>
      <c r="H58" s="53"/>
      <c r="I58" s="224">
        <f t="shared" si="3"/>
        <v>0</v>
      </c>
      <c r="J58" s="317"/>
      <c r="K58" s="317"/>
    </row>
    <row r="59" spans="1:11" ht="34.5" customHeight="1" x14ac:dyDescent="0.2">
      <c r="A59" s="73" t="s">
        <v>276</v>
      </c>
      <c r="B59" s="70" t="s">
        <v>752</v>
      </c>
      <c r="C59" s="71" t="s">
        <v>277</v>
      </c>
      <c r="D59" s="20" t="s">
        <v>63</v>
      </c>
      <c r="E59" s="38">
        <v>1</v>
      </c>
      <c r="F59" s="107">
        <v>747</v>
      </c>
      <c r="G59" s="107">
        <f t="shared" si="2"/>
        <v>747</v>
      </c>
      <c r="H59" s="53"/>
      <c r="I59" s="224">
        <f t="shared" si="3"/>
        <v>0</v>
      </c>
      <c r="J59" s="317"/>
      <c r="K59" s="317"/>
    </row>
    <row r="60" spans="1:11" ht="34.5" customHeight="1" x14ac:dyDescent="0.2">
      <c r="A60" s="73" t="s">
        <v>278</v>
      </c>
      <c r="B60" s="70" t="s">
        <v>279</v>
      </c>
      <c r="C60" s="71" t="s">
        <v>280</v>
      </c>
      <c r="D60" s="20" t="s">
        <v>63</v>
      </c>
      <c r="E60" s="38">
        <v>1</v>
      </c>
      <c r="F60" s="107">
        <v>744</v>
      </c>
      <c r="G60" s="107">
        <f t="shared" si="2"/>
        <v>744</v>
      </c>
      <c r="H60" s="53"/>
      <c r="I60" s="224">
        <f t="shared" si="3"/>
        <v>0</v>
      </c>
      <c r="J60" s="317"/>
      <c r="K60" s="317"/>
    </row>
    <row r="61" spans="1:11" ht="34.5" customHeight="1" x14ac:dyDescent="0.2">
      <c r="A61" s="73" t="s">
        <v>281</v>
      </c>
      <c r="B61" s="70" t="s">
        <v>753</v>
      </c>
      <c r="C61" s="71" t="s">
        <v>282</v>
      </c>
      <c r="D61" s="20" t="s">
        <v>63</v>
      </c>
      <c r="E61" s="38">
        <v>1</v>
      </c>
      <c r="F61" s="107">
        <v>981</v>
      </c>
      <c r="G61" s="107">
        <f t="shared" si="2"/>
        <v>981</v>
      </c>
      <c r="H61" s="53"/>
      <c r="I61" s="224">
        <f t="shared" si="3"/>
        <v>0</v>
      </c>
      <c r="J61" s="317"/>
      <c r="K61" s="317"/>
    </row>
    <row r="62" spans="1:11" ht="34.5" customHeight="1" x14ac:dyDescent="0.2">
      <c r="A62" s="24" t="s">
        <v>283</v>
      </c>
      <c r="B62" s="26" t="s">
        <v>754</v>
      </c>
      <c r="C62" s="40">
        <v>198003</v>
      </c>
      <c r="D62" s="20" t="s">
        <v>632</v>
      </c>
      <c r="E62" s="20">
        <v>4</v>
      </c>
      <c r="F62" s="107">
        <v>293</v>
      </c>
      <c r="G62" s="107">
        <f t="shared" si="2"/>
        <v>1172</v>
      </c>
      <c r="H62" s="1"/>
      <c r="I62" s="222">
        <f t="shared" si="3"/>
        <v>0</v>
      </c>
      <c r="J62" s="317"/>
      <c r="K62" s="317"/>
    </row>
    <row r="63" spans="1:11" ht="34.5" customHeight="1" x14ac:dyDescent="0.2">
      <c r="A63" s="27" t="s">
        <v>288</v>
      </c>
      <c r="B63" s="25" t="s">
        <v>755</v>
      </c>
      <c r="C63" s="75" t="s">
        <v>309</v>
      </c>
      <c r="D63" s="38" t="s">
        <v>102</v>
      </c>
      <c r="E63" s="38">
        <v>1</v>
      </c>
      <c r="F63" s="107">
        <v>92</v>
      </c>
      <c r="G63" s="115">
        <f t="shared" si="2"/>
        <v>92</v>
      </c>
      <c r="J63" s="317"/>
      <c r="K63" s="317"/>
    </row>
    <row r="64" spans="1:11" ht="34.5" customHeight="1" x14ac:dyDescent="0.2">
      <c r="A64" s="27" t="s">
        <v>289</v>
      </c>
      <c r="B64" s="25" t="s">
        <v>756</v>
      </c>
      <c r="C64" s="75" t="s">
        <v>310</v>
      </c>
      <c r="D64" s="75" t="s">
        <v>63</v>
      </c>
      <c r="E64" s="38">
        <v>1</v>
      </c>
      <c r="F64" s="107">
        <v>43</v>
      </c>
      <c r="G64" s="115">
        <f t="shared" si="2"/>
        <v>43</v>
      </c>
      <c r="J64" s="317"/>
      <c r="K64" s="317"/>
    </row>
    <row r="65" spans="1:11" ht="34.5" customHeight="1" x14ac:dyDescent="0.2">
      <c r="A65" s="27" t="s">
        <v>290</v>
      </c>
      <c r="B65" s="25" t="s">
        <v>757</v>
      </c>
      <c r="C65" s="75" t="s">
        <v>211</v>
      </c>
      <c r="D65" s="38" t="s">
        <v>202</v>
      </c>
      <c r="E65" s="38">
        <v>1</v>
      </c>
      <c r="F65" s="107">
        <v>95</v>
      </c>
      <c r="G65" s="115">
        <f t="shared" si="2"/>
        <v>95</v>
      </c>
      <c r="J65" s="317"/>
      <c r="K65" s="317"/>
    </row>
    <row r="66" spans="1:11" ht="34.5" customHeight="1" x14ac:dyDescent="0.2">
      <c r="A66" s="27" t="s">
        <v>291</v>
      </c>
      <c r="B66" s="25" t="s">
        <v>758</v>
      </c>
      <c r="C66" s="75" t="s">
        <v>311</v>
      </c>
      <c r="D66" s="38" t="s">
        <v>63</v>
      </c>
      <c r="E66" s="38">
        <v>1</v>
      </c>
      <c r="F66" s="107">
        <v>163</v>
      </c>
      <c r="G66" s="115">
        <f t="shared" si="2"/>
        <v>163</v>
      </c>
      <c r="J66" s="317"/>
      <c r="K66" s="317"/>
    </row>
    <row r="67" spans="1:11" ht="34.5" customHeight="1" x14ac:dyDescent="0.2">
      <c r="A67" s="27" t="s">
        <v>292</v>
      </c>
      <c r="B67" s="25" t="s">
        <v>1400</v>
      </c>
      <c r="C67" s="75" t="s">
        <v>312</v>
      </c>
      <c r="D67" s="38" t="s">
        <v>63</v>
      </c>
      <c r="E67" s="38">
        <v>1</v>
      </c>
      <c r="F67" s="107">
        <v>582</v>
      </c>
      <c r="G67" s="115">
        <f t="shared" si="2"/>
        <v>582</v>
      </c>
      <c r="J67" s="317"/>
      <c r="K67" s="317"/>
    </row>
    <row r="68" spans="1:11" ht="34.5" customHeight="1" x14ac:dyDescent="0.2">
      <c r="A68" s="27" t="s">
        <v>293</v>
      </c>
      <c r="B68" s="25" t="s">
        <v>759</v>
      </c>
      <c r="C68" s="75" t="s">
        <v>313</v>
      </c>
      <c r="D68" s="38" t="s">
        <v>63</v>
      </c>
      <c r="E68" s="38">
        <v>1</v>
      </c>
      <c r="F68" s="107">
        <v>848</v>
      </c>
      <c r="G68" s="115">
        <f t="shared" si="2"/>
        <v>848</v>
      </c>
      <c r="J68" s="317"/>
      <c r="K68" s="317"/>
    </row>
    <row r="69" spans="1:11" ht="34.5" customHeight="1" x14ac:dyDescent="0.2">
      <c r="A69" s="27" t="s">
        <v>294</v>
      </c>
      <c r="B69" s="25" t="s">
        <v>760</v>
      </c>
      <c r="C69" s="75" t="s">
        <v>314</v>
      </c>
      <c r="D69" s="38" t="s">
        <v>63</v>
      </c>
      <c r="E69" s="38">
        <v>1</v>
      </c>
      <c r="F69" s="107">
        <v>775</v>
      </c>
      <c r="G69" s="115">
        <f t="shared" si="2"/>
        <v>775</v>
      </c>
      <c r="J69" s="317"/>
      <c r="K69" s="317"/>
    </row>
    <row r="70" spans="1:11" ht="34.5" customHeight="1" x14ac:dyDescent="0.2">
      <c r="A70" s="27" t="s">
        <v>295</v>
      </c>
      <c r="B70" s="25" t="s">
        <v>761</v>
      </c>
      <c r="C70" s="75" t="s">
        <v>316</v>
      </c>
      <c r="D70" s="38" t="s">
        <v>315</v>
      </c>
      <c r="E70" s="38">
        <v>2</v>
      </c>
      <c r="F70" s="107">
        <v>118</v>
      </c>
      <c r="G70" s="115">
        <f t="shared" si="2"/>
        <v>236</v>
      </c>
      <c r="J70" s="317"/>
      <c r="K70" s="317"/>
    </row>
    <row r="71" spans="1:11" ht="34.5" customHeight="1" x14ac:dyDescent="0.2">
      <c r="A71" s="27" t="s">
        <v>296</v>
      </c>
      <c r="B71" s="25" t="s">
        <v>763</v>
      </c>
      <c r="C71" s="75" t="s">
        <v>317</v>
      </c>
      <c r="D71" s="38" t="s">
        <v>63</v>
      </c>
      <c r="E71" s="38">
        <v>2</v>
      </c>
      <c r="F71" s="107">
        <v>89</v>
      </c>
      <c r="G71" s="115">
        <f t="shared" si="2"/>
        <v>178</v>
      </c>
      <c r="J71" s="317"/>
      <c r="K71" s="317"/>
    </row>
    <row r="72" spans="1:11" ht="34.5" customHeight="1" x14ac:dyDescent="0.2">
      <c r="A72" s="27" t="s">
        <v>1402</v>
      </c>
      <c r="B72" s="26" t="s">
        <v>1404</v>
      </c>
      <c r="C72" s="75" t="s">
        <v>1403</v>
      </c>
      <c r="D72" s="38" t="s">
        <v>1405</v>
      </c>
      <c r="E72" s="38">
        <v>1</v>
      </c>
      <c r="F72" s="107">
        <v>87</v>
      </c>
      <c r="G72" s="115">
        <f t="shared" si="2"/>
        <v>87</v>
      </c>
      <c r="J72" s="317"/>
      <c r="K72" s="317"/>
    </row>
    <row r="73" spans="1:11" ht="34.5" customHeight="1" x14ac:dyDescent="0.2">
      <c r="A73" s="27" t="s">
        <v>1401</v>
      </c>
      <c r="B73" s="25" t="s">
        <v>1407</v>
      </c>
      <c r="C73" s="75" t="s">
        <v>1406</v>
      </c>
      <c r="D73" s="38" t="s">
        <v>63</v>
      </c>
      <c r="E73" s="38">
        <v>1</v>
      </c>
      <c r="F73" s="107">
        <v>235</v>
      </c>
      <c r="G73" s="115">
        <f t="shared" si="2"/>
        <v>235</v>
      </c>
      <c r="J73" s="317"/>
      <c r="K73" s="317"/>
    </row>
    <row r="74" spans="1:11" ht="34.5" customHeight="1" x14ac:dyDescent="0.2">
      <c r="A74" s="27" t="s">
        <v>297</v>
      </c>
      <c r="B74" s="25" t="s">
        <v>762</v>
      </c>
      <c r="C74" s="75" t="s">
        <v>318</v>
      </c>
      <c r="D74" s="38" t="s">
        <v>63</v>
      </c>
      <c r="E74" s="38">
        <v>2</v>
      </c>
      <c r="F74" s="107">
        <v>969</v>
      </c>
      <c r="G74" s="115">
        <f t="shared" si="2"/>
        <v>1938</v>
      </c>
      <c r="J74" s="317"/>
      <c r="K74" s="317"/>
    </row>
    <row r="75" spans="1:11" ht="34.5" customHeight="1" x14ac:dyDescent="0.2">
      <c r="A75" s="27" t="s">
        <v>298</v>
      </c>
      <c r="B75" s="25" t="s">
        <v>764</v>
      </c>
      <c r="C75" s="75" t="s">
        <v>319</v>
      </c>
      <c r="D75" s="38" t="s">
        <v>63</v>
      </c>
      <c r="E75" s="38">
        <v>3</v>
      </c>
      <c r="F75" s="107">
        <v>706</v>
      </c>
      <c r="G75" s="115">
        <f t="shared" si="2"/>
        <v>2118</v>
      </c>
      <c r="J75" s="317"/>
      <c r="K75" s="317"/>
    </row>
    <row r="76" spans="1:11" ht="34.5" customHeight="1" x14ac:dyDescent="0.2">
      <c r="A76" s="27" t="s">
        <v>299</v>
      </c>
      <c r="B76" s="25" t="s">
        <v>765</v>
      </c>
      <c r="C76" s="75" t="s">
        <v>320</v>
      </c>
      <c r="D76" s="38" t="s">
        <v>63</v>
      </c>
      <c r="E76" s="38">
        <v>1</v>
      </c>
      <c r="F76" s="107">
        <v>166</v>
      </c>
      <c r="G76" s="115">
        <f t="shared" si="2"/>
        <v>166</v>
      </c>
      <c r="J76" s="317"/>
      <c r="K76" s="317"/>
    </row>
    <row r="77" spans="1:11" s="54" customFormat="1" ht="34.5" customHeight="1" x14ac:dyDescent="0.2">
      <c r="A77" s="27" t="s">
        <v>300</v>
      </c>
      <c r="B77" s="25" t="s">
        <v>766</v>
      </c>
      <c r="C77" s="75" t="s">
        <v>321</v>
      </c>
      <c r="D77" s="38" t="s">
        <v>66</v>
      </c>
      <c r="E77" s="38">
        <v>1</v>
      </c>
      <c r="F77" s="107">
        <v>372</v>
      </c>
      <c r="G77" s="115">
        <f t="shared" si="2"/>
        <v>372</v>
      </c>
      <c r="J77" s="317"/>
      <c r="K77" s="354"/>
    </row>
    <row r="78" spans="1:11" s="54" customFormat="1" ht="34.5" customHeight="1" x14ac:dyDescent="0.2">
      <c r="A78" s="27" t="s">
        <v>301</v>
      </c>
      <c r="B78" s="25" t="s">
        <v>767</v>
      </c>
      <c r="C78" s="75" t="s">
        <v>322</v>
      </c>
      <c r="D78" s="38" t="s">
        <v>682</v>
      </c>
      <c r="E78" s="38">
        <v>5</v>
      </c>
      <c r="F78" s="107">
        <v>8</v>
      </c>
      <c r="G78" s="115">
        <f t="shared" si="2"/>
        <v>40</v>
      </c>
      <c r="J78" s="317"/>
      <c r="K78" s="354"/>
    </row>
    <row r="79" spans="1:11" s="54" customFormat="1" ht="34.5" customHeight="1" x14ac:dyDescent="0.2">
      <c r="A79" s="27" t="s">
        <v>302</v>
      </c>
      <c r="B79" s="25" t="s">
        <v>768</v>
      </c>
      <c r="C79" s="75">
        <v>3710049000</v>
      </c>
      <c r="D79" s="38" t="s">
        <v>609</v>
      </c>
      <c r="E79" s="38">
        <v>1</v>
      </c>
      <c r="F79" s="107">
        <v>82</v>
      </c>
      <c r="G79" s="115">
        <f t="shared" si="2"/>
        <v>82</v>
      </c>
      <c r="J79" s="317"/>
      <c r="K79" s="354"/>
    </row>
    <row r="80" spans="1:11" ht="34.5" customHeight="1" x14ac:dyDescent="0.2">
      <c r="A80" s="27" t="s">
        <v>303</v>
      </c>
      <c r="B80" s="25" t="s">
        <v>771</v>
      </c>
      <c r="C80" s="75" t="s">
        <v>323</v>
      </c>
      <c r="D80" s="38" t="s">
        <v>63</v>
      </c>
      <c r="E80" s="38">
        <v>1</v>
      </c>
      <c r="F80" s="107">
        <v>100</v>
      </c>
      <c r="G80" s="115">
        <f t="shared" si="2"/>
        <v>100</v>
      </c>
      <c r="J80" s="317"/>
      <c r="K80" s="317"/>
    </row>
    <row r="81" spans="1:11" ht="34.5" customHeight="1" x14ac:dyDescent="0.2">
      <c r="A81" s="27" t="s">
        <v>304</v>
      </c>
      <c r="B81" s="25" t="s">
        <v>772</v>
      </c>
      <c r="C81" s="75" t="s">
        <v>324</v>
      </c>
      <c r="D81" s="38" t="s">
        <v>63</v>
      </c>
      <c r="E81" s="38">
        <v>1</v>
      </c>
      <c r="F81" s="107">
        <v>122</v>
      </c>
      <c r="G81" s="115">
        <f t="shared" si="2"/>
        <v>122</v>
      </c>
      <c r="J81" s="317"/>
      <c r="K81" s="317"/>
    </row>
    <row r="82" spans="1:11" ht="34.5" customHeight="1" x14ac:dyDescent="0.2">
      <c r="A82" s="27" t="s">
        <v>305</v>
      </c>
      <c r="B82" s="25" t="s">
        <v>769</v>
      </c>
      <c r="C82" s="75" t="s">
        <v>770</v>
      </c>
      <c r="D82" s="38" t="s">
        <v>63</v>
      </c>
      <c r="E82" s="38">
        <v>1</v>
      </c>
      <c r="F82" s="107">
        <v>98</v>
      </c>
      <c r="G82" s="115">
        <f t="shared" si="2"/>
        <v>98</v>
      </c>
      <c r="J82" s="317"/>
      <c r="K82" s="317"/>
    </row>
    <row r="83" spans="1:11" ht="34.5" customHeight="1" x14ac:dyDescent="0.2">
      <c r="A83" s="27" t="s">
        <v>306</v>
      </c>
      <c r="B83" s="25" t="s">
        <v>773</v>
      </c>
      <c r="C83" s="75" t="s">
        <v>326</v>
      </c>
      <c r="D83" s="38" t="s">
        <v>63</v>
      </c>
      <c r="E83" s="38">
        <v>1</v>
      </c>
      <c r="F83" s="107">
        <v>1925</v>
      </c>
      <c r="G83" s="115">
        <f t="shared" si="2"/>
        <v>1925</v>
      </c>
      <c r="J83" s="317"/>
      <c r="K83" s="317"/>
    </row>
    <row r="84" spans="1:11" ht="34.5" customHeight="1" x14ac:dyDescent="0.2">
      <c r="A84" s="27" t="s">
        <v>307</v>
      </c>
      <c r="B84" s="25" t="s">
        <v>775</v>
      </c>
      <c r="C84" s="75" t="s">
        <v>774</v>
      </c>
      <c r="D84" s="38" t="s">
        <v>63</v>
      </c>
      <c r="E84" s="38">
        <v>1</v>
      </c>
      <c r="F84" s="107">
        <v>92</v>
      </c>
      <c r="G84" s="115">
        <f t="shared" si="2"/>
        <v>92</v>
      </c>
      <c r="J84" s="317"/>
      <c r="K84" s="317"/>
    </row>
    <row r="85" spans="1:11" ht="34.5" customHeight="1" x14ac:dyDescent="0.2">
      <c r="A85" s="27" t="s">
        <v>308</v>
      </c>
      <c r="B85" s="25" t="s">
        <v>776</v>
      </c>
      <c r="C85" s="75" t="s">
        <v>325</v>
      </c>
      <c r="D85" s="38" t="s">
        <v>645</v>
      </c>
      <c r="E85" s="38">
        <v>1</v>
      </c>
      <c r="F85" s="107">
        <v>263</v>
      </c>
      <c r="G85" s="115">
        <f t="shared" si="2"/>
        <v>263</v>
      </c>
      <c r="J85" s="317"/>
      <c r="K85" s="317"/>
    </row>
    <row r="86" spans="1:11" ht="34.5" customHeight="1" x14ac:dyDescent="0.2">
      <c r="A86" s="24" t="s">
        <v>375</v>
      </c>
      <c r="B86" s="24" t="s">
        <v>778</v>
      </c>
      <c r="C86" s="124" t="s">
        <v>777</v>
      </c>
      <c r="D86" s="20">
        <v>1</v>
      </c>
      <c r="E86" s="20">
        <v>1</v>
      </c>
      <c r="F86" s="107">
        <v>192</v>
      </c>
      <c r="G86" s="105">
        <f t="shared" si="2"/>
        <v>192</v>
      </c>
      <c r="J86" s="317"/>
      <c r="K86" s="317"/>
    </row>
    <row r="87" spans="1:11" ht="34.5" customHeight="1" x14ac:dyDescent="0.2">
      <c r="A87" s="24" t="s">
        <v>606</v>
      </c>
      <c r="B87" s="26" t="s">
        <v>779</v>
      </c>
      <c r="C87" s="20" t="s">
        <v>607</v>
      </c>
      <c r="D87" s="20" t="s">
        <v>43</v>
      </c>
      <c r="E87" s="20">
        <v>2</v>
      </c>
      <c r="F87" s="107">
        <v>147</v>
      </c>
      <c r="G87" s="105">
        <f t="shared" si="2"/>
        <v>294</v>
      </c>
      <c r="J87" s="317"/>
      <c r="K87" s="317"/>
    </row>
    <row r="88" spans="1:11" ht="34.5" customHeight="1" x14ac:dyDescent="0.2">
      <c r="A88" s="24"/>
      <c r="B88" s="26" t="s">
        <v>1838</v>
      </c>
      <c r="C88" s="20" t="s">
        <v>1837</v>
      </c>
      <c r="D88" s="20">
        <v>1</v>
      </c>
      <c r="E88" s="20">
        <v>1</v>
      </c>
      <c r="F88" s="107">
        <v>842</v>
      </c>
      <c r="G88" s="105">
        <f t="shared" si="2"/>
        <v>842</v>
      </c>
      <c r="J88" s="317"/>
      <c r="K88" s="317"/>
    </row>
    <row r="89" spans="1:11" ht="17.100000000000001" customHeight="1" thickBot="1" x14ac:dyDescent="0.25">
      <c r="A89" s="6"/>
      <c r="B89" s="6"/>
      <c r="C89" s="29"/>
      <c r="D89" s="7"/>
      <c r="E89" s="29"/>
      <c r="F89" s="6"/>
      <c r="G89" s="6"/>
      <c r="J89" s="319"/>
      <c r="K89" s="319"/>
    </row>
    <row r="90" spans="1:11" ht="17.100000000000001" customHeight="1" x14ac:dyDescent="0.2">
      <c r="A90" s="6"/>
      <c r="B90" s="6"/>
      <c r="C90" s="29"/>
      <c r="D90" s="7"/>
      <c r="E90" s="12" t="s">
        <v>6</v>
      </c>
      <c r="F90" s="76"/>
      <c r="G90" s="213">
        <f>SUM(G9:G89)</f>
        <v>66886</v>
      </c>
      <c r="J90" s="293" t="s">
        <v>6</v>
      </c>
      <c r="K90" s="355"/>
    </row>
    <row r="91" spans="1:11" ht="17.100000000000001" customHeight="1" x14ac:dyDescent="0.2">
      <c r="A91" s="6"/>
      <c r="B91" s="6"/>
      <c r="C91" s="29"/>
      <c r="D91" s="7"/>
      <c r="E91" s="15" t="s">
        <v>7</v>
      </c>
      <c r="F91" s="16"/>
      <c r="G91" s="214">
        <f>G90*21%</f>
        <v>14046.06</v>
      </c>
      <c r="J91" s="295" t="s">
        <v>7</v>
      </c>
      <c r="K91" s="356"/>
    </row>
    <row r="92" spans="1:11" ht="17.100000000000001" customHeight="1" thickBot="1" x14ac:dyDescent="0.25">
      <c r="A92" s="6"/>
      <c r="B92" s="6"/>
      <c r="C92" s="29"/>
      <c r="D92" s="7"/>
      <c r="E92" s="18" t="s">
        <v>5</v>
      </c>
      <c r="F92" s="77"/>
      <c r="G92" s="215">
        <f>G91+G90</f>
        <v>80932.06</v>
      </c>
      <c r="J92" s="297" t="s">
        <v>5</v>
      </c>
      <c r="K92" s="357"/>
    </row>
  </sheetData>
  <sheetProtection algorithmName="SHA-512" hashValue="jy67oHjLcCZEc2A0iudAsG9/StvKQTL2HVFewX/jnxanN6R0n+kI9Roipa1Mx7L0Gf61LSrGRQDYcG7A+9ZuFQ==" saltValue="kbzLdV8ejrnyUTrRRDef+Q==" spinCount="100000" sheet="1" objects="1" scenarios="1"/>
  <protectedRanges>
    <protectedRange sqref="H8:I62" name="Rango13"/>
    <protectedRange sqref="H8:I8" name="Rango11"/>
    <protectedRange sqref="H8:I8" name="Rango9"/>
    <protectedRange sqref="H8" name="Rango3_4"/>
    <protectedRange sqref="H8" name="Rango1_4"/>
    <protectedRange sqref="H8" name="Rango2_4"/>
    <protectedRange sqref="H8" name="Rango4_4"/>
    <protectedRange sqref="I8" name="Rango3_1"/>
    <protectedRange sqref="I8" name="Rango1_1"/>
    <protectedRange sqref="I8" name="Rango2_1"/>
    <protectedRange sqref="I8" name="Rango4_1"/>
    <protectedRange sqref="H8:I8" name="Rango10"/>
    <protectedRange sqref="H8:I8" name="Rango12"/>
  </protectedRanges>
  <conditionalFormatting sqref="J9:J88">
    <cfRule type="cellIs" dxfId="1" priority="1" operator="greaterThan">
      <formula>F9</formula>
    </cfRule>
  </conditionalFormatting>
  <dataValidations count="1">
    <dataValidation type="custom" allowBlank="1" showInputMessage="1" showErrorMessage="1" errorTitle="ERROR" error="El preu introduït ha de ser inferior o igual al preu unitari màxim." sqref="IZ65532:IZ65600 SV65532:SV65600 ACR65532:ACR65600 AMN65532:AMN65600 AWJ65532:AWJ65600 BGF65532:BGF65600 BQB65532:BQB65600 BZX65532:BZX65600 CJT65532:CJT65600 CTP65532:CTP65600 DDL65532:DDL65600 DNH65532:DNH65600 DXD65532:DXD65600 EGZ65532:EGZ65600 EQV65532:EQV65600 FAR65532:FAR65600 FKN65532:FKN65600 FUJ65532:FUJ65600 GEF65532:GEF65600 GOB65532:GOB65600 GXX65532:GXX65600 HHT65532:HHT65600 HRP65532:HRP65600 IBL65532:IBL65600 ILH65532:ILH65600 IVD65532:IVD65600 JEZ65532:JEZ65600 JOV65532:JOV65600 JYR65532:JYR65600 KIN65532:KIN65600 KSJ65532:KSJ65600 LCF65532:LCF65600 LMB65532:LMB65600 LVX65532:LVX65600 MFT65532:MFT65600 MPP65532:MPP65600 MZL65532:MZL65600 NJH65532:NJH65600 NTD65532:NTD65600 OCZ65532:OCZ65600 OMV65532:OMV65600 OWR65532:OWR65600 PGN65532:PGN65600 PQJ65532:PQJ65600 QAF65532:QAF65600 QKB65532:QKB65600 QTX65532:QTX65600 RDT65532:RDT65600 RNP65532:RNP65600 RXL65532:RXL65600 SHH65532:SHH65600 SRD65532:SRD65600 TAZ65532:TAZ65600 TKV65532:TKV65600 TUR65532:TUR65600 UEN65532:UEN65600 UOJ65532:UOJ65600 UYF65532:UYF65600 VIB65532:VIB65600 VRX65532:VRX65600 WBT65532:WBT65600 WLP65532:WLP65600 WVL65532:WVL65600 IZ131068:IZ131136 SV131068:SV131136 ACR131068:ACR131136 AMN131068:AMN131136 AWJ131068:AWJ131136 BGF131068:BGF131136 BQB131068:BQB131136 BZX131068:BZX131136 CJT131068:CJT131136 CTP131068:CTP131136 DDL131068:DDL131136 DNH131068:DNH131136 DXD131068:DXD131136 EGZ131068:EGZ131136 EQV131068:EQV131136 FAR131068:FAR131136 FKN131068:FKN131136 FUJ131068:FUJ131136 GEF131068:GEF131136 GOB131068:GOB131136 GXX131068:GXX131136 HHT131068:HHT131136 HRP131068:HRP131136 IBL131068:IBL131136 ILH131068:ILH131136 IVD131068:IVD131136 JEZ131068:JEZ131136 JOV131068:JOV131136 JYR131068:JYR131136 KIN131068:KIN131136 KSJ131068:KSJ131136 LCF131068:LCF131136 LMB131068:LMB131136 LVX131068:LVX131136 MFT131068:MFT131136 MPP131068:MPP131136 MZL131068:MZL131136 NJH131068:NJH131136 NTD131068:NTD131136 OCZ131068:OCZ131136 OMV131068:OMV131136 OWR131068:OWR131136 PGN131068:PGN131136 PQJ131068:PQJ131136 QAF131068:QAF131136 QKB131068:QKB131136 QTX131068:QTX131136 RDT131068:RDT131136 RNP131068:RNP131136 RXL131068:RXL131136 SHH131068:SHH131136 SRD131068:SRD131136 TAZ131068:TAZ131136 TKV131068:TKV131136 TUR131068:TUR131136 UEN131068:UEN131136 UOJ131068:UOJ131136 UYF131068:UYF131136 VIB131068:VIB131136 VRX131068:VRX131136 WBT131068:WBT131136 WLP131068:WLP131136 WVL131068:WVL131136 IZ196604:IZ196672 SV196604:SV196672 ACR196604:ACR196672 AMN196604:AMN196672 AWJ196604:AWJ196672 BGF196604:BGF196672 BQB196604:BQB196672 BZX196604:BZX196672 CJT196604:CJT196672 CTP196604:CTP196672 DDL196604:DDL196672 DNH196604:DNH196672 DXD196604:DXD196672 EGZ196604:EGZ196672 EQV196604:EQV196672 FAR196604:FAR196672 FKN196604:FKN196672 FUJ196604:FUJ196672 GEF196604:GEF196672 GOB196604:GOB196672 GXX196604:GXX196672 HHT196604:HHT196672 HRP196604:HRP196672 IBL196604:IBL196672 ILH196604:ILH196672 IVD196604:IVD196672 JEZ196604:JEZ196672 JOV196604:JOV196672 JYR196604:JYR196672 KIN196604:KIN196672 KSJ196604:KSJ196672 LCF196604:LCF196672 LMB196604:LMB196672 LVX196604:LVX196672 MFT196604:MFT196672 MPP196604:MPP196672 MZL196604:MZL196672 NJH196604:NJH196672 NTD196604:NTD196672 OCZ196604:OCZ196672 OMV196604:OMV196672 OWR196604:OWR196672 PGN196604:PGN196672 PQJ196604:PQJ196672 QAF196604:QAF196672 QKB196604:QKB196672 QTX196604:QTX196672 RDT196604:RDT196672 RNP196604:RNP196672 RXL196604:RXL196672 SHH196604:SHH196672 SRD196604:SRD196672 TAZ196604:TAZ196672 TKV196604:TKV196672 TUR196604:TUR196672 UEN196604:UEN196672 UOJ196604:UOJ196672 UYF196604:UYF196672 VIB196604:VIB196672 VRX196604:VRX196672 WBT196604:WBT196672 WLP196604:WLP196672 WVL196604:WVL196672 IZ262140:IZ262208 SV262140:SV262208 ACR262140:ACR262208 AMN262140:AMN262208 AWJ262140:AWJ262208 BGF262140:BGF262208 BQB262140:BQB262208 BZX262140:BZX262208 CJT262140:CJT262208 CTP262140:CTP262208 DDL262140:DDL262208 DNH262140:DNH262208 DXD262140:DXD262208 EGZ262140:EGZ262208 EQV262140:EQV262208 FAR262140:FAR262208 FKN262140:FKN262208 FUJ262140:FUJ262208 GEF262140:GEF262208 GOB262140:GOB262208 GXX262140:GXX262208 HHT262140:HHT262208 HRP262140:HRP262208 IBL262140:IBL262208 ILH262140:ILH262208 IVD262140:IVD262208 JEZ262140:JEZ262208 JOV262140:JOV262208 JYR262140:JYR262208 KIN262140:KIN262208 KSJ262140:KSJ262208 LCF262140:LCF262208 LMB262140:LMB262208 LVX262140:LVX262208 MFT262140:MFT262208 MPP262140:MPP262208 MZL262140:MZL262208 NJH262140:NJH262208 NTD262140:NTD262208 OCZ262140:OCZ262208 OMV262140:OMV262208 OWR262140:OWR262208 PGN262140:PGN262208 PQJ262140:PQJ262208 QAF262140:QAF262208 QKB262140:QKB262208 QTX262140:QTX262208 RDT262140:RDT262208 RNP262140:RNP262208 RXL262140:RXL262208 SHH262140:SHH262208 SRD262140:SRD262208 TAZ262140:TAZ262208 TKV262140:TKV262208 TUR262140:TUR262208 UEN262140:UEN262208 UOJ262140:UOJ262208 UYF262140:UYF262208 VIB262140:VIB262208 VRX262140:VRX262208 WBT262140:WBT262208 WLP262140:WLP262208 WVL262140:WVL262208 IZ327676:IZ327744 SV327676:SV327744 ACR327676:ACR327744 AMN327676:AMN327744 AWJ327676:AWJ327744 BGF327676:BGF327744 BQB327676:BQB327744 BZX327676:BZX327744 CJT327676:CJT327744 CTP327676:CTP327744 DDL327676:DDL327744 DNH327676:DNH327744 DXD327676:DXD327744 EGZ327676:EGZ327744 EQV327676:EQV327744 FAR327676:FAR327744 FKN327676:FKN327744 FUJ327676:FUJ327744 GEF327676:GEF327744 GOB327676:GOB327744 GXX327676:GXX327744 HHT327676:HHT327744 HRP327676:HRP327744 IBL327676:IBL327744 ILH327676:ILH327744 IVD327676:IVD327744 JEZ327676:JEZ327744 JOV327676:JOV327744 JYR327676:JYR327744 KIN327676:KIN327744 KSJ327676:KSJ327744 LCF327676:LCF327744 LMB327676:LMB327744 LVX327676:LVX327744 MFT327676:MFT327744 MPP327676:MPP327744 MZL327676:MZL327744 NJH327676:NJH327744 NTD327676:NTD327744 OCZ327676:OCZ327744 OMV327676:OMV327744 OWR327676:OWR327744 PGN327676:PGN327744 PQJ327676:PQJ327744 QAF327676:QAF327744 QKB327676:QKB327744 QTX327676:QTX327744 RDT327676:RDT327744 RNP327676:RNP327744 RXL327676:RXL327744 SHH327676:SHH327744 SRD327676:SRD327744 TAZ327676:TAZ327744 TKV327676:TKV327744 TUR327676:TUR327744 UEN327676:UEN327744 UOJ327676:UOJ327744 UYF327676:UYF327744 VIB327676:VIB327744 VRX327676:VRX327744 WBT327676:WBT327744 WLP327676:WLP327744 WVL327676:WVL327744 IZ393212:IZ393280 SV393212:SV393280 ACR393212:ACR393280 AMN393212:AMN393280 AWJ393212:AWJ393280 BGF393212:BGF393280 BQB393212:BQB393280 BZX393212:BZX393280 CJT393212:CJT393280 CTP393212:CTP393280 DDL393212:DDL393280 DNH393212:DNH393280 DXD393212:DXD393280 EGZ393212:EGZ393280 EQV393212:EQV393280 FAR393212:FAR393280 FKN393212:FKN393280 FUJ393212:FUJ393280 GEF393212:GEF393280 GOB393212:GOB393280 GXX393212:GXX393280 HHT393212:HHT393280 HRP393212:HRP393280 IBL393212:IBL393280 ILH393212:ILH393280 IVD393212:IVD393280 JEZ393212:JEZ393280 JOV393212:JOV393280 JYR393212:JYR393280 KIN393212:KIN393280 KSJ393212:KSJ393280 LCF393212:LCF393280 LMB393212:LMB393280 LVX393212:LVX393280 MFT393212:MFT393280 MPP393212:MPP393280 MZL393212:MZL393280 NJH393212:NJH393280 NTD393212:NTD393280 OCZ393212:OCZ393280 OMV393212:OMV393280 OWR393212:OWR393280 PGN393212:PGN393280 PQJ393212:PQJ393280 QAF393212:QAF393280 QKB393212:QKB393280 QTX393212:QTX393280 RDT393212:RDT393280 RNP393212:RNP393280 RXL393212:RXL393280 SHH393212:SHH393280 SRD393212:SRD393280 TAZ393212:TAZ393280 TKV393212:TKV393280 TUR393212:TUR393280 UEN393212:UEN393280 UOJ393212:UOJ393280 UYF393212:UYF393280 VIB393212:VIB393280 VRX393212:VRX393280 WBT393212:WBT393280 WLP393212:WLP393280 WVL393212:WVL393280 IZ458748:IZ458816 SV458748:SV458816 ACR458748:ACR458816 AMN458748:AMN458816 AWJ458748:AWJ458816 BGF458748:BGF458816 BQB458748:BQB458816 BZX458748:BZX458816 CJT458748:CJT458816 CTP458748:CTP458816 DDL458748:DDL458816 DNH458748:DNH458816 DXD458748:DXD458816 EGZ458748:EGZ458816 EQV458748:EQV458816 FAR458748:FAR458816 FKN458748:FKN458816 FUJ458748:FUJ458816 GEF458748:GEF458816 GOB458748:GOB458816 GXX458748:GXX458816 HHT458748:HHT458816 HRP458748:HRP458816 IBL458748:IBL458816 ILH458748:ILH458816 IVD458748:IVD458816 JEZ458748:JEZ458816 JOV458748:JOV458816 JYR458748:JYR458816 KIN458748:KIN458816 KSJ458748:KSJ458816 LCF458748:LCF458816 LMB458748:LMB458816 LVX458748:LVX458816 MFT458748:MFT458816 MPP458748:MPP458816 MZL458748:MZL458816 NJH458748:NJH458816 NTD458748:NTD458816 OCZ458748:OCZ458816 OMV458748:OMV458816 OWR458748:OWR458816 PGN458748:PGN458816 PQJ458748:PQJ458816 QAF458748:QAF458816 QKB458748:QKB458816 QTX458748:QTX458816 RDT458748:RDT458816 RNP458748:RNP458816 RXL458748:RXL458816 SHH458748:SHH458816 SRD458748:SRD458816 TAZ458748:TAZ458816 TKV458748:TKV458816 TUR458748:TUR458816 UEN458748:UEN458816 UOJ458748:UOJ458816 UYF458748:UYF458816 VIB458748:VIB458816 VRX458748:VRX458816 WBT458748:WBT458816 WLP458748:WLP458816 WVL458748:WVL458816 IZ524284:IZ524352 SV524284:SV524352 ACR524284:ACR524352 AMN524284:AMN524352 AWJ524284:AWJ524352 BGF524284:BGF524352 BQB524284:BQB524352 BZX524284:BZX524352 CJT524284:CJT524352 CTP524284:CTP524352 DDL524284:DDL524352 DNH524284:DNH524352 DXD524284:DXD524352 EGZ524284:EGZ524352 EQV524284:EQV524352 FAR524284:FAR524352 FKN524284:FKN524352 FUJ524284:FUJ524352 GEF524284:GEF524352 GOB524284:GOB524352 GXX524284:GXX524352 HHT524284:HHT524352 HRP524284:HRP524352 IBL524284:IBL524352 ILH524284:ILH524352 IVD524284:IVD524352 JEZ524284:JEZ524352 JOV524284:JOV524352 JYR524284:JYR524352 KIN524284:KIN524352 KSJ524284:KSJ524352 LCF524284:LCF524352 LMB524284:LMB524352 LVX524284:LVX524352 MFT524284:MFT524352 MPP524284:MPP524352 MZL524284:MZL524352 NJH524284:NJH524352 NTD524284:NTD524352 OCZ524284:OCZ524352 OMV524284:OMV524352 OWR524284:OWR524352 PGN524284:PGN524352 PQJ524284:PQJ524352 QAF524284:QAF524352 QKB524284:QKB524352 QTX524284:QTX524352 RDT524284:RDT524352 RNP524284:RNP524352 RXL524284:RXL524352 SHH524284:SHH524352 SRD524284:SRD524352 TAZ524284:TAZ524352 TKV524284:TKV524352 TUR524284:TUR524352 UEN524284:UEN524352 UOJ524284:UOJ524352 UYF524284:UYF524352 VIB524284:VIB524352 VRX524284:VRX524352 WBT524284:WBT524352 WLP524284:WLP524352 WVL524284:WVL524352 IZ589820:IZ589888 SV589820:SV589888 ACR589820:ACR589888 AMN589820:AMN589888 AWJ589820:AWJ589888 BGF589820:BGF589888 BQB589820:BQB589888 BZX589820:BZX589888 CJT589820:CJT589888 CTP589820:CTP589888 DDL589820:DDL589888 DNH589820:DNH589888 DXD589820:DXD589888 EGZ589820:EGZ589888 EQV589820:EQV589888 FAR589820:FAR589888 FKN589820:FKN589888 FUJ589820:FUJ589888 GEF589820:GEF589888 GOB589820:GOB589888 GXX589820:GXX589888 HHT589820:HHT589888 HRP589820:HRP589888 IBL589820:IBL589888 ILH589820:ILH589888 IVD589820:IVD589888 JEZ589820:JEZ589888 JOV589820:JOV589888 JYR589820:JYR589888 KIN589820:KIN589888 KSJ589820:KSJ589888 LCF589820:LCF589888 LMB589820:LMB589888 LVX589820:LVX589888 MFT589820:MFT589888 MPP589820:MPP589888 MZL589820:MZL589888 NJH589820:NJH589888 NTD589820:NTD589888 OCZ589820:OCZ589888 OMV589820:OMV589888 OWR589820:OWR589888 PGN589820:PGN589888 PQJ589820:PQJ589888 QAF589820:QAF589888 QKB589820:QKB589888 QTX589820:QTX589888 RDT589820:RDT589888 RNP589820:RNP589888 RXL589820:RXL589888 SHH589820:SHH589888 SRD589820:SRD589888 TAZ589820:TAZ589888 TKV589820:TKV589888 TUR589820:TUR589888 UEN589820:UEN589888 UOJ589820:UOJ589888 UYF589820:UYF589888 VIB589820:VIB589888 VRX589820:VRX589888 WBT589820:WBT589888 WLP589820:WLP589888 WVL589820:WVL589888 IZ655356:IZ655424 SV655356:SV655424 ACR655356:ACR655424 AMN655356:AMN655424 AWJ655356:AWJ655424 BGF655356:BGF655424 BQB655356:BQB655424 BZX655356:BZX655424 CJT655356:CJT655424 CTP655356:CTP655424 DDL655356:DDL655424 DNH655356:DNH655424 DXD655356:DXD655424 EGZ655356:EGZ655424 EQV655356:EQV655424 FAR655356:FAR655424 FKN655356:FKN655424 FUJ655356:FUJ655424 GEF655356:GEF655424 GOB655356:GOB655424 GXX655356:GXX655424 HHT655356:HHT655424 HRP655356:HRP655424 IBL655356:IBL655424 ILH655356:ILH655424 IVD655356:IVD655424 JEZ655356:JEZ655424 JOV655356:JOV655424 JYR655356:JYR655424 KIN655356:KIN655424 KSJ655356:KSJ655424 LCF655356:LCF655424 LMB655356:LMB655424 LVX655356:LVX655424 MFT655356:MFT655424 MPP655356:MPP655424 MZL655356:MZL655424 NJH655356:NJH655424 NTD655356:NTD655424 OCZ655356:OCZ655424 OMV655356:OMV655424 OWR655356:OWR655424 PGN655356:PGN655424 PQJ655356:PQJ655424 QAF655356:QAF655424 QKB655356:QKB655424 QTX655356:QTX655424 RDT655356:RDT655424 RNP655356:RNP655424 RXL655356:RXL655424 SHH655356:SHH655424 SRD655356:SRD655424 TAZ655356:TAZ655424 TKV655356:TKV655424 TUR655356:TUR655424 UEN655356:UEN655424 UOJ655356:UOJ655424 UYF655356:UYF655424 VIB655356:VIB655424 VRX655356:VRX655424 WBT655356:WBT655424 WLP655356:WLP655424 WVL655356:WVL655424 IZ720892:IZ720960 SV720892:SV720960 ACR720892:ACR720960 AMN720892:AMN720960 AWJ720892:AWJ720960 BGF720892:BGF720960 BQB720892:BQB720960 BZX720892:BZX720960 CJT720892:CJT720960 CTP720892:CTP720960 DDL720892:DDL720960 DNH720892:DNH720960 DXD720892:DXD720960 EGZ720892:EGZ720960 EQV720892:EQV720960 FAR720892:FAR720960 FKN720892:FKN720960 FUJ720892:FUJ720960 GEF720892:GEF720960 GOB720892:GOB720960 GXX720892:GXX720960 HHT720892:HHT720960 HRP720892:HRP720960 IBL720892:IBL720960 ILH720892:ILH720960 IVD720892:IVD720960 JEZ720892:JEZ720960 JOV720892:JOV720960 JYR720892:JYR720960 KIN720892:KIN720960 KSJ720892:KSJ720960 LCF720892:LCF720960 LMB720892:LMB720960 LVX720892:LVX720960 MFT720892:MFT720960 MPP720892:MPP720960 MZL720892:MZL720960 NJH720892:NJH720960 NTD720892:NTD720960 OCZ720892:OCZ720960 OMV720892:OMV720960 OWR720892:OWR720960 PGN720892:PGN720960 PQJ720892:PQJ720960 QAF720892:QAF720960 QKB720892:QKB720960 QTX720892:QTX720960 RDT720892:RDT720960 RNP720892:RNP720960 RXL720892:RXL720960 SHH720892:SHH720960 SRD720892:SRD720960 TAZ720892:TAZ720960 TKV720892:TKV720960 TUR720892:TUR720960 UEN720892:UEN720960 UOJ720892:UOJ720960 UYF720892:UYF720960 VIB720892:VIB720960 VRX720892:VRX720960 WBT720892:WBT720960 WLP720892:WLP720960 WVL720892:WVL720960 IZ786428:IZ786496 SV786428:SV786496 ACR786428:ACR786496 AMN786428:AMN786496 AWJ786428:AWJ786496 BGF786428:BGF786496 BQB786428:BQB786496 BZX786428:BZX786496 CJT786428:CJT786496 CTP786428:CTP786496 DDL786428:DDL786496 DNH786428:DNH786496 DXD786428:DXD786496 EGZ786428:EGZ786496 EQV786428:EQV786496 FAR786428:FAR786496 FKN786428:FKN786496 FUJ786428:FUJ786496 GEF786428:GEF786496 GOB786428:GOB786496 GXX786428:GXX786496 HHT786428:HHT786496 HRP786428:HRP786496 IBL786428:IBL786496 ILH786428:ILH786496 IVD786428:IVD786496 JEZ786428:JEZ786496 JOV786428:JOV786496 JYR786428:JYR786496 KIN786428:KIN786496 KSJ786428:KSJ786496 LCF786428:LCF786496 LMB786428:LMB786496 LVX786428:LVX786496 MFT786428:MFT786496 MPP786428:MPP786496 MZL786428:MZL786496 NJH786428:NJH786496 NTD786428:NTD786496 OCZ786428:OCZ786496 OMV786428:OMV786496 OWR786428:OWR786496 PGN786428:PGN786496 PQJ786428:PQJ786496 QAF786428:QAF786496 QKB786428:QKB786496 QTX786428:QTX786496 RDT786428:RDT786496 RNP786428:RNP786496 RXL786428:RXL786496 SHH786428:SHH786496 SRD786428:SRD786496 TAZ786428:TAZ786496 TKV786428:TKV786496 TUR786428:TUR786496 UEN786428:UEN786496 UOJ786428:UOJ786496 UYF786428:UYF786496 VIB786428:VIB786496 VRX786428:VRX786496 WBT786428:WBT786496 WLP786428:WLP786496 WVL786428:WVL786496 IZ851964:IZ852032 SV851964:SV852032 ACR851964:ACR852032 AMN851964:AMN852032 AWJ851964:AWJ852032 BGF851964:BGF852032 BQB851964:BQB852032 BZX851964:BZX852032 CJT851964:CJT852032 CTP851964:CTP852032 DDL851964:DDL852032 DNH851964:DNH852032 DXD851964:DXD852032 EGZ851964:EGZ852032 EQV851964:EQV852032 FAR851964:FAR852032 FKN851964:FKN852032 FUJ851964:FUJ852032 GEF851964:GEF852032 GOB851964:GOB852032 GXX851964:GXX852032 HHT851964:HHT852032 HRP851964:HRP852032 IBL851964:IBL852032 ILH851964:ILH852032 IVD851964:IVD852032 JEZ851964:JEZ852032 JOV851964:JOV852032 JYR851964:JYR852032 KIN851964:KIN852032 KSJ851964:KSJ852032 LCF851964:LCF852032 LMB851964:LMB852032 LVX851964:LVX852032 MFT851964:MFT852032 MPP851964:MPP852032 MZL851964:MZL852032 NJH851964:NJH852032 NTD851964:NTD852032 OCZ851964:OCZ852032 OMV851964:OMV852032 OWR851964:OWR852032 PGN851964:PGN852032 PQJ851964:PQJ852032 QAF851964:QAF852032 QKB851964:QKB852032 QTX851964:QTX852032 RDT851964:RDT852032 RNP851964:RNP852032 RXL851964:RXL852032 SHH851964:SHH852032 SRD851964:SRD852032 TAZ851964:TAZ852032 TKV851964:TKV852032 TUR851964:TUR852032 UEN851964:UEN852032 UOJ851964:UOJ852032 UYF851964:UYF852032 VIB851964:VIB852032 VRX851964:VRX852032 WBT851964:WBT852032 WLP851964:WLP852032 WVL851964:WVL852032 IZ917500:IZ917568 SV917500:SV917568 ACR917500:ACR917568 AMN917500:AMN917568 AWJ917500:AWJ917568 BGF917500:BGF917568 BQB917500:BQB917568 BZX917500:BZX917568 CJT917500:CJT917568 CTP917500:CTP917568 DDL917500:DDL917568 DNH917500:DNH917568 DXD917500:DXD917568 EGZ917500:EGZ917568 EQV917500:EQV917568 FAR917500:FAR917568 FKN917500:FKN917568 FUJ917500:FUJ917568 GEF917500:GEF917568 GOB917500:GOB917568 GXX917500:GXX917568 HHT917500:HHT917568 HRP917500:HRP917568 IBL917500:IBL917568 ILH917500:ILH917568 IVD917500:IVD917568 JEZ917500:JEZ917568 JOV917500:JOV917568 JYR917500:JYR917568 KIN917500:KIN917568 KSJ917500:KSJ917568 LCF917500:LCF917568 LMB917500:LMB917568 LVX917500:LVX917568 MFT917500:MFT917568 MPP917500:MPP917568 MZL917500:MZL917568 NJH917500:NJH917568 NTD917500:NTD917568 OCZ917500:OCZ917568 OMV917500:OMV917568 OWR917500:OWR917568 PGN917500:PGN917568 PQJ917500:PQJ917568 QAF917500:QAF917568 QKB917500:QKB917568 QTX917500:QTX917568 RDT917500:RDT917568 RNP917500:RNP917568 RXL917500:RXL917568 SHH917500:SHH917568 SRD917500:SRD917568 TAZ917500:TAZ917568 TKV917500:TKV917568 TUR917500:TUR917568 UEN917500:UEN917568 UOJ917500:UOJ917568 UYF917500:UYF917568 VIB917500:VIB917568 VRX917500:VRX917568 WBT917500:WBT917568 WLP917500:WLP917568 WVL917500:WVL917568 IZ983036:IZ983104 SV983036:SV983104 ACR983036:ACR983104 AMN983036:AMN983104 AWJ983036:AWJ983104 BGF983036:BGF983104 BQB983036:BQB983104 BZX983036:BZX983104 CJT983036:CJT983104 CTP983036:CTP983104 DDL983036:DDL983104 DNH983036:DNH983104 DXD983036:DXD983104 EGZ983036:EGZ983104 EQV983036:EQV983104 FAR983036:FAR983104 FKN983036:FKN983104 FUJ983036:FUJ983104 GEF983036:GEF983104 GOB983036:GOB983104 GXX983036:GXX983104 HHT983036:HHT983104 HRP983036:HRP983104 IBL983036:IBL983104 ILH983036:ILH983104 IVD983036:IVD983104 JEZ983036:JEZ983104 JOV983036:JOV983104 JYR983036:JYR983104 KIN983036:KIN983104 KSJ983036:KSJ983104 LCF983036:LCF983104 LMB983036:LMB983104 LVX983036:LVX983104 MFT983036:MFT983104 MPP983036:MPP983104 MZL983036:MZL983104 NJH983036:NJH983104 NTD983036:NTD983104 OCZ983036:OCZ983104 OMV983036:OMV983104 OWR983036:OWR983104 PGN983036:PGN983104 PQJ983036:PQJ983104 QAF983036:QAF983104 QKB983036:QKB983104 QTX983036:QTX983104 RDT983036:RDT983104 RNP983036:RNP983104 RXL983036:RXL983104 SHH983036:SHH983104 SRD983036:SRD983104 TAZ983036:TAZ983104 TKV983036:TKV983104 TUR983036:TUR983104 UEN983036:UEN983104 UOJ983036:UOJ983104 UYF983036:UYF983104 VIB983036:VIB983104 VRX983036:VRX983104 WBT983036:WBT983104 WLP983036:WLP983104 WVL983036:WVL983104 H196604:H196672 H262140:H262208 H327676:H327744 H393212:H393280 H458748:H458816 H524284:H524352 H589820:H589888 H655356:H655424 H720892:H720960 H786428:H786496 H851964:H852032 H917500:H917568 H983036:H983104 H65532:H65600 H131068:H131136 H9:H62 IZ9:IZ62 SV9:SV62 ACR9:ACR62 AMN9:AMN62 AWJ9:AWJ62 BGF9:BGF62 BQB9:BQB62 BZX9:BZX62 CJT9:CJT62 CTP9:CTP62 DDL9:DDL62 DNH9:DNH62 DXD9:DXD62 EGZ9:EGZ62 EQV9:EQV62 FAR9:FAR62 FKN9:FKN62 FUJ9:FUJ62 GEF9:GEF62 GOB9:GOB62 GXX9:GXX62 HHT9:HHT62 HRP9:HRP62 IBL9:IBL62 ILH9:ILH62 IVD9:IVD62 JEZ9:JEZ62 JOV9:JOV62 JYR9:JYR62 KIN9:KIN62 KSJ9:KSJ62 LCF9:LCF62 LMB9:LMB62 LVX9:LVX62 MFT9:MFT62 MPP9:MPP62 MZL9:MZL62 NJH9:NJH62 NTD9:NTD62 OCZ9:OCZ62 OMV9:OMV62 OWR9:OWR62 PGN9:PGN62 PQJ9:PQJ62 QAF9:QAF62 QKB9:QKB62 QTX9:QTX62 RDT9:RDT62 RNP9:RNP62 RXL9:RXL62 SHH9:SHH62 SRD9:SRD62 TAZ9:TAZ62 TKV9:TKV62 TUR9:TUR62 UEN9:UEN62 UOJ9:UOJ62 UYF9:UYF62 VIB9:VIB62 VRX9:VRX62 WBT9:WBT62 WLP9:WLP62 WVL9:WVL62" xr:uid="{00000000-0002-0000-1200-000000000000}">
      <formula1>IF(H9&lt;=F9,TRUE,FALSE)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landscape" horizontalDpi="4294967295" verticalDpi="4294967295" r:id="rId1"/>
  <headerFooter>
    <oddFooter>&amp;L&amp;P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6:F17"/>
  <sheetViews>
    <sheetView workbookViewId="0">
      <selection activeCell="E10" sqref="E10"/>
    </sheetView>
  </sheetViews>
  <sheetFormatPr defaultColWidth="11.42578125" defaultRowHeight="15" x14ac:dyDescent="0.25"/>
  <cols>
    <col min="1" max="1" width="73.7109375" customWidth="1"/>
    <col min="2" max="2" width="22.140625" customWidth="1"/>
    <col min="3" max="3" width="17.140625" customWidth="1"/>
    <col min="4" max="4" width="12.42578125" customWidth="1"/>
    <col min="5" max="5" width="16.85546875" customWidth="1"/>
  </cols>
  <sheetData>
    <row r="6" spans="1:6" ht="9.9499999999999993" customHeight="1" x14ac:dyDescent="0.25"/>
    <row r="7" spans="1:6" ht="18.75" customHeight="1" x14ac:dyDescent="0.25">
      <c r="A7" s="57" t="s">
        <v>1911</v>
      </c>
    </row>
    <row r="8" spans="1:6" ht="9.9499999999999993" customHeight="1" x14ac:dyDescent="0.25"/>
    <row r="9" spans="1:6" ht="36" x14ac:dyDescent="0.25">
      <c r="A9" s="8" t="s">
        <v>1903</v>
      </c>
      <c r="B9" s="8" t="s">
        <v>1900</v>
      </c>
      <c r="C9" s="8" t="s">
        <v>1901</v>
      </c>
      <c r="D9" s="10" t="s">
        <v>5</v>
      </c>
      <c r="E9" s="32" t="s">
        <v>1804</v>
      </c>
      <c r="F9" s="32" t="s">
        <v>1803</v>
      </c>
    </row>
    <row r="10" spans="1:6" ht="76.5" customHeight="1" x14ac:dyDescent="0.25">
      <c r="A10" s="267" t="s">
        <v>1897</v>
      </c>
      <c r="B10" s="268">
        <v>140</v>
      </c>
      <c r="C10" s="269">
        <v>58.3</v>
      </c>
      <c r="D10" s="269">
        <f>B10*C10</f>
        <v>8162</v>
      </c>
      <c r="E10" s="318"/>
      <c r="F10" s="318"/>
    </row>
    <row r="11" spans="1:6" ht="49.5" customHeight="1" x14ac:dyDescent="0.25">
      <c r="A11" s="267" t="s">
        <v>1898</v>
      </c>
      <c r="B11" s="268">
        <v>3</v>
      </c>
      <c r="C11" s="269">
        <v>165</v>
      </c>
      <c r="D11" s="269">
        <f t="shared" ref="D11:D13" si="0">B11*C11</f>
        <v>495</v>
      </c>
      <c r="E11" s="318"/>
      <c r="F11" s="318"/>
    </row>
    <row r="12" spans="1:6" ht="56.1" customHeight="1" x14ac:dyDescent="0.25">
      <c r="A12" s="267" t="s">
        <v>1899</v>
      </c>
      <c r="B12" s="268">
        <v>15</v>
      </c>
      <c r="C12" s="269">
        <v>58.3</v>
      </c>
      <c r="D12" s="269">
        <f t="shared" si="0"/>
        <v>874.5</v>
      </c>
      <c r="E12" s="318"/>
      <c r="F12" s="318"/>
    </row>
    <row r="13" spans="1:6" ht="24" x14ac:dyDescent="0.25">
      <c r="A13" s="267" t="s">
        <v>1902</v>
      </c>
      <c r="B13" s="41">
        <v>1</v>
      </c>
      <c r="C13" s="269">
        <v>1031</v>
      </c>
      <c r="D13" s="269">
        <f t="shared" si="0"/>
        <v>1031</v>
      </c>
      <c r="E13" s="318"/>
      <c r="F13" s="318"/>
    </row>
    <row r="14" spans="1:6" ht="15.75" thickBot="1" x14ac:dyDescent="0.3">
      <c r="D14" s="270"/>
      <c r="E14" s="320"/>
      <c r="F14" s="320"/>
    </row>
    <row r="15" spans="1:6" x14ac:dyDescent="0.25">
      <c r="C15" s="12" t="s">
        <v>6</v>
      </c>
      <c r="D15" s="237">
        <f>SUM(D10:D14)</f>
        <v>10562.5</v>
      </c>
      <c r="E15" s="293" t="s">
        <v>6</v>
      </c>
      <c r="F15" s="321"/>
    </row>
    <row r="16" spans="1:6" x14ac:dyDescent="0.25">
      <c r="C16" s="15" t="s">
        <v>7</v>
      </c>
      <c r="D16" s="240">
        <f>D15*21%</f>
        <v>2218.125</v>
      </c>
      <c r="E16" s="295" t="s">
        <v>7</v>
      </c>
      <c r="F16" s="322"/>
    </row>
    <row r="17" spans="3:6" ht="15.75" thickBot="1" x14ac:dyDescent="0.3">
      <c r="C17" s="18" t="s">
        <v>5</v>
      </c>
      <c r="D17" s="243">
        <f>D16+D15</f>
        <v>12780.625</v>
      </c>
      <c r="E17" s="297" t="s">
        <v>5</v>
      </c>
      <c r="F17" s="323"/>
    </row>
  </sheetData>
  <sheetProtection algorithmName="SHA-512" hashValue="wdfvRHvwTheriBib1UvUXO1fFrO12UT0NlWacN96PTzdXo7UGPp6+T+8nVG+BsVPmdS5yHhy693EB5k7kxFpWA==" saltValue="V6cXvFGhnTLjAW0QvMgm3A==" spinCount="100000" sheet="1" objects="1" scenarios="1"/>
  <conditionalFormatting sqref="E10:E13">
    <cfRule type="cellIs" dxfId="0" priority="1" operator="greaterThan">
      <formula>C10</formula>
    </cfRule>
  </conditionalFormatting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20</vt:i4>
      </vt:variant>
      <vt:variant>
        <vt:lpstr>Intervals amb nom</vt:lpstr>
      </vt:variant>
      <vt:variant>
        <vt:i4>10</vt:i4>
      </vt:variant>
    </vt:vector>
  </HeadingPairs>
  <TitlesOfParts>
    <vt:vector size="30" baseType="lpstr">
      <vt:lpstr>lot 1</vt:lpstr>
      <vt:lpstr>Lot 2</vt:lpstr>
      <vt:lpstr>Lot 3</vt:lpstr>
      <vt:lpstr>lot 4</vt:lpstr>
      <vt:lpstr>Lot 5</vt:lpstr>
      <vt:lpstr>Lot 6</vt:lpstr>
      <vt:lpstr>lot7</vt:lpstr>
      <vt:lpstr>lot8</vt:lpstr>
      <vt:lpstr>lot9</vt:lpstr>
      <vt:lpstr>lot10</vt:lpstr>
      <vt:lpstr>lot 11</vt:lpstr>
      <vt:lpstr>lot 12</vt:lpstr>
      <vt:lpstr>lot 13</vt:lpstr>
      <vt:lpstr>lot14</vt:lpstr>
      <vt:lpstr>lot15</vt:lpstr>
      <vt:lpstr>lot16</vt:lpstr>
      <vt:lpstr>lot 17</vt:lpstr>
      <vt:lpstr>lot18</vt:lpstr>
      <vt:lpstr>Lot 19</vt:lpstr>
      <vt:lpstr>lot 20</vt:lpstr>
      <vt:lpstr>'lot 1'!Títols_per_imprimir</vt:lpstr>
      <vt:lpstr>'lot 12'!Títols_per_imprimir</vt:lpstr>
      <vt:lpstr>'lot 17'!Títols_per_imprimir</vt:lpstr>
      <vt:lpstr>'Lot 19'!Títols_per_imprimir</vt:lpstr>
      <vt:lpstr>'Lot 3'!Títols_per_imprimir</vt:lpstr>
      <vt:lpstr>'lot 4'!Títols_per_imprimir</vt:lpstr>
      <vt:lpstr>'lot10'!Títols_per_imprimir</vt:lpstr>
      <vt:lpstr>'lot14'!Títols_per_imprimir</vt:lpstr>
      <vt:lpstr>'lot15'!Títols_per_imprimir</vt:lpstr>
      <vt:lpstr>'lot16'!Títols_per_imprimir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Glòria Muñoz</cp:lastModifiedBy>
  <cp:lastPrinted>2023-06-07T08:30:38Z</cp:lastPrinted>
  <dcterms:created xsi:type="dcterms:W3CDTF">2021-02-18T10:55:51Z</dcterms:created>
  <dcterms:modified xsi:type="dcterms:W3CDTF">2023-08-09T12:11:52Z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sp-classification-label">
    <vt:lpwstr>IDS_DETECTATS</vt:lpwstr>
  </property>
</Properties>
</file>