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4F80F197-0E82-4C63-9B88-B1293A49E8F9}" xr6:coauthVersionLast="47" xr6:coauthVersionMax="47" xr10:uidLastSave="{00000000-0000-0000-0000-000000000000}"/>
  <bookViews>
    <workbookView xWindow="1572" yWindow="684" windowWidth="17196" windowHeight="10008" xr2:uid="{C8C31B61-E676-4DF8-9B01-6E14027511C3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F12" i="1" l="1"/>
  <c r="G12" i="1" s="1"/>
  <c r="C20" i="1"/>
  <c r="G20" i="1" s="1"/>
  <c r="H20" i="1" s="1"/>
  <c r="H16" i="1"/>
  <c r="H15" i="1"/>
  <c r="G15" i="1"/>
  <c r="H14" i="1"/>
  <c r="H12" i="1" s="1"/>
  <c r="G14" i="1"/>
  <c r="G13" i="1"/>
  <c r="G21" i="1" l="1"/>
  <c r="H21" i="1"/>
</calcChain>
</file>

<file path=xl/sharedStrings.xml><?xml version="1.0" encoding="utf-8"?>
<sst xmlns="http://schemas.openxmlformats.org/spreadsheetml/2006/main" count="37" uniqueCount="35">
  <si>
    <t xml:space="preserve">Posició </t>
  </si>
  <si>
    <t>Amidament (hores setmanals)</t>
  </si>
  <si>
    <t>Preu unitari / mes</t>
  </si>
  <si>
    <t>Dedicació %</t>
  </si>
  <si>
    <t>Mesos</t>
  </si>
  <si>
    <t>Preu</t>
  </si>
  <si>
    <t>Director/a / Tutor/a</t>
  </si>
  <si>
    <t>Tècnic competent  conforma a allò disposat als plecs reguladors</t>
  </si>
  <si>
    <t>Canguratge</t>
  </si>
  <si>
    <t>Formació professionalitzadora</t>
  </si>
  <si>
    <t xml:space="preserve">Partida a preu unitari </t>
  </si>
  <si>
    <t>Suport Emocional</t>
  </si>
  <si>
    <t>Partida alçada</t>
  </si>
  <si>
    <t>Transport</t>
  </si>
  <si>
    <t>Eines on line</t>
  </si>
  <si>
    <t xml:space="preserve">Partida alçada </t>
  </si>
  <si>
    <t>Comunicació</t>
  </si>
  <si>
    <t>Formacions externes</t>
  </si>
  <si>
    <t>Beca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</si>
  <si>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</si>
  <si>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</si>
  <si>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</si>
  <si>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</si>
  <si>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</si>
  <si>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</si>
  <si>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</si>
  <si>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</si>
  <si>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 xml:space="preserve">Partida a preu unitari       </t>
  </si>
  <si>
    <t xml:space="preserve">       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</si>
  <si>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</si>
  <si>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</si>
  <si>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</si>
  <si>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</si>
  <si>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</si>
  <si>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>F260000481                                            LOT 5: El Carmel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</si>
</sst>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44" fontId="2" fillId="5" borderId="5" xfId="1" applyFont="1" applyFill="1" applyBorder="1" applyAlignment="1">
      <alignment vertical="center" wrapText="1"/>
    </xf>
    <xf numFmtId="10" fontId="2" fillId="0" borderId="5" xfId="2" applyNumberFormat="1" applyFont="1" applyFill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44" fontId="2" fillId="0" borderId="5" xfId="1" applyFont="1" applyFill="1" applyBorder="1" applyAlignment="1">
      <alignment vertical="center" wrapText="1"/>
    </xf>
    <xf numFmtId="44" fontId="2" fillId="0" borderId="19" xfId="1" applyFont="1" applyFill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wrapText="1"/>
    </xf>
    <xf numFmtId="44" fontId="2" fillId="0" borderId="5" xfId="1" applyFont="1" applyBorder="1" applyAlignment="1">
      <alignment vertical="center" wrapText="1"/>
    </xf>
    <xf numFmtId="44" fontId="2" fillId="0" borderId="19" xfId="1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horizontal="justify" vertical="center" wrapText="1"/>
    </xf>
    <xf numFmtId="44" fontId="2" fillId="4" borderId="5" xfId="1" applyFont="1" applyFill="1" applyBorder="1" applyAlignment="1">
      <alignment vertical="center" wrapText="1"/>
    </xf>
    <xf numFmtId="0" fontId="2" fillId="3" borderId="12" xfId="0" applyFont="1" applyFill="1" applyBorder="1" applyAlignment="1">
      <alignment wrapText="1"/>
    </xf>
    <xf numFmtId="44" fontId="2" fillId="0" borderId="7" xfId="1" applyFont="1" applyBorder="1" applyAlignment="1">
      <alignment wrapText="1"/>
    </xf>
    <xf numFmtId="44" fontId="2" fillId="0" borderId="13" xfId="1" applyFont="1" applyBorder="1" applyAlignment="1">
      <alignment horizontal="justify"/>
    </xf>
    <xf numFmtId="44" fontId="2" fillId="0" borderId="17" xfId="0" applyNumberFormat="1" applyFont="1" applyBorder="1" applyAlignment="1">
      <alignment wrapText="1"/>
    </xf>
    <xf numFmtId="44" fontId="2" fillId="0" borderId="18" xfId="1" applyFont="1" applyBorder="1" applyAlignment="1">
      <alignment horizontal="justify"/>
    </xf>
    <xf numFmtId="0" fontId="2" fillId="5" borderId="0" xfId="0" applyFont="1" applyFill="1"/>
    <xf numFmtId="44" fontId="2" fillId="0" borderId="0" xfId="1" applyFont="1" applyBorder="1"/>
    <xf numFmtId="44" fontId="2" fillId="0" borderId="0" xfId="0" applyNumberFormat="1" applyFont="1"/>
    <xf numFmtId="44" fontId="5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2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188525</xdr:colOff>
      <xdr:row>0</xdr:row>
      <xdr:rowOff>80597</xdr:rowOff>
    </xdr:from>
    <xdr:to>
      <xdr:col>1</xdr:col>
      <xdr:colOff>242793</xdr:colOff>
      <xdr:row>2</xdr:row>
      <xdr:rowOff>14508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B3488B30-389E-458A-A02C-4946EDDF4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25" y="80597"/>
          <a:ext cx="1358460" cy="25629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36</xdr:row>
      <xdr:rowOff>142875</xdr:rowOff>
    </xdr:from>
    <xdr:to>
      <xdr:col>2</xdr:col>
      <xdr:colOff>452438</xdr:colOff>
      <xdr:row>40</xdr:row>
      <xdr:rowOff>106363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F457CB67-6640-40A3-9ED8-A5E594E86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286500"/>
          <a:ext cx="860425" cy="573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37</xdr:row>
      <xdr:rowOff>63501</xdr:rowOff>
    </xdr:from>
    <xdr:to>
      <xdr:col>7</xdr:col>
      <xdr:colOff>341312</xdr:colOff>
      <xdr:row>39</xdr:row>
      <xdr:rowOff>111126</xdr:rowOff>
    </xdr:to>
    <xdr:pic>
      <xdr:nvPicPr>
        <xdr:cNvPr id="4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E481B443-10F1-42FD-BD64-0E2275420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359526"/>
          <a:ext cx="2208213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1</xdr:col>
      <xdr:colOff>1183640</xdr:colOff>
      <xdr:row>40</xdr:row>
      <xdr:rowOff>88900</xdr:rowOff>
    </xdr:to>
    <xdr:sp macro="" textlink="">
      <xdr:nvSpPr>
        <xdr:cNvPr id="5" name="Quadre de text 2">
          <a:extLst>
            <a:ext uri="{FF2B5EF4-FFF2-40B4-BE49-F238E27FC236}">
              <a16:creationId xmlns:a16="http://schemas.microsoft.com/office/drawing/2014/main" id="{CC27A32C-BFF0-4F46-A0BC-248F02343E3C}"/>
            </a:ext>
          </a:extLst>
        </xdr:cNvPr>
        <xdr:cNvSpPr txBox="1">
          <a:spLocks noChangeArrowheads="1"/>
        </xdr:cNvSpPr>
      </xdr:nvSpPr>
      <xdr:spPr bwMode="auto">
        <a:xfrm>
          <a:off x="0" y="6448425"/>
          <a:ext cx="2488565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7</xdr:col>
      <xdr:colOff>43961</xdr:colOff>
      <xdr:row>0</xdr:row>
      <xdr:rowOff>43961</xdr:rowOff>
    </xdr:from>
    <xdr:to>
      <xdr:col>7</xdr:col>
      <xdr:colOff>1047896</xdr:colOff>
      <xdr:row>2</xdr:row>
      <xdr:rowOff>117181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5CE7F754-CA46-565A-FAB3-49DD39C44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9884" y="43961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2F1E-F6F1-455B-8E79-2F2A01BDFC61}">
  <dimension ref="A4:K38"/>
  <sheetViews>
    <sheetView tabSelected="1" zoomScaleNormal="100" workbookViewId="0">
      <selection activeCell="A4" sqref="A4:H6"/>
    </sheetView>
  </sheetViews>
  <sheetFormatPr defaultColWidth="9.33203125" defaultRowHeight="13.2" x14ac:dyDescent="0.25"/>
  <cols>
    <col min="1" max="1" width="19.5546875" style="2" customWidth="1"/>
    <col min="2" max="2" width="30.33203125" style="2" customWidth="1"/>
    <col min="3" max="3" width="12.109375" style="2" customWidth="1"/>
    <col min="4" max="4" width="12.88671875" style="2" customWidth="1"/>
    <col min="5" max="5" width="12.109375" style="2" customWidth="1"/>
    <col min="6" max="6" width="10.6640625" style="2" customWidth="1"/>
    <col min="7" max="7" width="12.33203125" style="2" bestFit="1" customWidth="1"/>
    <col min="8" max="8" width="17.6640625" style="2" customWidth="1"/>
    <col min="9" max="9" width="22.44140625" style="2" customWidth="1"/>
    <col min="10" max="10" width="9.33203125" style="2"/>
    <col min="11" max="11" width="9.44140625" style="2" bestFit="1" customWidth="1"/>
    <col min="12" max="16384" width="9.33203125" style="2"/>
  </cols>
  <sheetData>
    <row r="4" spans="1:8" ht="12" customHeight="1" x14ac:dyDescent="0.25">
      <c r="A4" s="32" t="s">
        <v>33</v>
      </c>
      <c r="B4" s="32"/>
      <c r="C4" s="32"/>
      <c r="D4" s="32"/>
      <c r="E4" s="32"/>
      <c r="F4" s="32"/>
      <c r="G4" s="32"/>
      <c r="H4" s="32"/>
    </row>
    <row r="5" spans="1:8" x14ac:dyDescent="0.25">
      <c r="A5" s="32"/>
      <c r="B5" s="32"/>
      <c r="C5" s="32"/>
      <c r="D5" s="32"/>
      <c r="E5" s="32"/>
      <c r="F5" s="32"/>
      <c r="G5" s="32"/>
      <c r="H5" s="32"/>
    </row>
    <row r="6" spans="1:8" x14ac:dyDescent="0.25">
      <c r="A6" s="32"/>
      <c r="B6" s="32"/>
      <c r="C6" s="32"/>
      <c r="D6" s="32"/>
      <c r="E6" s="32"/>
      <c r="F6" s="32"/>
      <c r="G6" s="32"/>
      <c r="H6" s="32"/>
    </row>
    <row r="8" spans="1:8" x14ac:dyDescent="0.25">
      <c r="A8" s="33" t="s">
        <v>34</v>
      </c>
      <c r="B8" s="33"/>
      <c r="C8" s="33"/>
      <c r="D8" s="33"/>
      <c r="E8" s="33"/>
      <c r="F8" s="33"/>
      <c r="G8" s="33"/>
      <c r="H8" s="33"/>
    </row>
    <row r="9" spans="1:8" x14ac:dyDescent="0.25">
      <c r="A9" s="33"/>
      <c r="B9" s="33"/>
      <c r="C9" s="33"/>
      <c r="D9" s="33"/>
      <c r="E9" s="33"/>
      <c r="F9" s="33"/>
      <c r="G9" s="33"/>
      <c r="H9" s="33"/>
    </row>
    <row r="10" spans="1:8" ht="13.8" thickBot="1" x14ac:dyDescent="0.3"/>
    <row r="11" spans="1:8" ht="39.6" x14ac:dyDescent="0.25">
      <c r="A11" s="30" t="s">
        <v>0</v>
      </c>
      <c r="B11" s="4" t="s">
        <v>29</v>
      </c>
      <c r="C11" s="3" t="s">
        <v>1</v>
      </c>
      <c r="D11" s="3" t="s">
        <v>2</v>
      </c>
      <c r="E11" s="4" t="s">
        <v>3</v>
      </c>
      <c r="F11" s="4" t="s">
        <v>4</v>
      </c>
      <c r="G11" s="4" t="s">
        <v>5</v>
      </c>
      <c r="H11" s="31" t="s">
        <v>30</v>
      </c>
    </row>
    <row r="12" spans="1:8" ht="26.4" x14ac:dyDescent="0.25">
      <c r="A12" s="5" t="s">
        <v>6</v>
      </c>
      <c r="B12" s="6" t="s">
        <v>7</v>
      </c>
      <c r="C12" s="7">
        <v>38</v>
      </c>
      <c r="D12" s="8"/>
      <c r="E12" s="9">
        <v>1</v>
      </c>
      <c r="F12" s="10">
        <f>14-(14/11)</f>
        <v>12.727272727272727</v>
      </c>
      <c r="G12" s="11">
        <f>D12*E12*F12</f>
        <v>0</v>
      </c>
      <c r="H12" s="12">
        <f>208764.12-H13-H14-H15-H16-H17-H18-H19-H20</f>
        <v>86412.12</v>
      </c>
    </row>
    <row r="13" spans="1:8" x14ac:dyDescent="0.25">
      <c r="A13" s="13" t="s">
        <v>27</v>
      </c>
      <c r="B13" s="6" t="s">
        <v>8</v>
      </c>
      <c r="C13" s="14">
        <v>400</v>
      </c>
      <c r="D13" s="8"/>
      <c r="E13" s="15"/>
      <c r="F13" s="15"/>
      <c r="G13" s="16">
        <f>C13*D13</f>
        <v>0</v>
      </c>
      <c r="H13" s="17">
        <f>C13*18</f>
        <v>7200</v>
      </c>
    </row>
    <row r="14" spans="1:8" x14ac:dyDescent="0.25">
      <c r="A14" s="34" t="s">
        <v>9</v>
      </c>
      <c r="B14" s="35"/>
      <c r="C14" s="14">
        <v>150</v>
      </c>
      <c r="D14" s="8"/>
      <c r="E14" s="15"/>
      <c r="F14" s="15"/>
      <c r="G14" s="16">
        <f>C14*D14</f>
        <v>0</v>
      </c>
      <c r="H14" s="17">
        <f>C14*80</f>
        <v>12000</v>
      </c>
    </row>
    <row r="15" spans="1:8" x14ac:dyDescent="0.25">
      <c r="A15" s="13" t="s">
        <v>10</v>
      </c>
      <c r="B15" s="6" t="s">
        <v>11</v>
      </c>
      <c r="C15" s="14">
        <v>400</v>
      </c>
      <c r="D15" s="8"/>
      <c r="E15" s="15"/>
      <c r="F15" s="15"/>
      <c r="G15" s="16">
        <f>C15*D15</f>
        <v>0</v>
      </c>
      <c r="H15" s="17">
        <f>C15*40</f>
        <v>16000</v>
      </c>
    </row>
    <row r="16" spans="1:8" x14ac:dyDescent="0.25">
      <c r="A16" s="13" t="s">
        <v>12</v>
      </c>
      <c r="B16" s="6" t="s">
        <v>13</v>
      </c>
      <c r="C16" s="15"/>
      <c r="D16" s="15"/>
      <c r="E16" s="15"/>
      <c r="F16" s="15"/>
      <c r="G16" s="16">
        <v>9152</v>
      </c>
      <c r="H16" s="17">
        <f>G16</f>
        <v>9152</v>
      </c>
    </row>
    <row r="17" spans="1:11" x14ac:dyDescent="0.25">
      <c r="A17" s="13" t="s">
        <v>12</v>
      </c>
      <c r="B17" s="6" t="s">
        <v>14</v>
      </c>
      <c r="C17" s="15"/>
      <c r="D17" s="15"/>
      <c r="E17" s="15"/>
      <c r="F17" s="15"/>
      <c r="G17" s="16">
        <v>5000</v>
      </c>
      <c r="H17" s="17">
        <v>5000</v>
      </c>
    </row>
    <row r="18" spans="1:11" x14ac:dyDescent="0.25">
      <c r="A18" s="13" t="s">
        <v>15</v>
      </c>
      <c r="B18" s="6" t="s">
        <v>16</v>
      </c>
      <c r="C18" s="15"/>
      <c r="D18" s="15"/>
      <c r="E18" s="15"/>
      <c r="F18" s="15"/>
      <c r="G18" s="16">
        <v>5000</v>
      </c>
      <c r="H18" s="17">
        <v>5000</v>
      </c>
    </row>
    <row r="19" spans="1:11" x14ac:dyDescent="0.25">
      <c r="A19" s="13" t="s">
        <v>12</v>
      </c>
      <c r="B19" s="6" t="s">
        <v>17</v>
      </c>
      <c r="C19" s="15"/>
      <c r="D19" s="15"/>
      <c r="E19" s="15"/>
      <c r="F19" s="15"/>
      <c r="G19" s="11">
        <v>20000</v>
      </c>
      <c r="H19" s="12">
        <v>20000</v>
      </c>
    </row>
    <row r="20" spans="1:11" x14ac:dyDescent="0.25">
      <c r="A20" s="18" t="s">
        <v>18</v>
      </c>
      <c r="B20" s="19"/>
      <c r="C20" s="14">
        <f>250*32</f>
        <v>8000</v>
      </c>
      <c r="D20" s="20">
        <v>6</v>
      </c>
      <c r="E20" s="15"/>
      <c r="F20" s="21"/>
      <c r="G20" s="22">
        <f>C20*D20</f>
        <v>48000</v>
      </c>
      <c r="H20" s="23">
        <f>G20</f>
        <v>48000</v>
      </c>
    </row>
    <row r="21" spans="1:11" ht="13.8" thickBot="1" x14ac:dyDescent="0.3">
      <c r="A21" s="36" t="s">
        <v>19</v>
      </c>
      <c r="B21" s="37"/>
      <c r="C21" s="37"/>
      <c r="D21" s="37"/>
      <c r="E21" s="37"/>
      <c r="F21" s="38"/>
      <c r="G21" s="24">
        <f>SUM(G12:G20)</f>
        <v>87152</v>
      </c>
      <c r="H21" s="25">
        <f>SUM(H12:H20)</f>
        <v>208764.12</v>
      </c>
    </row>
    <row r="22" spans="1:11" ht="12" customHeight="1" x14ac:dyDescent="0.25">
      <c r="A22" s="26"/>
      <c r="B22" s="2" t="s">
        <v>20</v>
      </c>
      <c r="F22" s="27"/>
      <c r="G22" s="28"/>
      <c r="H22" s="28"/>
    </row>
    <row r="23" spans="1:11" ht="12" customHeight="1" x14ac:dyDescent="0.25">
      <c r="F23" s="27"/>
      <c r="G23" s="28"/>
    </row>
    <row r="24" spans="1:11" ht="15.6" x14ac:dyDescent="0.25">
      <c r="A24" s="2" t="s">
        <v>31</v>
      </c>
      <c r="F24" s="27"/>
    </row>
    <row r="25" spans="1:11" x14ac:dyDescent="0.25">
      <c r="A25" s="39" t="s">
        <v>32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7" spans="1:11" x14ac:dyDescent="0.25">
      <c r="A27" s="2" t="s">
        <v>21</v>
      </c>
    </row>
    <row r="29" spans="1:11" x14ac:dyDescent="0.25">
      <c r="A29" s="2" t="s">
        <v>22</v>
      </c>
      <c r="F29" s="27"/>
    </row>
    <row r="30" spans="1:11" x14ac:dyDescent="0.25">
      <c r="A30" s="2" t="s">
        <v>23</v>
      </c>
      <c r="F30" s="29"/>
    </row>
    <row r="31" spans="1:11" x14ac:dyDescent="0.25">
      <c r="G31" s="28"/>
    </row>
    <row r="32" spans="1:11" x14ac:dyDescent="0.25">
      <c r="A32" s="2" t="s">
        <v>24</v>
      </c>
    </row>
    <row r="33" spans="1:1" x14ac:dyDescent="0.25">
      <c r="A33" s="2" t="s">
        <v>25</v>
      </c>
    </row>
    <row r="35" spans="1:1" x14ac:dyDescent="0.25">
      <c r="A35" s="2" t="s">
        <v>26</v>
      </c>
    </row>
    <row r="38" spans="1:1" x14ac:dyDescent="0.25">
      <c r="A38" s="1" t="s">
        <v>28</v>
      </c>
    </row>
  </sheetData>
  <mergeCells count="5">
    <mergeCell ref="A8:H9"/>
    <mergeCell ref="A14:B14"/>
    <mergeCell ref="A21:F21"/>
    <mergeCell ref="A25:K25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2026-06-25T16:57:35Z</dcterms:created>
  <dcterms:modified xsi:type="dcterms:W3CDTF">2026-07-27T14:25:24Z</dcterms:modified>
</cp:coreProperties>
</file>