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DOC PRÈVIA\QP0\"/>
    </mc:Choice>
  </mc:AlternateContent>
  <xr:revisionPtr revIDLastSave="0" documentId="13_ncr:1_{C283F121-9DB2-4450-B012-E42BD1A90F3B}" xr6:coauthVersionLast="47" xr6:coauthVersionMax="47" xr10:uidLastSave="{00000000-0000-0000-0000-000000000000}"/>
  <bookViews>
    <workbookView xWindow="1584" yWindow="960" windowWidth="17196" windowHeight="10008" xr2:uid="{804194FD-E65C-4E7F-82D4-F4CC0574546F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" l="1"/>
  <c r="H12" i="1"/>
  <c r="H11" i="1"/>
  <c r="F11" i="1" l="1"/>
  <c r="G11" i="1" s="1"/>
  <c r="C19" i="1"/>
  <c r="G19" i="1" s="1"/>
  <c r="H19" i="1" s="1"/>
  <c r="H15" i="1"/>
  <c r="H14" i="1"/>
  <c r="G14" i="1"/>
  <c r="H13" i="1"/>
  <c r="G13" i="1"/>
  <c r="G12" i="1"/>
  <c r="G20" i="1" l="1"/>
</calcChain>
</file>

<file path=xl/sharedStrings.xml><?xml version="1.0" encoding="utf-8"?>
<sst xmlns="http://schemas.openxmlformats.org/spreadsheetml/2006/main" count="37" uniqueCount="35">
  <si>
    <t xml:space="preserve">Posició </t>
  </si>
  <si>
    <t>Amidament (hores setmanals)</t>
  </si>
  <si>
    <t>Preu unitari / mes</t>
  </si>
  <si>
    <t>Dedicació %</t>
  </si>
  <si>
    <t>Mesos</t>
  </si>
  <si>
    <t>Preu</t>
  </si>
  <si>
    <t>Director/a / Tutor/a</t>
  </si>
  <si>
    <t>Tècnic competent  conforma a allò disposat als plecs reguladors</t>
  </si>
  <si>
    <t>Canguratge</t>
  </si>
  <si>
    <t>Formació professionalitzadora</t>
  </si>
  <si>
    <t xml:space="preserve">Partida a preu unitari </t>
  </si>
  <si>
    <t>Suport Emocional</t>
  </si>
  <si>
    <t>Partida alçada</t>
  </si>
  <si>
    <t>Transport</t>
  </si>
  <si>
    <t>Eines on line</t>
  </si>
  <si>
    <t xml:space="preserve">Partida alçada </t>
  </si>
  <si>
    <t>Comunicació</t>
  </si>
  <si>
    <t>Formacions externes</t>
  </si>
  <si>
    <t>Beca</t>
  </si>
  <si>
    <t>PREU TOTAL, SENSE IVA</t>
  </si>
  <si>
    <t>Omplir únicament les cel·les blaves</t>
  </si>
  <si>
    <t>En cas que la dedicació superi el 100% l'empresa adscriurà el persona que sigui suficient per realtzar les tasques sense superar la jornada màxim de referència i respectant les subrogacions realitzades.</t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</si>
  <si>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</si>
  <si>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</si>
  <si>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</si>
  <si>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</si>
  <si>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</si>
  <si>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r>
      <t>Descripció</t>
    </r>
    <r>
      <rPr>
        <vertAlign val="superscript"/>
        <sz val="9"/>
        <color theme="1"/>
        <rFont val="Calibri"/>
        <family val="2"/>
      </rPr>
      <t>1</t>
    </r>
  </si>
  <si>
    <r>
      <t>Preu de referència parcial màxim</t>
    </r>
    <r>
      <rPr>
        <vertAlign val="superscript"/>
        <sz val="9"/>
        <color theme="1"/>
        <rFont val="Calibri"/>
        <family val="2"/>
      </rPr>
      <t>2</t>
    </r>
  </si>
  <si>
    <r>
      <rPr>
        <vertAlign val="superscript"/>
        <sz val="9"/>
        <color theme="1"/>
        <rFont val="Calibri"/>
        <family val="2"/>
      </rPr>
      <t>1</t>
    </r>
    <r>
      <rPr>
        <sz val="9"/>
        <color theme="1"/>
        <rFont val="Calibri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</si>
  <si>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Calibri"/>
        <family val="2"/>
      </rPr>
      <t xml:space="preserve">2 </t>
    </r>
    <r>
      <rPr>
        <sz val="9"/>
        <color theme="1"/>
        <rFont val="Calibri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</si>
  <si>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 xml:space="preserve">Partida a preu unitari        </t>
  </si>
  <si>
    <t xml:space="preserve">       </t>
  </si>
  <si>
    <t>SERVEI PER A L’EXECUCIÓ DEL PROJECTE CONTRA LA FEMINITZACIÓ DE LA POBRESA EN EL MARC DEL PLA DE BARRIS DE BARCELONA, AMB MESURES DE CONTRACTACIÓ PÚBLICA SOSTENIBLE  I AMB EL SUPORT DEL PLA DE BARRIS I VILES DE CATALUNYA, DE LA GENERALITAT DE CATALUNYA</t>
  </si>
  <si>
    <t xml:space="preserve">F260000483                                            LOT 7: Casc Antic i Barceloneta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</si>
</sst>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vertAlign val="superscript"/>
      <sz val="9"/>
      <color theme="1"/>
      <name val="Calibri"/>
      <family val="2"/>
    </font>
    <font>
      <b/>
      <sz val="9"/>
      <color theme="1"/>
      <name val="Calibri"/>
      <family val="2"/>
    </font>
    <font>
      <sz val="10"/>
      <color theme="1"/>
      <name val="Courie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justify"/>
    </xf>
    <xf numFmtId="0" fontId="3" fillId="0" borderId="5" xfId="0" applyFont="1" applyBorder="1" applyAlignment="1">
      <alignment horizontal="justify" vertical="center" wrapText="1"/>
    </xf>
    <xf numFmtId="44" fontId="3" fillId="0" borderId="5" xfId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horizontal="justify" vertical="center" wrapText="1"/>
    </xf>
    <xf numFmtId="44" fontId="3" fillId="0" borderId="7" xfId="1" applyFont="1" applyBorder="1" applyAlignment="1">
      <alignment wrapText="1"/>
    </xf>
    <xf numFmtId="44" fontId="3" fillId="0" borderId="12" xfId="1" applyFont="1" applyBorder="1" applyAlignment="1">
      <alignment horizontal="justify"/>
    </xf>
    <xf numFmtId="44" fontId="3" fillId="0" borderId="16" xfId="0" applyNumberFormat="1" applyFont="1" applyBorder="1" applyAlignment="1">
      <alignment wrapText="1"/>
    </xf>
    <xf numFmtId="44" fontId="3" fillId="0" borderId="17" xfId="1" applyFont="1" applyBorder="1" applyAlignment="1">
      <alignment horizontal="justify"/>
    </xf>
    <xf numFmtId="44" fontId="3" fillId="0" borderId="0" xfId="1" applyFont="1" applyBorder="1"/>
    <xf numFmtId="44" fontId="3" fillId="0" borderId="0" xfId="0" applyNumberFormat="1" applyFont="1"/>
    <xf numFmtId="44" fontId="5" fillId="0" borderId="0" xfId="0" applyNumberFormat="1" applyFont="1"/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44" fontId="3" fillId="0" borderId="5" xfId="1" applyFont="1" applyFill="1" applyBorder="1" applyAlignment="1">
      <alignment vertical="center" wrapText="1"/>
    </xf>
    <xf numFmtId="10" fontId="3" fillId="0" borderId="5" xfId="2" applyNumberFormat="1" applyFont="1" applyFill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44" fontId="3" fillId="5" borderId="5" xfId="1" applyFont="1" applyFill="1" applyBorder="1" applyAlignment="1">
      <alignment vertical="center" wrapText="1"/>
    </xf>
    <xf numFmtId="0" fontId="3" fillId="5" borderId="0" xfId="0" applyFont="1" applyFill="1"/>
    <xf numFmtId="44" fontId="3" fillId="4" borderId="5" xfId="1" applyFont="1" applyFill="1" applyBorder="1" applyAlignment="1">
      <alignment vertical="center" wrapText="1"/>
    </xf>
    <xf numFmtId="44" fontId="3" fillId="0" borderId="18" xfId="1" applyFont="1" applyFill="1" applyBorder="1" applyAlignment="1">
      <alignment vertical="center"/>
    </xf>
    <xf numFmtId="44" fontId="3" fillId="0" borderId="18" xfId="1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  <xf numFmtId="0" fontId="3" fillId="0" borderId="0" xfId="0" applyFont="1" applyAlignment="1">
      <alignment horizontal="left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174626</xdr:colOff>
      <xdr:row>0</xdr:row>
      <xdr:rowOff>53975</xdr:rowOff>
    </xdr:from>
    <xdr:to>
      <xdr:col>1</xdr:col>
      <xdr:colOff>110836</xdr:colOff>
      <xdr:row>2</xdr:row>
      <xdr:rowOff>2540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9B56E30D-D6D5-462E-8A92-90F0AB2B2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6" y="53975"/>
          <a:ext cx="1237960" cy="25019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1611313</xdr:colOff>
      <xdr:row>35</xdr:row>
      <xdr:rowOff>142875</xdr:rowOff>
    </xdr:from>
    <xdr:to>
      <xdr:col>2</xdr:col>
      <xdr:colOff>452438</xdr:colOff>
      <xdr:row>39</xdr:row>
      <xdr:rowOff>106363</xdr:rowOff>
    </xdr:to>
    <xdr:pic>
      <xdr:nvPicPr>
        <xdr:cNvPr id="6" name="Imatge 5">
          <a:extLst>
            <a:ext uri="{FF2B5EF4-FFF2-40B4-BE49-F238E27FC236}">
              <a16:creationId xmlns:a16="http://schemas.microsoft.com/office/drawing/2014/main" id="{AA4E0D22-382E-4470-A400-06B486B19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238" y="6134100"/>
          <a:ext cx="860425" cy="573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333374</xdr:colOff>
      <xdr:row>36</xdr:row>
      <xdr:rowOff>63501</xdr:rowOff>
    </xdr:from>
    <xdr:to>
      <xdr:col>7</xdr:col>
      <xdr:colOff>341312</xdr:colOff>
      <xdr:row>38</xdr:row>
      <xdr:rowOff>111126</xdr:rowOff>
    </xdr:to>
    <xdr:pic>
      <xdr:nvPicPr>
        <xdr:cNvPr id="7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04A89BAD-4720-4F70-86FA-A2B15F1F6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4" y="6207126"/>
          <a:ext cx="2208213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1</xdr:col>
      <xdr:colOff>1183640</xdr:colOff>
      <xdr:row>39</xdr:row>
      <xdr:rowOff>88900</xdr:rowOff>
    </xdr:to>
    <xdr:sp macro="" textlink="">
      <xdr:nvSpPr>
        <xdr:cNvPr id="8" name="Quadre de text 2">
          <a:extLst>
            <a:ext uri="{FF2B5EF4-FFF2-40B4-BE49-F238E27FC236}">
              <a16:creationId xmlns:a16="http://schemas.microsoft.com/office/drawing/2014/main" id="{9BF8F389-A0F4-4018-869C-C9004B77FFDA}"/>
            </a:ext>
          </a:extLst>
        </xdr:cNvPr>
        <xdr:cNvSpPr txBox="1">
          <a:spLocks noChangeArrowheads="1"/>
        </xdr:cNvSpPr>
      </xdr:nvSpPr>
      <xdr:spPr bwMode="auto">
        <a:xfrm>
          <a:off x="0" y="6296025"/>
          <a:ext cx="2488565" cy="3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6</xdr:col>
      <xdr:colOff>746125</xdr:colOff>
      <xdr:row>0</xdr:row>
      <xdr:rowOff>87314</xdr:rowOff>
    </xdr:from>
    <xdr:to>
      <xdr:col>7</xdr:col>
      <xdr:colOff>932498</xdr:colOff>
      <xdr:row>3</xdr:row>
      <xdr:rowOff>30481</xdr:rowOff>
    </xdr:to>
    <xdr:pic>
      <xdr:nvPicPr>
        <xdr:cNvPr id="10" name="Imatge 9">
          <a:extLst>
            <a:ext uri="{FF2B5EF4-FFF2-40B4-BE49-F238E27FC236}">
              <a16:creationId xmlns:a16="http://schemas.microsoft.com/office/drawing/2014/main" id="{7CF2CABB-9C99-2357-A77D-B0379467B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5938" y="87314"/>
          <a:ext cx="1003935" cy="395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7FEFF-60E3-4330-98EB-C398D38D428A}">
  <dimension ref="A4:K37"/>
  <sheetViews>
    <sheetView tabSelected="1" zoomScale="120" zoomScaleNormal="120" workbookViewId="0">
      <selection activeCell="A7" sqref="A7:H8"/>
    </sheetView>
  </sheetViews>
  <sheetFormatPr defaultColWidth="9.33203125" defaultRowHeight="12" x14ac:dyDescent="0.25"/>
  <cols>
    <col min="1" max="1" width="19.5546875" style="1" customWidth="1"/>
    <col min="2" max="2" width="30.33203125" style="1" customWidth="1"/>
    <col min="3" max="3" width="9.6640625" style="1" bestFit="1" customWidth="1"/>
    <col min="4" max="4" width="11.5546875" style="1" customWidth="1"/>
    <col min="5" max="5" width="10" style="1" bestFit="1" customWidth="1"/>
    <col min="6" max="6" width="10.6640625" style="1" customWidth="1"/>
    <col min="7" max="7" width="12.33203125" style="1" bestFit="1" customWidth="1"/>
    <col min="8" max="8" width="17.6640625" style="1" customWidth="1"/>
    <col min="9" max="9" width="22.44140625" style="1" customWidth="1"/>
    <col min="10" max="10" width="9.33203125" style="1"/>
    <col min="11" max="11" width="9.44140625" style="1" bestFit="1" customWidth="1"/>
    <col min="12" max="16384" width="9.33203125" style="1"/>
  </cols>
  <sheetData>
    <row r="4" spans="1:8" ht="12" customHeight="1" x14ac:dyDescent="0.25">
      <c r="A4" s="32" t="s">
        <v>33</v>
      </c>
      <c r="B4" s="32"/>
      <c r="C4" s="32"/>
      <c r="D4" s="32"/>
      <c r="E4" s="32"/>
      <c r="F4" s="32"/>
      <c r="G4" s="32"/>
      <c r="H4" s="32"/>
    </row>
    <row r="5" spans="1:8" x14ac:dyDescent="0.25">
      <c r="A5" s="32"/>
      <c r="B5" s="32"/>
      <c r="C5" s="32"/>
      <c r="D5" s="32"/>
      <c r="E5" s="32"/>
      <c r="F5" s="32"/>
      <c r="G5" s="32"/>
      <c r="H5" s="32"/>
    </row>
    <row r="7" spans="1:8" x14ac:dyDescent="0.25">
      <c r="A7" s="33" t="s">
        <v>34</v>
      </c>
      <c r="B7" s="33"/>
      <c r="C7" s="33"/>
      <c r="D7" s="33"/>
      <c r="E7" s="33"/>
      <c r="F7" s="33"/>
      <c r="G7" s="33"/>
      <c r="H7" s="33"/>
    </row>
    <row r="8" spans="1:8" x14ac:dyDescent="0.25">
      <c r="A8" s="33"/>
      <c r="B8" s="33"/>
      <c r="C8" s="33"/>
      <c r="D8" s="33"/>
      <c r="E8" s="33"/>
      <c r="F8" s="33"/>
      <c r="G8" s="33"/>
      <c r="H8" s="33"/>
    </row>
    <row r="9" spans="1:8" ht="12.6" thickBot="1" x14ac:dyDescent="0.3"/>
    <row r="10" spans="1:8" ht="36" x14ac:dyDescent="0.25">
      <c r="A10" s="2" t="s">
        <v>0</v>
      </c>
      <c r="B10" s="3" t="s">
        <v>27</v>
      </c>
      <c r="C10" s="4" t="s">
        <v>1</v>
      </c>
      <c r="D10" s="4" t="s">
        <v>2</v>
      </c>
      <c r="E10" s="5" t="s">
        <v>3</v>
      </c>
      <c r="F10" s="5" t="s">
        <v>4</v>
      </c>
      <c r="G10" s="5" t="s">
        <v>5</v>
      </c>
      <c r="H10" s="6" t="s">
        <v>28</v>
      </c>
    </row>
    <row r="11" spans="1:8" ht="24" x14ac:dyDescent="0.25">
      <c r="A11" s="21" t="s">
        <v>6</v>
      </c>
      <c r="B11" s="7" t="s">
        <v>7</v>
      </c>
      <c r="C11" s="22">
        <v>38</v>
      </c>
      <c r="D11" s="26"/>
      <c r="E11" s="24">
        <v>1</v>
      </c>
      <c r="F11" s="25">
        <f>14-(14/11)</f>
        <v>12.727272727272727</v>
      </c>
      <c r="G11" s="23">
        <f>D11*E11*F11</f>
        <v>0</v>
      </c>
      <c r="H11" s="29">
        <f>208764.12-H12-H13-H14-H15-H16-H17-H18-H19</f>
        <v>86412.12</v>
      </c>
    </row>
    <row r="12" spans="1:8" x14ac:dyDescent="0.25">
      <c r="A12" s="9" t="s">
        <v>31</v>
      </c>
      <c r="B12" s="7" t="s">
        <v>8</v>
      </c>
      <c r="C12" s="10">
        <v>400</v>
      </c>
      <c r="D12" s="26"/>
      <c r="E12" s="11"/>
      <c r="F12" s="11"/>
      <c r="G12" s="8">
        <f>C12*D12</f>
        <v>0</v>
      </c>
      <c r="H12" s="30">
        <f>C12*18</f>
        <v>7200</v>
      </c>
    </row>
    <row r="13" spans="1:8" x14ac:dyDescent="0.25">
      <c r="A13" s="34" t="s">
        <v>9</v>
      </c>
      <c r="B13" s="35"/>
      <c r="C13" s="10">
        <v>150</v>
      </c>
      <c r="D13" s="26"/>
      <c r="E13" s="11"/>
      <c r="F13" s="11"/>
      <c r="G13" s="8">
        <f>C13*D13</f>
        <v>0</v>
      </c>
      <c r="H13" s="30">
        <f>C13*80</f>
        <v>12000</v>
      </c>
    </row>
    <row r="14" spans="1:8" x14ac:dyDescent="0.25">
      <c r="A14" s="9" t="s">
        <v>10</v>
      </c>
      <c r="B14" s="7" t="s">
        <v>11</v>
      </c>
      <c r="C14" s="10">
        <v>400</v>
      </c>
      <c r="D14" s="26"/>
      <c r="E14" s="11"/>
      <c r="F14" s="11"/>
      <c r="G14" s="8">
        <f>C14*D14</f>
        <v>0</v>
      </c>
      <c r="H14" s="30">
        <f>C14*40</f>
        <v>16000</v>
      </c>
    </row>
    <row r="15" spans="1:8" x14ac:dyDescent="0.25">
      <c r="A15" s="9" t="s">
        <v>12</v>
      </c>
      <c r="B15" s="7" t="s">
        <v>13</v>
      </c>
      <c r="C15" s="11"/>
      <c r="D15" s="11"/>
      <c r="E15" s="11"/>
      <c r="F15" s="11"/>
      <c r="G15" s="8">
        <v>9152</v>
      </c>
      <c r="H15" s="30">
        <f>G15</f>
        <v>9152</v>
      </c>
    </row>
    <row r="16" spans="1:8" x14ac:dyDescent="0.25">
      <c r="A16" s="9" t="s">
        <v>12</v>
      </c>
      <c r="B16" s="7" t="s">
        <v>14</v>
      </c>
      <c r="C16" s="11"/>
      <c r="D16" s="11"/>
      <c r="E16" s="11"/>
      <c r="F16" s="11"/>
      <c r="G16" s="8">
        <v>5000</v>
      </c>
      <c r="H16" s="30">
        <v>5000</v>
      </c>
    </row>
    <row r="17" spans="1:11" x14ac:dyDescent="0.25">
      <c r="A17" s="9" t="s">
        <v>15</v>
      </c>
      <c r="B17" s="7" t="s">
        <v>16</v>
      </c>
      <c r="C17" s="11"/>
      <c r="D17" s="11"/>
      <c r="E17" s="11"/>
      <c r="F17" s="11"/>
      <c r="G17" s="8">
        <v>5000</v>
      </c>
      <c r="H17" s="30">
        <v>5000</v>
      </c>
    </row>
    <row r="18" spans="1:11" x14ac:dyDescent="0.25">
      <c r="A18" s="9" t="s">
        <v>12</v>
      </c>
      <c r="B18" s="7" t="s">
        <v>17</v>
      </c>
      <c r="C18" s="11"/>
      <c r="D18" s="11"/>
      <c r="E18" s="11"/>
      <c r="F18" s="11"/>
      <c r="G18" s="23">
        <v>20000</v>
      </c>
      <c r="H18" s="29">
        <v>20000</v>
      </c>
    </row>
    <row r="19" spans="1:11" x14ac:dyDescent="0.25">
      <c r="A19" s="12" t="s">
        <v>18</v>
      </c>
      <c r="B19" s="13"/>
      <c r="C19" s="10">
        <f>250*32</f>
        <v>8000</v>
      </c>
      <c r="D19" s="28">
        <v>6</v>
      </c>
      <c r="E19" s="11"/>
      <c r="F19" s="11"/>
      <c r="G19" s="14">
        <f>C19*D19</f>
        <v>48000</v>
      </c>
      <c r="H19" s="15">
        <f>G19</f>
        <v>48000</v>
      </c>
    </row>
    <row r="20" spans="1:11" ht="12.6" thickBot="1" x14ac:dyDescent="0.3">
      <c r="A20" s="36" t="s">
        <v>19</v>
      </c>
      <c r="B20" s="37"/>
      <c r="C20" s="37"/>
      <c r="D20" s="37"/>
      <c r="E20" s="37"/>
      <c r="F20" s="38"/>
      <c r="G20" s="16">
        <f>SUM(G11:G19)</f>
        <v>87152</v>
      </c>
      <c r="H20" s="17">
        <f>SUM(H11:H19)</f>
        <v>208764.12</v>
      </c>
    </row>
    <row r="21" spans="1:11" ht="12" customHeight="1" x14ac:dyDescent="0.25">
      <c r="A21" s="27"/>
      <c r="B21" s="1" t="s">
        <v>20</v>
      </c>
      <c r="F21" s="18"/>
      <c r="G21" s="19"/>
      <c r="H21" s="19"/>
    </row>
    <row r="22" spans="1:11" ht="12" customHeight="1" x14ac:dyDescent="0.25">
      <c r="F22" s="18"/>
      <c r="G22" s="19"/>
    </row>
    <row r="23" spans="1:11" ht="13.8" x14ac:dyDescent="0.25">
      <c r="A23" s="1" t="s">
        <v>29</v>
      </c>
      <c r="F23" s="18"/>
    </row>
    <row r="24" spans="1:11" x14ac:dyDescent="0.25">
      <c r="A24" s="39" t="s">
        <v>30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6" spans="1:11" x14ac:dyDescent="0.25">
      <c r="A26" s="1" t="s">
        <v>21</v>
      </c>
    </row>
    <row r="28" spans="1:11" x14ac:dyDescent="0.25">
      <c r="A28" s="1" t="s">
        <v>22</v>
      </c>
      <c r="F28" s="18"/>
    </row>
    <row r="29" spans="1:11" x14ac:dyDescent="0.25">
      <c r="A29" s="1" t="s">
        <v>23</v>
      </c>
      <c r="F29" s="20"/>
    </row>
    <row r="30" spans="1:11" x14ac:dyDescent="0.25">
      <c r="G30" s="19"/>
    </row>
    <row r="31" spans="1:11" x14ac:dyDescent="0.25">
      <c r="A31" s="1" t="s">
        <v>24</v>
      </c>
    </row>
    <row r="32" spans="1:11" x14ac:dyDescent="0.25">
      <c r="A32" s="1" t="s">
        <v>25</v>
      </c>
    </row>
    <row r="34" spans="1:1" x14ac:dyDescent="0.25">
      <c r="A34" s="1" t="s">
        <v>26</v>
      </c>
    </row>
    <row r="37" spans="1:1" x14ac:dyDescent="0.25">
      <c r="A37" s="31" t="s">
        <v>32</v>
      </c>
    </row>
  </sheetData>
  <mergeCells count="5">
    <mergeCell ref="A4:H5"/>
    <mergeCell ref="A7:H8"/>
    <mergeCell ref="A13:B13"/>
    <mergeCell ref="A20:F20"/>
    <mergeCell ref="A24:K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2026-06-25T16:58:47Z</dcterms:created>
  <dcterms:modified xsi:type="dcterms:W3CDTF">2026-07-27T11:53:25Z</dcterms:modified>
</cp:coreProperties>
</file>