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workbookProtection workbookPassword="CD64" lockStructure="1"/>
  <bookViews>
    <workbookView xWindow="240" yWindow="105" windowWidth="14805" windowHeight="8010"/>
  </bookViews>
  <sheets>
    <sheet name="Pressupost" sheetId="1" r:id="rId1"/>
  </sheets>
  <calcPr calcId="145621"/>
</workbook>
</file>

<file path=xl/calcChain.xml><?xml version="1.0" encoding="utf-8"?>
<calcChain xmlns="http://schemas.openxmlformats.org/spreadsheetml/2006/main">
  <c r="J178" i="1" l="1"/>
  <c r="J139" i="1" l="1"/>
  <c r="J120" i="1"/>
  <c r="J119" i="1"/>
  <c r="J118" i="1"/>
  <c r="J117" i="1"/>
  <c r="J116" i="1"/>
  <c r="J92" i="1"/>
  <c r="J91" i="1"/>
  <c r="J62" i="1"/>
  <c r="J61" i="1"/>
  <c r="J60" i="1"/>
  <c r="J59" i="1"/>
  <c r="J38" i="1"/>
  <c r="J179" i="1" l="1"/>
  <c r="J180" i="1" s="1"/>
  <c r="J169" i="1"/>
  <c r="J170" i="1"/>
  <c r="J171" i="1"/>
  <c r="J172" i="1"/>
  <c r="J173" i="1"/>
  <c r="J168" i="1"/>
  <c r="J162" i="1"/>
  <c r="J161" i="1"/>
  <c r="J147" i="1"/>
  <c r="J148" i="1"/>
  <c r="J149" i="1"/>
  <c r="J150" i="1"/>
  <c r="J146" i="1"/>
  <c r="J145" i="1"/>
  <c r="J136" i="1"/>
  <c r="J137" i="1"/>
  <c r="J138" i="1"/>
  <c r="J135" i="1"/>
  <c r="J134" i="1"/>
  <c r="J127" i="1"/>
  <c r="J128" i="1"/>
  <c r="J107" i="1"/>
  <c r="J108" i="1"/>
  <c r="J109" i="1"/>
  <c r="J110" i="1"/>
  <c r="J106" i="1"/>
  <c r="J105" i="1"/>
  <c r="J97" i="1"/>
  <c r="J98" i="1"/>
  <c r="J99" i="1"/>
  <c r="J82" i="1"/>
  <c r="J83" i="1"/>
  <c r="J84" i="1"/>
  <c r="J85" i="1"/>
  <c r="J81" i="1"/>
  <c r="J75" i="1"/>
  <c r="J74" i="1"/>
  <c r="J151" i="1" l="1"/>
  <c r="J140" i="1"/>
  <c r="J129" i="1"/>
  <c r="J100" i="1"/>
  <c r="J174" i="1"/>
  <c r="J111" i="1"/>
  <c r="J163" i="1"/>
  <c r="J76" i="1"/>
  <c r="J86" i="1"/>
  <c r="J68" i="1"/>
  <c r="J47" i="1"/>
  <c r="J48" i="1"/>
  <c r="J49" i="1"/>
  <c r="J50" i="1"/>
  <c r="J51" i="1"/>
  <c r="J52" i="1"/>
  <c r="J53" i="1"/>
  <c r="J54" i="1"/>
  <c r="J55" i="1"/>
  <c r="J56" i="1"/>
  <c r="J57" i="1"/>
  <c r="J58" i="1"/>
  <c r="J46" i="1"/>
  <c r="J40" i="1"/>
  <c r="J39" i="1"/>
  <c r="J26" i="1"/>
  <c r="J27" i="1" s="1"/>
  <c r="J33" i="1"/>
  <c r="J32" i="1"/>
  <c r="J20" i="1"/>
  <c r="J21" i="1" s="1"/>
  <c r="J14" i="1"/>
  <c r="J15" i="1" s="1"/>
  <c r="J8" i="1"/>
  <c r="J9" i="1" s="1"/>
  <c r="J41" i="1" l="1"/>
  <c r="J69" i="1"/>
  <c r="J181" i="1" l="1"/>
</calcChain>
</file>

<file path=xl/comments1.xml><?xml version="1.0" encoding="utf-8"?>
<comments xmlns="http://schemas.openxmlformats.org/spreadsheetml/2006/main">
  <authors>
    <author>Autor</author>
  </authors>
  <commentList>
    <comment ref="I7" authorId="0">
      <text>
        <r>
          <rPr>
            <sz val="9"/>
            <color indexed="81"/>
            <rFont val="Tahoma"/>
            <family val="2"/>
          </rPr>
          <t>Aquest fitxer està protegit.
Només es poden modificar els valors d'aquesta columna que siguin de color groc.</t>
        </r>
      </text>
    </comment>
  </commentList>
</comments>
</file>

<file path=xl/sharedStrings.xml><?xml version="1.0" encoding="utf-8"?>
<sst xmlns="http://schemas.openxmlformats.org/spreadsheetml/2006/main" count="545" uniqueCount="225">
  <si>
    <t>Reparacions fuita aigua Casal de gent gran Sant Antoni</t>
  </si>
  <si>
    <t>Pàg.: 1</t>
  </si>
  <si>
    <t>Data: 14/02/24</t>
  </si>
  <si>
    <t>PRESSUPOST</t>
  </si>
  <si>
    <t>Obra</t>
  </si>
  <si>
    <t>01</t>
  </si>
  <si>
    <t>Pressupost 01</t>
  </si>
  <si>
    <t xml:space="preserve">Capítol </t>
  </si>
  <si>
    <t>TREBALLS PREVIS</t>
  </si>
  <si>
    <t>NUM.</t>
  </si>
  <si>
    <t>CODI</t>
  </si>
  <si>
    <t>UA</t>
  </si>
  <si>
    <t>DESCRIPCIÓ</t>
  </si>
  <si>
    <t>AMIDAMENT</t>
  </si>
  <si>
    <t>PREU</t>
  </si>
  <si>
    <t>IMPORT TOTAL</t>
  </si>
  <si>
    <t xml:space="preserve">TOTAL </t>
  </si>
  <si>
    <t>Capítol</t>
  </si>
  <si>
    <t>DESMUNTATG</t>
  </si>
  <si>
    <t>pa</t>
  </si>
  <si>
    <t>Partida alçada. Desmuntatge de portes, panells fixos, targes superiors i/o mòduls de mobles dels armaris a substituïr. (P - 21)</t>
  </si>
  <si>
    <t>AJUDES DE PALETA</t>
  </si>
  <si>
    <t>02</t>
  </si>
  <si>
    <t>WC HOMES P0</t>
  </si>
  <si>
    <t>21</t>
  </si>
  <si>
    <t>PORCO-M-1</t>
  </si>
  <si>
    <t>Partida alçada a justificar. Obertura d'envà per a la col·locació de la guia de la porta corredissa i posterior tancament un cop instal·lada. (P- 48)</t>
  </si>
  <si>
    <t>01.01</t>
  </si>
  <si>
    <t>01.02.21</t>
  </si>
  <si>
    <t>Subcapítol</t>
  </si>
  <si>
    <t>22</t>
  </si>
  <si>
    <t>01.02.22</t>
  </si>
  <si>
    <t>WC DONES S1</t>
  </si>
  <si>
    <t xml:space="preserve"> PORCO-M-2</t>
  </si>
  <si>
    <t>Partida alçada a justificar. Obertura d'envà per a la col·locació de la guia de la porta corredissa i posterior tancament un cop instal·lada. (P- 49)</t>
  </si>
  <si>
    <t>23</t>
  </si>
  <si>
    <t>01.02.23</t>
  </si>
  <si>
    <t>WC HOMES S1</t>
  </si>
  <si>
    <t xml:space="preserve"> Partida alçada a justificar. Obertura d'envà per a la col·locació de la guia de la porta corredissa i posterior tancament un cop instal·lada. (P- 50)</t>
  </si>
  <si>
    <t xml:space="preserve"> PORCO-M-3</t>
  </si>
  <si>
    <t>31</t>
  </si>
  <si>
    <t>03</t>
  </si>
  <si>
    <t>FUSTERIA I MOBILIARI A MIDA</t>
  </si>
  <si>
    <t>SALA D'ACTES</t>
  </si>
  <si>
    <t xml:space="preserve"> Porta armari abatible per pintar MDF hidròfug 60x210cm g=16mm. Muntada i regulada. Inclou 3 frontisses per moble i agafador. Frontissa amb molla de tancament i topall d'obertura a 110º. Agafador a escollir per la direcció d'obra. (P - 43)</t>
  </si>
  <si>
    <t>PORTA60</t>
  </si>
  <si>
    <t>u</t>
  </si>
  <si>
    <t>PORTA55</t>
  </si>
  <si>
    <t xml:space="preserve"> Porta armari abatible per pintar MDF hidròfug 55x210cm g=16mm (P -42)</t>
  </si>
  <si>
    <t>01.03.31</t>
  </si>
  <si>
    <t>Pàg.: 2</t>
  </si>
  <si>
    <t>PANEL30</t>
  </si>
  <si>
    <t>PANEL20</t>
  </si>
  <si>
    <t>Panell fixe per pintar, MDF hidròfug 30x210cm g=16mm. Col·locat adherit. (P - 34)</t>
  </si>
  <si>
    <t>TASU880</t>
  </si>
  <si>
    <t>Panell fixe per pintar MDF hidròfug 20x210cm g=16mm. Col·locat adherit. (P - 33)</t>
  </si>
  <si>
    <t xml:space="preserve"> Tarja superior fixe armaris per pintar. Panell MDF hidròfug 880x117cm g=16mm. Col·locat adherit. (P - 66)</t>
  </si>
  <si>
    <t>AULA DE PLÀSTICA</t>
  </si>
  <si>
    <t>32</t>
  </si>
  <si>
    <t>ARMPLAST</t>
  </si>
  <si>
    <t>Muntatge de moble amb taulells d'HPL a taller, incloent fixacions amb cargols entre taulells i ferramenta (P - 3)</t>
  </si>
  <si>
    <t>h</t>
  </si>
  <si>
    <t>ARMPLAST1</t>
  </si>
  <si>
    <t>ARMPLAST2</t>
  </si>
  <si>
    <t>ARMPLAST3</t>
  </si>
  <si>
    <t>ARMPLAST4</t>
  </si>
  <si>
    <t>ARMPLAST5</t>
  </si>
  <si>
    <t>ARMPLAST6</t>
  </si>
  <si>
    <t>ARMPLAST8</t>
  </si>
  <si>
    <t>ARMPLAST7</t>
  </si>
  <si>
    <t>ARMPLAST9</t>
  </si>
  <si>
    <t>SCL397</t>
  </si>
  <si>
    <t xml:space="preserve"> BJ117-3BTY</t>
  </si>
  <si>
    <t xml:space="preserve"> BJ210-3YKP</t>
  </si>
  <si>
    <t>BJ38-3EGI</t>
  </si>
  <si>
    <t>BJ3I-H7RA</t>
  </si>
  <si>
    <t>PORTA75</t>
  </si>
  <si>
    <t xml:space="preserve"> PANEL12</t>
  </si>
  <si>
    <t>TASU397</t>
  </si>
  <si>
    <t xml:space="preserve"> Taulell de resines sintètiques termoenduribles reforçada amb fibres de fusta HPL 75x60cm i gruix de 16 mm amb cantells bisellats, incloent forat per a encastar-hii lavabo integrat (P - 4)</t>
  </si>
  <si>
    <t>Balda inferior de taulell de resines sintètiques termoenduribles reforçada amb fibres de fusta HPL 75x60cm i gruix de 16 mm ab cantells bisellats (P - 5)</t>
  </si>
  <si>
    <t xml:space="preserve"> Taulell de resines sintètiques termoenduribles reforçada amb fibres de fusta HPL 75x20cm i gruix de 16 mm amb cantells bisellats (P - 6)</t>
  </si>
  <si>
    <t>Taulell vertical de resines sintètiques termoenduribles reforçada amb fibres de fusta HPL 60x210cm i gruix de 16 mm (P - 7)</t>
  </si>
  <si>
    <t>Taulell vertical de resines sintètiques termoenduribles reforçada amb fibres de fusta HPL 75x210cm i gruix de 16 mm (P - 11)</t>
  </si>
  <si>
    <t>Muntatge de moble amb taulells d' aglomerat i melamina a taller, incloent cobriment amb melamina dels cantells i ferramenta (P - 8)</t>
  </si>
  <si>
    <t xml:space="preserve"> Taulell interiors d'aglomerat de fibres de fusta i resines sintètiques d'alta densitat, 60x75cm acabat amb melamina a les 2 cares, de 16 mm de gruix. Cantell cantejat de color blanc similar a la melamina. (P -9)</t>
  </si>
  <si>
    <t>Taulell vertical d'aglomerat de fibres de fusta i resines sintètiques d'alta densitat, 60x210cm acabat amb melamina a les 2 cares, de 16 mm de gruix. Cantell cantejat de color blanc similar a la melamina. (P - 10)</t>
  </si>
  <si>
    <t>Taulells vertical posterior d'aglomerat de fibres de fusta i resines sintètiques d'alta densitat, 75x210cm acabat amb melamina a les 2 cares, de 16 mm de gruix. Cantell cantejat de color blanc similar a la melamina. (P - 12)</t>
  </si>
  <si>
    <t>Sòcol de tauler de contraxapat hidròfug 397x7cm de 15 mm de gruix. Col·locat. Per pintar (P - 56)</t>
  </si>
  <si>
    <t>Lavabo per a encastar de porcellana esmaltada, senzill, d'amplària &lt;= 53 cm, de color blanc i preu mitjà, encastat a taulell (P - 17)</t>
  </si>
  <si>
    <t>Aixeta monocomandament per a aigüera, muntada superficialment, d'acer inoxidable preu mitjà, amb broc giratori de fosa, amb dues entrades maniguets (P - 18)</t>
  </si>
  <si>
    <t>Sifó de botella per a lavabo d'acer inoxidable, de D 32 mm, amb vàlvula, tap i cadeneta incorporats, connectat al ramal de PVC (P - 20)</t>
  </si>
  <si>
    <t xml:space="preserve"> Porta abatible per pintar MDF hidròfug 75x210cm g=16mm. Muntada i regulada. Inclou 3 frontisses per moble i agafador. Frontissa amb molla de tancament i topall d'obertura a 110º. Agafador a escollir per la direcció d'obra. (P - 44)</t>
  </si>
  <si>
    <t>Panell fixe per pintar MDF hidròfug 120x210cm g=16mm. Col·locat adherit. (P - 32)</t>
  </si>
  <si>
    <t xml:space="preserve">Tarja superior fixe armaris. Panell MDF hidròfug 397x117cm g=16mm. Col·locat adherit. Per pintar. (P - 65)
</t>
  </si>
  <si>
    <t>01.03.32</t>
  </si>
  <si>
    <t>Desguàs en angle recte per a lavabo, amb tap i sobreeixidor, de PVC, de diàmetre 40 mm, connectat a un ramal o a un sifó de PVC (P - 19)</t>
  </si>
  <si>
    <t>Pàg.: 3</t>
  </si>
  <si>
    <t>33</t>
  </si>
  <si>
    <t>PORCO90-1</t>
  </si>
  <si>
    <t>Fulla per a porta corredissa interior de 50 mm de gruix, per a una llum de 90x210 cm, de cares llises, per a pintar. Muntada i regulada. Inclou guia i rodets, pestell i tirador. Tirador a escollir per la direcció d'obra. (P - 45)</t>
  </si>
  <si>
    <t xml:space="preserve"> Ferramenta per a portes corredisses composada per guia d'alumini anoditzat de 2 m, llarg, per a una porta de pes màxim de 60 kg, 2 carros per a suspensió de la porta, topalls retenedors, peça de guiat inferior i elements de fixació, muntada als paraments de suport i a la porta (P - 14)</t>
  </si>
  <si>
    <t>BAZ2-BTIM</t>
  </si>
  <si>
    <t>01.03.33</t>
  </si>
  <si>
    <t>AULA D'INFORMÀTICA</t>
  </si>
  <si>
    <t>34</t>
  </si>
  <si>
    <t>PORTA30</t>
  </si>
  <si>
    <t>PANEL11</t>
  </si>
  <si>
    <t>PANEL46</t>
  </si>
  <si>
    <t>TASU240</t>
  </si>
  <si>
    <t>SOCL240</t>
  </si>
  <si>
    <t>Porta abatible per pintar MDF hidròfug 30x210cm g=16mm. Muntada i regulada. Inclou 3 frontisses per moble i agafador. Frontissa amb molla de tancament i topall d'obertura a 110º. Agafador a escollir per la direcció d'obra. (P - 39)</t>
  </si>
  <si>
    <t xml:space="preserve"> Panell fixe per pintar MDF hidròfug 11x210cm g=16mm. Col·locat adherit. (P - 31)</t>
  </si>
  <si>
    <t xml:space="preserve">Panell fixe per pintar MDF hidròfug 46x210cm g=16mm. Col·locat adherit. (P - 36)
</t>
  </si>
  <si>
    <t>Tarja superior fixe armaris per pinta. Panell MDF hidròfug 240x100cm g=16mm (P - 63)</t>
  </si>
  <si>
    <t xml:space="preserve"> Sòcol de tauler de contraxapat hidròfug 240x7cm de 15 mm de gruix. Col·locat. Per pintar. (P - 58)</t>
  </si>
  <si>
    <t>01.03.34</t>
  </si>
  <si>
    <t>AULA 1</t>
  </si>
  <si>
    <t>35</t>
  </si>
  <si>
    <t xml:space="preserve"> Porta abatible per pintar MDF hidròfug 50x210cm g=16mm. Muntada i regulada. Inclou 3 frontisses per moble i agafador. Frontissa amb molla de tancament i topall d'obertura a 110º. Agafador a escollir per la direcció d'obra. (P - 41)</t>
  </si>
  <si>
    <t>Porta abatible per pintar MDF hidròfug 37x210cm g=16mm. Muntada i regulada. Inclou 3 frontisses per moble i agafador. Frontissa amb molla de tancament i topall d'obertura a 110º. Agafador a escollir per la direcció d'obra. (P - 40)</t>
  </si>
  <si>
    <t>PORTA50</t>
  </si>
  <si>
    <t>PORTA37</t>
  </si>
  <si>
    <t>PANEL32</t>
  </si>
  <si>
    <t>PANEL20-2</t>
  </si>
  <si>
    <t>SOCL277</t>
  </si>
  <si>
    <t xml:space="preserve"> Panell fixe per pintar MDF hidròfug 32x210cm g=16mm. Col·locat adherit. (P - 35)</t>
  </si>
  <si>
    <t xml:space="preserve"> Panell fixe per pintar MDF hidròfug 20x210cm g=16mm. Col·locat adherit. (P - 37)</t>
  </si>
  <si>
    <t>Sòcol de tauler de contraxapat hidròfug 277x7cm de 15 mm de gruix. Col·locat. Per pintar (P - 59)</t>
  </si>
  <si>
    <t>01.03.35</t>
  </si>
  <si>
    <t>AULA 2</t>
  </si>
  <si>
    <t>36</t>
  </si>
  <si>
    <t>01.03.36</t>
  </si>
  <si>
    <t>PORCO240</t>
  </si>
  <si>
    <t>PORTA50-2</t>
  </si>
  <si>
    <t>TAULEL01</t>
  </si>
  <si>
    <t>TAULEL02</t>
  </si>
  <si>
    <t xml:space="preserve"> PANEL20-3</t>
  </si>
  <si>
    <t>SOCL350</t>
  </si>
  <si>
    <t>Partida alçada a justificar. Reparació de la part inferior de quatre portes corredisses de 240x310cm. (P - 0)</t>
  </si>
  <si>
    <t xml:space="preserve"> Porta armari abatible per pintar MDF hidròfug 50x210cm g=16mm. Muntada i regulada. Inclou 3 frontisses per moble i agafador. Frontissa amb molla de tancament i topall d'obertura a 110º. Agafador a escollir per la direcció d'obra. (P - 51)</t>
  </si>
  <si>
    <t xml:space="preserve"> Balda taulell aglomerat de fibres de fusta i resines sintètiques d'alta densitat, 100x63cm acabat amb melamina a les 2 cares, de 16 mm de gruix. Cantell cantejat de color blanc similar a la melamina. (P - 70)</t>
  </si>
  <si>
    <t xml:space="preserve"> Suport vertical taulell aglomerat de fibres de fusta i resines sintètiques d'alta densitat, 66x63cm acabat amb melamina a les 2 cares, de 16 mm de gruix. Cantell cantejat de color blanc similar a la melamina. (P -71)</t>
  </si>
  <si>
    <t xml:space="preserve"> Panell fixe per pintar MDF hidròfug 20x210cm g=16mm. Col·locat adherit. (P - 38)</t>
  </si>
  <si>
    <t>Sòcol de tauler de contraxapat hidròfug per pintar 350x7cm de 15 mm de gruix. Col·locat. Per pintar. (P - 60)</t>
  </si>
  <si>
    <t>CUINA</t>
  </si>
  <si>
    <t>37</t>
  </si>
  <si>
    <t>ARMCUINA</t>
  </si>
  <si>
    <t>PQ76-7ORZ</t>
  </si>
  <si>
    <t xml:space="preserve"> PQ76-7OID</t>
  </si>
  <si>
    <t>TAULEL60</t>
  </si>
  <si>
    <t>PQ76-7OEU</t>
  </si>
  <si>
    <t>TAULEL45</t>
  </si>
  <si>
    <t>PQ76-7OI3</t>
  </si>
  <si>
    <t>Mòdul de forn per a moble de cuina baix, de 600x600 mm i 700 mm d'alçària, d'aglomerat amb melaina sense frontal, preu econòmic, sobre peus regulables de PVC, amb tiradors, ferratge i sòcol, col·locat recolzat a terra i fixat a la paret. (P - 53)</t>
  </si>
  <si>
    <t>Balda taulell aglomerat de fibres de fusta i resines sintètiques d'alta densitat, 45x45cm acabat amb melamina a les 2 cares, de 16 mm de gruix (P - 72)</t>
  </si>
  <si>
    <t xml:space="preserve"> Mòdul estàndard per a moble de cuina baix, de 450x600 mm i 700 mm d'alçària, d'aglomerat amb melamina, muntat amb portes existents, preu mitjà, sobre peus regulables de PVC, amb tiradors, ferratge i sòcol, col·locat recolzat a terra i fixat a la paret. (P - 52)</t>
  </si>
  <si>
    <t xml:space="preserve"> Balda taulell aglomerat de fibres de fusta i resines sintètiques d'alta densitat, 60x60cm acabat amb melamina a les 2 cares, de 16 mm de gruix (P - 73)</t>
  </si>
  <si>
    <t xml:space="preserve"> Mòdul estàndard per a moble de cuina baix, de 600x600 mm i 700 mm d'alçària d'aglomerat amb melamina, muntat amb portes existents, preu mitjà, sobre peus regulables de PVC, amb tiradors, ferratge i sòcol, col·locat recolzat a terra i fixat a la paret (P - 54)</t>
  </si>
  <si>
    <t xml:space="preserve"> Desmuntatge i muntatge dels elements a mantenir del moble existent de cuina, incloent taulell, forn, aigüera potes dels mòduls i sòcol. (P - 2)</t>
  </si>
  <si>
    <t>Mòdul aigüera per a moble de cuina baix, de 990x600 mm i 700 mm d'alçària, d'aglomerat amb melamina, muntat amb portes existents, preu mitjà, sobre peus regulables de PVC, amb tiradors, ferratge i sòcol, col·locat recolzat a terra i fixat a la paret. Sense baldes interiors, aquest moble contindrà un rentaplats industrial. (P - 55)</t>
  </si>
  <si>
    <t>01.03.37</t>
  </si>
  <si>
    <t>38</t>
  </si>
  <si>
    <t>Pàg.: 4</t>
  </si>
  <si>
    <t>Pàg.: 5</t>
  </si>
  <si>
    <t>PORCO90-2</t>
  </si>
  <si>
    <t>TASU105</t>
  </si>
  <si>
    <t>TASU39-1</t>
  </si>
  <si>
    <t>MUNTANTE1</t>
  </si>
  <si>
    <t>MUNTANTI1</t>
  </si>
  <si>
    <t xml:space="preserve"> BAZ2-BTIN</t>
  </si>
  <si>
    <t>01.03.38</t>
  </si>
  <si>
    <t xml:space="preserve">Fulla per a porta corredissa interior de 50 mm de gruix, per a una llum de 90x210 cm, de cares llises, per a pintar. Muntada i regulada. Inclou guia i rodets, pestell i tirador. Tirador a escollir per la direcció d'obra. (P - 46)
</t>
  </si>
  <si>
    <t xml:space="preserve">Tarja superior exterior porta corredissa. Panell MDF hidròfug 90x105cm g=16mm. Col·locada adherida. Per a pintar. (P - 62)
</t>
  </si>
  <si>
    <t xml:space="preserve"> Tarja superior exterior porta corredissa. Panell MDF hidròfug 90x39cm g=16mm. Col·locada adherida. Per a pintar. (P - 67) </t>
  </si>
  <si>
    <t>Muntant exterior 5x7x315. Col·locat. Per a pintar. (P - 26)</t>
  </si>
  <si>
    <t>Muntant exterior 5x7x250. Col·locat. Per a pintar. (P - 28)</t>
  </si>
  <si>
    <t xml:space="preserve"> Ferramenta per a portes corredisses composada per guia d'alumini anoditzat de 2 m, llarg, per a una porta de pes màxim de 60 kg, 2 carros per a suspensió de la porta, topalls retenedors, peça de guiat inferior i elements de fixació, muntada als paraments de suport i a la porta (P - 15)</t>
  </si>
  <si>
    <t>Pàg.: 6</t>
  </si>
  <si>
    <t>39</t>
  </si>
  <si>
    <t>01.03.39</t>
  </si>
  <si>
    <t>PORCO90-3</t>
  </si>
  <si>
    <t>TASU105-2</t>
  </si>
  <si>
    <t>TASU39-2</t>
  </si>
  <si>
    <t>MUNTANTE2</t>
  </si>
  <si>
    <t>MUNTANTI2</t>
  </si>
  <si>
    <t>BAZ2-BTIO</t>
  </si>
  <si>
    <t xml:space="preserve"> Fulla per a porta corredissa interior de 50 mm de gruix, per a una llum de 90x210 cm, de cares llises, per a pintar. Muntada i regulada. Inclou guia i rodets, pestell i tirador. Tirador a escollir per la direcció d'obra. (P - 47)</t>
  </si>
  <si>
    <t>Tarja superior exterior porta corredissa. Panell MDF hidròfug 90x105cm g=16mm. Col·locada adherida. Per a pintar. (P - 69)</t>
  </si>
  <si>
    <t xml:space="preserve"> Tarja superior interior porta corredissa. Panell MDF hidròfug 90x39cm g=16mm. Col·locada adherida. Per a pintar. (P - 68)</t>
  </si>
  <si>
    <t>Muntant exterior 5x7x315. Col·locat. Per a pintar. (P - 27)</t>
  </si>
  <si>
    <t>Muntant exterior 5x7x250. Col·locat. Per a pintar. (P - 29)</t>
  </si>
  <si>
    <t>Ferramenta per a portes corredisses composada per guia d'alumini anoditzat de 2 m, llarg, per a una porta de pes màxim de 60 kg, 2 carros per a suspensió de la porta, topalls retenedors, peça de guiat inferior i elements de fixació, muntada als paraments de suport i a la porta (P - 16)</t>
  </si>
  <si>
    <t>40</t>
  </si>
  <si>
    <t>VESTUARI</t>
  </si>
  <si>
    <t>01.03.40</t>
  </si>
  <si>
    <t>BAQ5-380B</t>
  </si>
  <si>
    <t>TASU392</t>
  </si>
  <si>
    <t xml:space="preserve"> Fulla batent per a porta interior, de 40 mm de gruix, 85 cm d'amplària i 210 cm alçària, per a pintar, de cares llises i estructura interior de fusta, col·locada. Inclou 3 frontisses per porta i maneta. Maneta a escollir per la direcció d'obra. (P - 13)</t>
  </si>
  <si>
    <t>Tarja superior fixe interior porta batent. Panell MDF hidròfug 85x39cm g=16mm. Col·locada adherida. Per a pintar. (P - 64)</t>
  </si>
  <si>
    <t>41</t>
  </si>
  <si>
    <t>PASSADÍS</t>
  </si>
  <si>
    <t>TALLPT</t>
  </si>
  <si>
    <t>Tall de portes aglomerat melamina 3cm a taller, incloent cobriment amb melamina del cantell tallat i substitució de ferramenta (P - 61)</t>
  </si>
  <si>
    <t>01.03.41</t>
  </si>
  <si>
    <t>MOBLEPA</t>
  </si>
  <si>
    <t>MOBLEPA1</t>
  </si>
  <si>
    <t>MOBLEPA2</t>
  </si>
  <si>
    <t>MOBLEPA3</t>
  </si>
  <si>
    <t>SOCL200</t>
  </si>
  <si>
    <t>Muntatge de moble amb taulells d' aglomerat i melamina a taller, incloent cobriment amb melamina dels cantells i ferramenta (P - 22)</t>
  </si>
  <si>
    <t xml:space="preserve"> Taulells superior d'aglomerat de fibres de fusta i resines sintètiques d'alta densitat, 200x40cm acabat amb melamina a les 2 cares, de 16 mm de gruix (P - 23)</t>
  </si>
  <si>
    <t xml:space="preserve"> Baldes interiors d'aglomerat de fibres de fusta i resines sintètiques d'alta densitat, 67x40cm acabat amb melamina a les 2 cares, de 16 mm de gruix (P - 24)
</t>
  </si>
  <si>
    <t xml:space="preserve"> Taulells verticals moble d'aglomerat de fibres de fusta i resines sintètiques d'alta densitat, 40x97cm acabat amb melamina a les 2 cares, de 16 mm de gruix (P - 25)
</t>
  </si>
  <si>
    <t>Sòcol de tauler de contraxapat hidròfug 200x7cm de 15 mm de gruix. Per pintar. (P - 57)</t>
  </si>
  <si>
    <t>04</t>
  </si>
  <si>
    <t>PINTURA</t>
  </si>
  <si>
    <t>Pintat de portes cegues i panells fixes de fusta MDF i/o taulells de contratxapat, a l'esmalt sintètic, amb una capa de protector químic insecticida-fungicida, una segelladora i dues d'acabat (P - 30)</t>
  </si>
  <si>
    <t>m2</t>
  </si>
  <si>
    <t>Pintat de parament vertical de guix, amb pintura acrílica amb dues capes (P - 1)</t>
  </si>
  <si>
    <t>01,04</t>
  </si>
  <si>
    <t>P89G-43TY</t>
  </si>
  <si>
    <t xml:space="preserve"> A09I-4V8P</t>
  </si>
  <si>
    <t>TOTAL PRESSUPOST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</si>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</sst>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2" fontId="3" fillId="0" borderId="0" xfId="1" applyNumberFormat="1" applyFont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49" fontId="6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4" fontId="3" fillId="0" borderId="0" xfId="0" applyNumberFormat="1" applyFont="1" applyAlignment="1">
      <alignment horizontal="left" vertical="top"/>
    </xf>
    <xf numFmtId="0" fontId="0" fillId="0" borderId="0" xfId="0" applyBorder="1"/>
    <xf numFmtId="4" fontId="0" fillId="0" borderId="0" xfId="0" applyNumberFormat="1" applyAlignment="1">
      <alignment horizontal="left" vertical="top"/>
    </xf>
    <xf numFmtId="4" fontId="0" fillId="0" borderId="1" xfId="0" applyNumberFormat="1" applyBorder="1" applyAlignment="1">
      <alignment horizontal="left" vertical="top"/>
    </xf>
    <xf numFmtId="4" fontId="5" fillId="0" borderId="0" xfId="0" applyNumberFormat="1" applyFont="1" applyAlignment="1">
      <alignment horizontal="left" vertical="top"/>
    </xf>
    <xf numFmtId="4" fontId="5" fillId="2" borderId="1" xfId="0" applyNumberFormat="1" applyFont="1" applyFill="1" applyBorder="1" applyAlignment="1">
      <alignment horizontal="left" vertical="center" wrapText="1"/>
    </xf>
    <xf numFmtId="4" fontId="3" fillId="0" borderId="0" xfId="1" applyNumberFormat="1" applyFont="1" applyAlignment="1">
      <alignment horizontal="right" vertical="top"/>
    </xf>
    <xf numFmtId="4" fontId="6" fillId="0" borderId="2" xfId="1" applyNumberFormat="1" applyFont="1" applyBorder="1" applyAlignment="1">
      <alignment horizontal="right" vertical="top"/>
    </xf>
    <xf numFmtId="4" fontId="0" fillId="0" borderId="0" xfId="0" applyNumberFormat="1"/>
    <xf numFmtId="4" fontId="3" fillId="0" borderId="0" xfId="0" applyNumberFormat="1" applyFont="1"/>
    <xf numFmtId="4" fontId="2" fillId="0" borderId="0" xfId="2" applyNumberFormat="1" applyFont="1"/>
    <xf numFmtId="4" fontId="3" fillId="0" borderId="0" xfId="0" applyNumberFormat="1" applyFont="1" applyFill="1" applyAlignment="1">
      <alignment horizontal="left" vertical="top"/>
    </xf>
    <xf numFmtId="2" fontId="8" fillId="3" borderId="0" xfId="1" applyNumberFormat="1" applyFont="1" applyFill="1" applyAlignment="1" applyProtection="1">
      <alignment horizontal="left" vertical="top"/>
      <protection locked="0"/>
    </xf>
    <xf numFmtId="2" fontId="3" fillId="3" borderId="0" xfId="1" applyNumberFormat="1" applyFont="1" applyFill="1" applyAlignment="1" applyProtection="1">
      <alignment horizontal="left" vertical="top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3" fillId="3" borderId="0" xfId="0" applyFont="1" applyFill="1" applyAlignment="1" applyProtection="1">
      <alignment horizontal="left" vertical="top"/>
      <protection locked="0"/>
    </xf>
    <xf numFmtId="2" fontId="3" fillId="3" borderId="0" xfId="0" applyNumberFormat="1" applyFont="1" applyFill="1" applyAlignment="1" applyProtection="1">
      <alignment horizontal="left" vertical="top"/>
      <protection locked="0"/>
    </xf>
    <xf numFmtId="4" fontId="3" fillId="3" borderId="0" xfId="0" applyNumberFormat="1" applyFont="1" applyFill="1" applyAlignment="1" applyProtection="1">
      <alignment horizontal="left" vertical="top"/>
      <protection locked="0"/>
    </xf>
    <xf numFmtId="0" fontId="3" fillId="0" borderId="0" xfId="0" applyFont="1" applyBorder="1" applyAlignment="1">
      <alignment horizontal="left" vertical="top" wrapText="1"/>
    </xf>
    <xf numFmtId="2" fontId="3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left" vertical="top"/>
    </xf>
    <xf numFmtId="0" fontId="0" fillId="2" borderId="1" xfId="0" applyFill="1" applyBorder="1" applyAlignment="1">
      <alignment horizontal="left" vertical="center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3" fillId="0" borderId="3" xfId="0" applyNumberFormat="1" applyFont="1" applyBorder="1" applyAlignment="1">
      <alignment horizontal="center" vertical="top"/>
    </xf>
    <xf numFmtId="2" fontId="3" fillId="0" borderId="4" xfId="0" applyNumberFormat="1" applyFont="1" applyBorder="1" applyAlignment="1">
      <alignment horizontal="center" vertical="top"/>
    </xf>
    <xf numFmtId="2" fontId="3" fillId="0" borderId="0" xfId="0" applyNumberFormat="1" applyFont="1" applyBorder="1" applyAlignment="1">
      <alignment horizontal="center" vertical="top"/>
    </xf>
    <xf numFmtId="2" fontId="3" fillId="0" borderId="0" xfId="0" applyNumberFormat="1" applyFont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164" fontId="3" fillId="0" borderId="0" xfId="0" applyNumberFormat="1" applyFont="1" applyAlignment="1">
      <alignment horizontal="center" vertical="top"/>
    </xf>
    <xf numFmtId="0" fontId="7" fillId="0" borderId="4" xfId="0" applyFont="1" applyBorder="1" applyAlignment="1">
      <alignment horizontal="right"/>
    </xf>
    <xf numFmtId="164" fontId="3" fillId="0" borderId="4" xfId="0" applyNumberFormat="1" applyFont="1" applyBorder="1" applyAlignment="1">
      <alignment horizontal="center" vertical="top"/>
    </xf>
  </cellXfs>
  <cellStyles count="3">
    <cellStyle name="Coma" xfId="2" builtinId="3"/>
    <cellStyle name="Moneda" xfId="1" builtinId="4"/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24"/>
  <sheetViews>
    <sheetView showGridLines="0" tabSelected="1" zoomScale="90" zoomScaleNormal="90" zoomScaleSheetLayoutView="90" workbookViewId="0">
      <selection activeCell="P14" sqref="P14"/>
    </sheetView>
  </sheetViews>
  <sheetFormatPr defaultRowHeight="15" x14ac:dyDescent="0.25"/>
  <cols>
    <col min="1" max="1" width="7.140625" customWidth="1"/>
    <col min="2" max="2" width="13" customWidth="1"/>
    <col min="3" max="3" width="5.42578125" customWidth="1"/>
    <col min="6" max="6" width="37.85546875" customWidth="1"/>
    <col min="7" max="7" width="5.85546875" customWidth="1"/>
    <col min="8" max="8" width="7.28515625" customWidth="1"/>
    <col min="9" max="9" width="8" customWidth="1"/>
    <col min="10" max="10" width="10.7109375" style="30" customWidth="1"/>
  </cols>
  <sheetData>
    <row r="1" spans="1:1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24"/>
      <c r="K1" s="23"/>
    </row>
    <row r="2" spans="1:11" x14ac:dyDescent="0.25">
      <c r="A2" s="4"/>
      <c r="B2" s="3"/>
      <c r="C2" s="3"/>
      <c r="D2" s="3"/>
      <c r="E2" s="3"/>
      <c r="F2" s="3"/>
      <c r="G2" s="3"/>
      <c r="H2" s="3"/>
      <c r="I2" s="3"/>
      <c r="J2" s="24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24"/>
    </row>
    <row r="4" spans="1:11" ht="21.75" thickBot="1" x14ac:dyDescent="0.3">
      <c r="A4" s="5" t="s">
        <v>3</v>
      </c>
      <c r="B4" s="6"/>
      <c r="C4" s="6"/>
      <c r="D4" s="6"/>
      <c r="E4" s="6"/>
      <c r="F4" s="6"/>
      <c r="G4" s="6" t="s">
        <v>2</v>
      </c>
      <c r="H4" s="6"/>
      <c r="I4" s="6"/>
      <c r="J4" s="25" t="s">
        <v>1</v>
      </c>
    </row>
    <row r="5" spans="1:11" x14ac:dyDescent="0.25">
      <c r="A5" s="4" t="s">
        <v>4</v>
      </c>
      <c r="B5" s="4"/>
      <c r="C5" s="7" t="s">
        <v>5</v>
      </c>
      <c r="D5" s="43" t="s">
        <v>6</v>
      </c>
      <c r="E5" s="43"/>
      <c r="F5" s="2"/>
      <c r="G5" s="2"/>
      <c r="H5" s="2"/>
      <c r="I5" s="2"/>
      <c r="J5" s="26"/>
    </row>
    <row r="6" spans="1:11" x14ac:dyDescent="0.25">
      <c r="A6" s="4" t="s">
        <v>7</v>
      </c>
      <c r="B6" s="4"/>
      <c r="C6" s="7" t="s">
        <v>5</v>
      </c>
      <c r="D6" s="4" t="s">
        <v>8</v>
      </c>
      <c r="E6" s="4"/>
      <c r="F6" s="2"/>
      <c r="G6" s="2"/>
      <c r="H6" s="2"/>
      <c r="I6" s="2"/>
      <c r="J6" s="26"/>
    </row>
    <row r="7" spans="1:11" ht="26.25" thickBot="1" x14ac:dyDescent="0.3">
      <c r="A7" s="8" t="s">
        <v>9</v>
      </c>
      <c r="B7" s="8" t="s">
        <v>10</v>
      </c>
      <c r="C7" s="8" t="s">
        <v>11</v>
      </c>
      <c r="D7" s="44" t="s">
        <v>12</v>
      </c>
      <c r="E7" s="44"/>
      <c r="F7" s="44"/>
      <c r="G7" s="44" t="s">
        <v>13</v>
      </c>
      <c r="H7" s="44"/>
      <c r="I7" s="10" t="s">
        <v>14</v>
      </c>
      <c r="J7" s="27" t="s">
        <v>15</v>
      </c>
    </row>
    <row r="8" spans="1:11" ht="39.75" customHeight="1" x14ac:dyDescent="0.25">
      <c r="A8" s="4">
        <v>1</v>
      </c>
      <c r="B8" s="4" t="s">
        <v>18</v>
      </c>
      <c r="C8" s="4" t="s">
        <v>19</v>
      </c>
      <c r="D8" s="46" t="s">
        <v>20</v>
      </c>
      <c r="E8" s="46"/>
      <c r="F8" s="46"/>
      <c r="G8" s="47">
        <v>1</v>
      </c>
      <c r="H8" s="47"/>
      <c r="I8" s="13">
        <v>303.06</v>
      </c>
      <c r="J8" s="28">
        <f>G8*I8</f>
        <v>303.06</v>
      </c>
    </row>
    <row r="9" spans="1:11" ht="15.75" customHeight="1" thickBot="1" x14ac:dyDescent="0.3">
      <c r="A9" s="14" t="s">
        <v>16</v>
      </c>
      <c r="B9" s="14" t="s">
        <v>17</v>
      </c>
      <c r="C9" s="15" t="s">
        <v>27</v>
      </c>
      <c r="D9" s="15"/>
      <c r="E9" s="16"/>
      <c r="F9" s="14"/>
      <c r="G9" s="14"/>
      <c r="H9" s="14"/>
      <c r="I9" s="14"/>
      <c r="J9" s="29">
        <f>SUM(J8)</f>
        <v>303.06</v>
      </c>
    </row>
    <row r="10" spans="1:11" x14ac:dyDescent="0.25">
      <c r="A10" s="4" t="s">
        <v>4</v>
      </c>
      <c r="B10" s="4"/>
      <c r="C10" s="7" t="s">
        <v>5</v>
      </c>
      <c r="D10" s="43" t="s">
        <v>6</v>
      </c>
      <c r="E10" s="43"/>
      <c r="F10" s="2"/>
      <c r="G10" s="2"/>
      <c r="H10" s="2"/>
      <c r="I10" s="2"/>
      <c r="J10" s="26"/>
    </row>
    <row r="11" spans="1:11" x14ac:dyDescent="0.25">
      <c r="A11" s="4" t="s">
        <v>7</v>
      </c>
      <c r="B11" s="4"/>
      <c r="C11" s="7" t="s">
        <v>22</v>
      </c>
      <c r="D11" s="4" t="s">
        <v>21</v>
      </c>
      <c r="E11" s="4"/>
      <c r="F11" s="2"/>
      <c r="G11" s="2"/>
      <c r="H11" s="2"/>
      <c r="I11" s="2"/>
      <c r="J11" s="26"/>
    </row>
    <row r="12" spans="1:11" x14ac:dyDescent="0.25">
      <c r="A12" s="4" t="s">
        <v>29</v>
      </c>
      <c r="B12" s="4"/>
      <c r="C12" s="7" t="s">
        <v>24</v>
      </c>
      <c r="D12" s="11" t="s">
        <v>23</v>
      </c>
      <c r="E12" s="11"/>
      <c r="F12" s="4"/>
      <c r="G12" s="4"/>
      <c r="H12" s="4"/>
      <c r="I12" s="4"/>
      <c r="J12" s="22"/>
    </row>
    <row r="13" spans="1:11" ht="26.25" thickBot="1" x14ac:dyDescent="0.3">
      <c r="A13" s="8" t="s">
        <v>9</v>
      </c>
      <c r="B13" s="8" t="s">
        <v>10</v>
      </c>
      <c r="C13" s="8" t="s">
        <v>11</v>
      </c>
      <c r="D13" s="44" t="s">
        <v>12</v>
      </c>
      <c r="E13" s="44"/>
      <c r="F13" s="44"/>
      <c r="G13" s="44" t="s">
        <v>13</v>
      </c>
      <c r="H13" s="44"/>
      <c r="I13" s="10" t="s">
        <v>14</v>
      </c>
      <c r="J13" s="27" t="s">
        <v>15</v>
      </c>
    </row>
    <row r="14" spans="1:11" ht="39" customHeight="1" x14ac:dyDescent="0.25">
      <c r="A14" s="4">
        <v>1</v>
      </c>
      <c r="B14" s="4" t="s">
        <v>25</v>
      </c>
      <c r="C14" s="4" t="s">
        <v>19</v>
      </c>
      <c r="D14" s="46" t="s">
        <v>26</v>
      </c>
      <c r="E14" s="46"/>
      <c r="F14" s="46"/>
      <c r="G14" s="47">
        <v>1</v>
      </c>
      <c r="H14" s="47"/>
      <c r="I14" s="13">
        <v>436.4</v>
      </c>
      <c r="J14" s="28">
        <f>G14*I14</f>
        <v>436.4</v>
      </c>
    </row>
    <row r="15" spans="1:11" ht="15.75" thickBot="1" x14ac:dyDescent="0.3">
      <c r="A15" s="14" t="s">
        <v>16</v>
      </c>
      <c r="B15" s="14" t="s">
        <v>29</v>
      </c>
      <c r="C15" s="15" t="s">
        <v>28</v>
      </c>
      <c r="D15" s="15"/>
      <c r="E15" s="16"/>
      <c r="F15" s="14"/>
      <c r="G15" s="14"/>
      <c r="H15" s="14"/>
      <c r="I15" s="14"/>
      <c r="J15" s="29">
        <f>SUM(J14)</f>
        <v>436.4</v>
      </c>
    </row>
    <row r="16" spans="1:11" x14ac:dyDescent="0.25">
      <c r="A16" s="4" t="s">
        <v>4</v>
      </c>
      <c r="B16" s="4"/>
      <c r="C16" s="7" t="s">
        <v>5</v>
      </c>
      <c r="D16" s="43" t="s">
        <v>6</v>
      </c>
      <c r="E16" s="43"/>
      <c r="F16" s="2"/>
      <c r="G16" s="2"/>
      <c r="H16" s="2"/>
      <c r="I16" s="2"/>
      <c r="J16" s="26"/>
    </row>
    <row r="17" spans="1:10" x14ac:dyDescent="0.25">
      <c r="A17" s="4" t="s">
        <v>7</v>
      </c>
      <c r="B17" s="4"/>
      <c r="C17" s="7" t="s">
        <v>22</v>
      </c>
      <c r="D17" s="4" t="s">
        <v>21</v>
      </c>
      <c r="E17" s="4"/>
      <c r="F17" s="2"/>
      <c r="G17" s="2"/>
      <c r="H17" s="2"/>
      <c r="I17" s="2"/>
      <c r="J17" s="26"/>
    </row>
    <row r="18" spans="1:10" x14ac:dyDescent="0.25">
      <c r="A18" s="4" t="s">
        <v>29</v>
      </c>
      <c r="B18" s="4"/>
      <c r="C18" s="7" t="s">
        <v>30</v>
      </c>
      <c r="D18" s="11" t="s">
        <v>32</v>
      </c>
      <c r="E18" s="11"/>
      <c r="F18" s="4"/>
      <c r="G18" s="4"/>
      <c r="H18" s="4"/>
      <c r="I18" s="4"/>
      <c r="J18" s="22"/>
    </row>
    <row r="19" spans="1:10" ht="26.25" thickBot="1" x14ac:dyDescent="0.3">
      <c r="A19" s="8" t="s">
        <v>9</v>
      </c>
      <c r="B19" s="8" t="s">
        <v>10</v>
      </c>
      <c r="C19" s="8" t="s">
        <v>11</v>
      </c>
      <c r="D19" s="44" t="s">
        <v>12</v>
      </c>
      <c r="E19" s="44"/>
      <c r="F19" s="44"/>
      <c r="G19" s="44" t="s">
        <v>13</v>
      </c>
      <c r="H19" s="44"/>
      <c r="I19" s="10" t="s">
        <v>14</v>
      </c>
      <c r="J19" s="27" t="s">
        <v>15</v>
      </c>
    </row>
    <row r="20" spans="1:10" ht="38.25" customHeight="1" x14ac:dyDescent="0.25">
      <c r="A20" s="4">
        <v>1</v>
      </c>
      <c r="B20" s="4" t="s">
        <v>33</v>
      </c>
      <c r="C20" s="4" t="s">
        <v>19</v>
      </c>
      <c r="D20" s="46" t="s">
        <v>34</v>
      </c>
      <c r="E20" s="46"/>
      <c r="F20" s="46"/>
      <c r="G20" s="47">
        <v>1</v>
      </c>
      <c r="H20" s="47"/>
      <c r="I20" s="13">
        <v>436.4</v>
      </c>
      <c r="J20" s="28">
        <f>G20*I20</f>
        <v>436.4</v>
      </c>
    </row>
    <row r="21" spans="1:10" ht="15.75" thickBot="1" x14ac:dyDescent="0.3">
      <c r="A21" s="14" t="s">
        <v>16</v>
      </c>
      <c r="B21" s="14" t="s">
        <v>29</v>
      </c>
      <c r="C21" s="15" t="s">
        <v>31</v>
      </c>
      <c r="D21" s="15"/>
      <c r="E21" s="16"/>
      <c r="F21" s="14"/>
      <c r="G21" s="14"/>
      <c r="H21" s="14"/>
      <c r="I21" s="14"/>
      <c r="J21" s="29">
        <f>SUM(J20)</f>
        <v>436.4</v>
      </c>
    </row>
    <row r="22" spans="1:10" x14ac:dyDescent="0.25">
      <c r="A22" s="4" t="s">
        <v>4</v>
      </c>
      <c r="B22" s="4"/>
      <c r="C22" s="7" t="s">
        <v>5</v>
      </c>
      <c r="D22" s="43" t="s">
        <v>6</v>
      </c>
      <c r="E22" s="43"/>
      <c r="F22" s="2"/>
      <c r="G22" s="2"/>
      <c r="H22" s="2"/>
      <c r="I22" s="2"/>
      <c r="J22" s="26"/>
    </row>
    <row r="23" spans="1:10" x14ac:dyDescent="0.25">
      <c r="A23" s="4" t="s">
        <v>7</v>
      </c>
      <c r="B23" s="4"/>
      <c r="C23" s="7" t="s">
        <v>22</v>
      </c>
      <c r="D23" s="4" t="s">
        <v>21</v>
      </c>
      <c r="E23" s="4"/>
      <c r="F23" s="2"/>
      <c r="G23" s="2"/>
      <c r="H23" s="2"/>
      <c r="I23" s="2"/>
      <c r="J23" s="26"/>
    </row>
    <row r="24" spans="1:10" x14ac:dyDescent="0.25">
      <c r="A24" s="4" t="s">
        <v>29</v>
      </c>
      <c r="B24" s="4"/>
      <c r="C24" s="7" t="s">
        <v>35</v>
      </c>
      <c r="D24" s="11" t="s">
        <v>37</v>
      </c>
      <c r="E24" s="11"/>
      <c r="F24" s="4"/>
      <c r="G24" s="4"/>
      <c r="H24" s="4"/>
      <c r="I24" s="4"/>
      <c r="J24" s="22"/>
    </row>
    <row r="25" spans="1:10" ht="26.25" thickBot="1" x14ac:dyDescent="0.3">
      <c r="A25" s="8" t="s">
        <v>9</v>
      </c>
      <c r="B25" s="8" t="s">
        <v>10</v>
      </c>
      <c r="C25" s="8" t="s">
        <v>11</v>
      </c>
      <c r="D25" s="44" t="s">
        <v>12</v>
      </c>
      <c r="E25" s="44"/>
      <c r="F25" s="44"/>
      <c r="G25" s="44" t="s">
        <v>13</v>
      </c>
      <c r="H25" s="44"/>
      <c r="I25" s="10" t="s">
        <v>14</v>
      </c>
      <c r="J25" s="27" t="s">
        <v>15</v>
      </c>
    </row>
    <row r="26" spans="1:10" ht="39" customHeight="1" x14ac:dyDescent="0.25">
      <c r="A26" s="4">
        <v>1</v>
      </c>
      <c r="B26" s="4" t="s">
        <v>39</v>
      </c>
      <c r="C26" s="4" t="s">
        <v>19</v>
      </c>
      <c r="D26" s="46" t="s">
        <v>38</v>
      </c>
      <c r="E26" s="46"/>
      <c r="F26" s="46"/>
      <c r="G26" s="47">
        <v>1</v>
      </c>
      <c r="H26" s="47"/>
      <c r="I26" s="13">
        <v>436.4</v>
      </c>
      <c r="J26" s="28">
        <f>G26*I26</f>
        <v>436.4</v>
      </c>
    </row>
    <row r="27" spans="1:10" ht="15.75" thickBot="1" x14ac:dyDescent="0.3">
      <c r="A27" s="14" t="s">
        <v>16</v>
      </c>
      <c r="B27" s="14" t="s">
        <v>29</v>
      </c>
      <c r="C27" s="15" t="s">
        <v>36</v>
      </c>
      <c r="D27" s="15"/>
      <c r="E27" s="16"/>
      <c r="F27" s="14"/>
      <c r="G27" s="14"/>
      <c r="H27" s="14"/>
      <c r="I27" s="14"/>
      <c r="J27" s="29">
        <f>SUM(J26)</f>
        <v>436.4</v>
      </c>
    </row>
    <row r="28" spans="1:10" x14ac:dyDescent="0.25">
      <c r="A28" s="4" t="s">
        <v>4</v>
      </c>
      <c r="B28" s="4"/>
      <c r="C28" s="7" t="s">
        <v>5</v>
      </c>
      <c r="D28" s="43" t="s">
        <v>6</v>
      </c>
      <c r="E28" s="43"/>
      <c r="F28" s="2"/>
      <c r="G28" s="2"/>
      <c r="H28" s="2"/>
      <c r="I28" s="2"/>
      <c r="J28" s="26"/>
    </row>
    <row r="29" spans="1:10" x14ac:dyDescent="0.25">
      <c r="A29" s="4" t="s">
        <v>7</v>
      </c>
      <c r="B29" s="4"/>
      <c r="C29" s="7" t="s">
        <v>41</v>
      </c>
      <c r="D29" s="4" t="s">
        <v>42</v>
      </c>
      <c r="E29" s="4"/>
      <c r="F29" s="2"/>
      <c r="G29" s="2"/>
      <c r="H29" s="2"/>
      <c r="I29" s="2"/>
      <c r="J29" s="26"/>
    </row>
    <row r="30" spans="1:10" x14ac:dyDescent="0.25">
      <c r="A30" s="4" t="s">
        <v>29</v>
      </c>
      <c r="B30" s="4"/>
      <c r="C30" s="7" t="s">
        <v>40</v>
      </c>
      <c r="D30" s="11" t="s">
        <v>43</v>
      </c>
      <c r="E30" s="11"/>
      <c r="F30" s="4"/>
      <c r="G30" s="4"/>
      <c r="H30" s="4"/>
      <c r="I30" s="4"/>
      <c r="J30" s="22"/>
    </row>
    <row r="31" spans="1:10" ht="26.25" thickBot="1" x14ac:dyDescent="0.3">
      <c r="A31" s="8" t="s">
        <v>9</v>
      </c>
      <c r="B31" s="8" t="s">
        <v>10</v>
      </c>
      <c r="C31" s="8" t="s">
        <v>11</v>
      </c>
      <c r="D31" s="44" t="s">
        <v>12</v>
      </c>
      <c r="E31" s="44"/>
      <c r="F31" s="44"/>
      <c r="G31" s="44" t="s">
        <v>13</v>
      </c>
      <c r="H31" s="44"/>
      <c r="I31" s="10" t="s">
        <v>14</v>
      </c>
      <c r="J31" s="27" t="s">
        <v>15</v>
      </c>
    </row>
    <row r="32" spans="1:10" ht="66.75" customHeight="1" x14ac:dyDescent="0.25">
      <c r="A32" s="4">
        <v>1</v>
      </c>
      <c r="B32" s="4" t="s">
        <v>45</v>
      </c>
      <c r="C32" s="4" t="s">
        <v>46</v>
      </c>
      <c r="D32" s="45" t="s">
        <v>44</v>
      </c>
      <c r="E32" s="45"/>
      <c r="F32" s="45"/>
      <c r="G32" s="48">
        <v>12</v>
      </c>
      <c r="H32" s="48"/>
      <c r="I32" s="34">
        <v>62.87</v>
      </c>
      <c r="J32" s="28">
        <f>G32*I32</f>
        <v>754.43999999999994</v>
      </c>
    </row>
    <row r="33" spans="1:11" ht="26.25" customHeight="1" x14ac:dyDescent="0.25">
      <c r="A33" s="4">
        <v>2</v>
      </c>
      <c r="B33" s="4" t="s">
        <v>47</v>
      </c>
      <c r="C33" s="4" t="s">
        <v>46</v>
      </c>
      <c r="D33" s="40" t="s">
        <v>48</v>
      </c>
      <c r="E33" s="40"/>
      <c r="F33" s="40"/>
      <c r="G33" s="49">
        <v>2</v>
      </c>
      <c r="H33" s="49"/>
      <c r="I33" s="35">
        <v>61.91</v>
      </c>
      <c r="J33" s="28">
        <f>G33*I33</f>
        <v>123.82</v>
      </c>
    </row>
    <row r="34" spans="1:11" x14ac:dyDescent="0.25">
      <c r="A34" s="2" t="s">
        <v>0</v>
      </c>
      <c r="B34" s="3"/>
      <c r="C34" s="3"/>
      <c r="D34" s="3"/>
      <c r="E34" s="3"/>
      <c r="F34" s="3"/>
      <c r="G34" s="3"/>
      <c r="H34" s="3"/>
      <c r="I34" s="3"/>
      <c r="J34" s="24"/>
    </row>
    <row r="35" spans="1:11" x14ac:dyDescent="0.25">
      <c r="A35" s="4"/>
      <c r="B35" s="3"/>
      <c r="C35" s="3"/>
      <c r="D35" s="3"/>
      <c r="E35" s="3"/>
      <c r="F35" s="3"/>
      <c r="G35" s="3"/>
      <c r="H35" s="3"/>
      <c r="I35" s="3"/>
      <c r="J35" s="24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24"/>
    </row>
    <row r="37" spans="1:11" ht="21.75" thickBot="1" x14ac:dyDescent="0.3">
      <c r="A37" s="5" t="s">
        <v>3</v>
      </c>
      <c r="B37" s="6"/>
      <c r="C37" s="6"/>
      <c r="D37" s="6"/>
      <c r="E37" s="6"/>
      <c r="F37" s="6"/>
      <c r="G37" s="6" t="s">
        <v>2</v>
      </c>
      <c r="H37" s="6"/>
      <c r="I37" s="6"/>
      <c r="J37" s="25" t="s">
        <v>50</v>
      </c>
    </row>
    <row r="38" spans="1:11" ht="26.25" customHeight="1" x14ac:dyDescent="0.25">
      <c r="A38" s="3">
        <v>3</v>
      </c>
      <c r="B38" s="19" t="s">
        <v>51</v>
      </c>
      <c r="C38" s="19" t="s">
        <v>46</v>
      </c>
      <c r="D38" s="40" t="s">
        <v>53</v>
      </c>
      <c r="E38" s="40"/>
      <c r="F38" s="40"/>
      <c r="G38" s="42">
        <v>2</v>
      </c>
      <c r="H38" s="42"/>
      <c r="I38" s="36">
        <v>22.34</v>
      </c>
      <c r="J38" s="28">
        <f>G38*I38</f>
        <v>44.68</v>
      </c>
    </row>
    <row r="39" spans="1:11" ht="27" customHeight="1" x14ac:dyDescent="0.25">
      <c r="A39" s="4">
        <v>4</v>
      </c>
      <c r="B39" s="4" t="s">
        <v>52</v>
      </c>
      <c r="C39" s="4" t="s">
        <v>46</v>
      </c>
      <c r="D39" s="40" t="s">
        <v>55</v>
      </c>
      <c r="E39" s="40"/>
      <c r="F39" s="40"/>
      <c r="G39" s="42">
        <v>1</v>
      </c>
      <c r="H39" s="42"/>
      <c r="I39" s="37">
        <v>20.420000000000002</v>
      </c>
      <c r="J39" s="28">
        <f>G39*I39</f>
        <v>20.420000000000002</v>
      </c>
      <c r="K39" s="1"/>
    </row>
    <row r="40" spans="1:11" ht="26.25" customHeight="1" x14ac:dyDescent="0.25">
      <c r="A40" s="4">
        <v>5</v>
      </c>
      <c r="B40" s="4" t="s">
        <v>54</v>
      </c>
      <c r="C40" s="4" t="s">
        <v>46</v>
      </c>
      <c r="D40" s="40" t="s">
        <v>56</v>
      </c>
      <c r="E40" s="40"/>
      <c r="F40" s="40"/>
      <c r="G40" s="42">
        <v>1</v>
      </c>
      <c r="H40" s="42"/>
      <c r="I40" s="37">
        <v>155.96</v>
      </c>
      <c r="J40" s="28">
        <f>G40*I40</f>
        <v>155.96</v>
      </c>
      <c r="K40" s="1"/>
    </row>
    <row r="41" spans="1:11" ht="15.75" thickBot="1" x14ac:dyDescent="0.3">
      <c r="A41" s="14" t="s">
        <v>16</v>
      </c>
      <c r="B41" s="14" t="s">
        <v>29</v>
      </c>
      <c r="C41" s="15" t="s">
        <v>49</v>
      </c>
      <c r="D41" s="15"/>
      <c r="E41" s="16"/>
      <c r="F41" s="14"/>
      <c r="G41" s="14"/>
      <c r="H41" s="14"/>
      <c r="I41" s="14"/>
      <c r="J41" s="29">
        <f>SUM(J32:J33)+SUM(J38:J40)</f>
        <v>1099.32</v>
      </c>
      <c r="K41" s="1"/>
    </row>
    <row r="42" spans="1:11" x14ac:dyDescent="0.25">
      <c r="A42" s="4" t="s">
        <v>4</v>
      </c>
      <c r="B42" s="4"/>
      <c r="C42" s="7" t="s">
        <v>5</v>
      </c>
      <c r="D42" s="43" t="s">
        <v>6</v>
      </c>
      <c r="E42" s="43"/>
      <c r="F42" s="2"/>
      <c r="G42" s="2"/>
      <c r="H42" s="2"/>
      <c r="I42" s="2"/>
      <c r="J42" s="26"/>
    </row>
    <row r="43" spans="1:11" x14ac:dyDescent="0.25">
      <c r="A43" s="4" t="s">
        <v>7</v>
      </c>
      <c r="B43" s="4"/>
      <c r="C43" s="7" t="s">
        <v>41</v>
      </c>
      <c r="D43" s="4" t="s">
        <v>42</v>
      </c>
      <c r="E43" s="4"/>
      <c r="F43" s="2"/>
      <c r="G43" s="2"/>
      <c r="H43" s="2"/>
      <c r="I43" s="2"/>
      <c r="J43" s="26"/>
    </row>
    <row r="44" spans="1:11" x14ac:dyDescent="0.25">
      <c r="A44" s="4" t="s">
        <v>29</v>
      </c>
      <c r="B44" s="4"/>
      <c r="C44" s="7" t="s">
        <v>58</v>
      </c>
      <c r="D44" s="11" t="s">
        <v>57</v>
      </c>
      <c r="E44" s="11"/>
      <c r="F44" s="4"/>
      <c r="G44" s="4"/>
      <c r="H44" s="4"/>
      <c r="I44" s="4"/>
      <c r="J44" s="22"/>
    </row>
    <row r="45" spans="1:11" ht="26.25" thickBot="1" x14ac:dyDescent="0.3">
      <c r="A45" s="8" t="s">
        <v>9</v>
      </c>
      <c r="B45" s="8" t="s">
        <v>10</v>
      </c>
      <c r="C45" s="8" t="s">
        <v>11</v>
      </c>
      <c r="D45" s="44" t="s">
        <v>12</v>
      </c>
      <c r="E45" s="44"/>
      <c r="F45" s="44"/>
      <c r="G45" s="44" t="s">
        <v>13</v>
      </c>
      <c r="H45" s="44"/>
      <c r="I45" s="10" t="s">
        <v>14</v>
      </c>
      <c r="J45" s="27" t="s">
        <v>15</v>
      </c>
    </row>
    <row r="46" spans="1:11" ht="27" customHeight="1" x14ac:dyDescent="0.25">
      <c r="A46" s="4">
        <v>1</v>
      </c>
      <c r="B46" s="4" t="s">
        <v>59</v>
      </c>
      <c r="C46" s="4" t="s">
        <v>61</v>
      </c>
      <c r="D46" s="45" t="s">
        <v>60</v>
      </c>
      <c r="E46" s="45"/>
      <c r="F46" s="45"/>
      <c r="G46" s="41">
        <v>4</v>
      </c>
      <c r="H46" s="41"/>
      <c r="I46" s="37">
        <v>98.07</v>
      </c>
      <c r="J46" s="28">
        <f>G46*I46</f>
        <v>392.28</v>
      </c>
    </row>
    <row r="47" spans="1:11" ht="49.5" customHeight="1" x14ac:dyDescent="0.25">
      <c r="A47" s="3">
        <v>2</v>
      </c>
      <c r="B47" s="4" t="s">
        <v>62</v>
      </c>
      <c r="C47" s="4" t="s">
        <v>46</v>
      </c>
      <c r="D47" s="40" t="s">
        <v>79</v>
      </c>
      <c r="E47" s="40"/>
      <c r="F47" s="40"/>
      <c r="G47" s="41">
        <v>1</v>
      </c>
      <c r="H47" s="41"/>
      <c r="I47" s="37">
        <v>78.41</v>
      </c>
      <c r="J47" s="28">
        <f t="shared" ref="J47:J62" si="0">G47*I47</f>
        <v>78.41</v>
      </c>
    </row>
    <row r="48" spans="1:11" ht="39" customHeight="1" x14ac:dyDescent="0.25">
      <c r="A48" s="3">
        <v>3</v>
      </c>
      <c r="B48" s="4" t="s">
        <v>63</v>
      </c>
      <c r="C48" s="4" t="s">
        <v>46</v>
      </c>
      <c r="D48" s="40" t="s">
        <v>80</v>
      </c>
      <c r="E48" s="40"/>
      <c r="F48" s="40"/>
      <c r="G48" s="41">
        <v>3</v>
      </c>
      <c r="H48" s="41"/>
      <c r="I48" s="37">
        <v>78.41</v>
      </c>
      <c r="J48" s="28">
        <f t="shared" si="0"/>
        <v>235.23</v>
      </c>
    </row>
    <row r="49" spans="1:11" ht="37.5" customHeight="1" x14ac:dyDescent="0.25">
      <c r="A49" s="3">
        <v>4</v>
      </c>
      <c r="B49" s="4" t="s">
        <v>64</v>
      </c>
      <c r="C49" s="4" t="s">
        <v>46</v>
      </c>
      <c r="D49" s="40" t="s">
        <v>81</v>
      </c>
      <c r="E49" s="40"/>
      <c r="F49" s="40"/>
      <c r="G49" s="41">
        <v>3</v>
      </c>
      <c r="H49" s="41"/>
      <c r="I49" s="37">
        <v>30.43</v>
      </c>
      <c r="J49" s="28">
        <f t="shared" si="0"/>
        <v>91.289999999999992</v>
      </c>
      <c r="K49" s="23"/>
    </row>
    <row r="50" spans="1:11" ht="36" customHeight="1" x14ac:dyDescent="0.25">
      <c r="A50" s="3">
        <v>5</v>
      </c>
      <c r="B50" s="4" t="s">
        <v>65</v>
      </c>
      <c r="C50" s="4" t="s">
        <v>46</v>
      </c>
      <c r="D50" s="40" t="s">
        <v>82</v>
      </c>
      <c r="E50" s="40"/>
      <c r="F50" s="40"/>
      <c r="G50" s="41">
        <v>2</v>
      </c>
      <c r="H50" s="41"/>
      <c r="I50" s="37">
        <v>207.97</v>
      </c>
      <c r="J50" s="28">
        <f t="shared" si="0"/>
        <v>415.94</v>
      </c>
    </row>
    <row r="51" spans="1:11" ht="37.5" customHeight="1" x14ac:dyDescent="0.25">
      <c r="A51" s="17">
        <v>6</v>
      </c>
      <c r="B51" s="4" t="s">
        <v>68</v>
      </c>
      <c r="C51" s="4" t="s">
        <v>46</v>
      </c>
      <c r="D51" s="40" t="s">
        <v>83</v>
      </c>
      <c r="E51" s="40"/>
      <c r="F51" s="40"/>
      <c r="G51" s="41">
        <v>1</v>
      </c>
      <c r="H51" s="41"/>
      <c r="I51" s="37">
        <v>236.77</v>
      </c>
      <c r="J51" s="28">
        <f t="shared" si="0"/>
        <v>236.77</v>
      </c>
    </row>
    <row r="52" spans="1:11" ht="38.25" customHeight="1" x14ac:dyDescent="0.25">
      <c r="A52" s="17">
        <v>7</v>
      </c>
      <c r="B52" s="4" t="s">
        <v>66</v>
      </c>
      <c r="C52" s="4" t="s">
        <v>61</v>
      </c>
      <c r="D52" s="40" t="s">
        <v>84</v>
      </c>
      <c r="E52" s="40"/>
      <c r="F52" s="40"/>
      <c r="G52" s="41">
        <v>1</v>
      </c>
      <c r="H52" s="41"/>
      <c r="I52" s="37">
        <v>98.07</v>
      </c>
      <c r="J52" s="28">
        <f t="shared" si="0"/>
        <v>98.07</v>
      </c>
    </row>
    <row r="53" spans="1:11" ht="49.5" customHeight="1" x14ac:dyDescent="0.25">
      <c r="A53" s="17">
        <v>8</v>
      </c>
      <c r="B53" s="4" t="s">
        <v>67</v>
      </c>
      <c r="C53" s="4" t="s">
        <v>46</v>
      </c>
      <c r="D53" s="40" t="s">
        <v>85</v>
      </c>
      <c r="E53" s="40"/>
      <c r="F53" s="40"/>
      <c r="G53" s="41">
        <v>3</v>
      </c>
      <c r="H53" s="41"/>
      <c r="I53" s="37">
        <v>9.75</v>
      </c>
      <c r="J53" s="28">
        <f t="shared" si="0"/>
        <v>29.25</v>
      </c>
    </row>
    <row r="54" spans="1:11" ht="50.25" customHeight="1" x14ac:dyDescent="0.25">
      <c r="A54" s="17">
        <v>9</v>
      </c>
      <c r="B54" s="4" t="s">
        <v>69</v>
      </c>
      <c r="C54" s="4" t="s">
        <v>46</v>
      </c>
      <c r="D54" s="40" t="s">
        <v>86</v>
      </c>
      <c r="E54" s="40"/>
      <c r="F54" s="40"/>
      <c r="G54" s="41">
        <v>2</v>
      </c>
      <c r="H54" s="41"/>
      <c r="I54" s="37">
        <v>16.010000000000002</v>
      </c>
      <c r="J54" s="28">
        <f t="shared" si="0"/>
        <v>32.020000000000003</v>
      </c>
    </row>
    <row r="55" spans="1:11" ht="60.75" customHeight="1" x14ac:dyDescent="0.25">
      <c r="A55" s="17">
        <v>10</v>
      </c>
      <c r="B55" s="4" t="s">
        <v>70</v>
      </c>
      <c r="C55" s="4" t="s">
        <v>46</v>
      </c>
      <c r="D55" s="40" t="s">
        <v>87</v>
      </c>
      <c r="E55" s="40"/>
      <c r="F55" s="40"/>
      <c r="G55" s="41">
        <v>1</v>
      </c>
      <c r="H55" s="41"/>
      <c r="I55" s="37">
        <v>18.21</v>
      </c>
      <c r="J55" s="28">
        <f t="shared" si="0"/>
        <v>18.21</v>
      </c>
    </row>
    <row r="56" spans="1:11" ht="26.25" customHeight="1" x14ac:dyDescent="0.25">
      <c r="A56" s="17">
        <v>11</v>
      </c>
      <c r="B56" s="4" t="s">
        <v>71</v>
      </c>
      <c r="C56" s="4" t="s">
        <v>46</v>
      </c>
      <c r="D56" s="40" t="s">
        <v>88</v>
      </c>
      <c r="E56" s="40"/>
      <c r="F56" s="40"/>
      <c r="G56" s="41">
        <v>2</v>
      </c>
      <c r="H56" s="41"/>
      <c r="I56" s="37">
        <v>21.72</v>
      </c>
      <c r="J56" s="28">
        <f t="shared" si="0"/>
        <v>43.44</v>
      </c>
    </row>
    <row r="57" spans="1:11" ht="36" customHeight="1" x14ac:dyDescent="0.25">
      <c r="A57" s="17">
        <v>12</v>
      </c>
      <c r="B57" s="4" t="s">
        <v>72</v>
      </c>
      <c r="C57" s="4" t="s">
        <v>46</v>
      </c>
      <c r="D57" s="40" t="s">
        <v>89</v>
      </c>
      <c r="E57" s="40"/>
      <c r="F57" s="40"/>
      <c r="G57" s="41">
        <v>1</v>
      </c>
      <c r="H57" s="41"/>
      <c r="I57" s="37">
        <v>112.86</v>
      </c>
      <c r="J57" s="28">
        <f t="shared" si="0"/>
        <v>112.86</v>
      </c>
    </row>
    <row r="58" spans="1:11" ht="36" customHeight="1" x14ac:dyDescent="0.25">
      <c r="A58" s="17">
        <v>13</v>
      </c>
      <c r="B58" s="4" t="s">
        <v>73</v>
      </c>
      <c r="C58" s="4" t="s">
        <v>46</v>
      </c>
      <c r="D58" s="40" t="s">
        <v>90</v>
      </c>
      <c r="E58" s="40"/>
      <c r="F58" s="40"/>
      <c r="G58" s="41">
        <v>1</v>
      </c>
      <c r="H58" s="41"/>
      <c r="I58" s="37">
        <v>286.02999999999997</v>
      </c>
      <c r="J58" s="28">
        <f t="shared" si="0"/>
        <v>286.02999999999997</v>
      </c>
    </row>
    <row r="59" spans="1:11" ht="36.75" customHeight="1" x14ac:dyDescent="0.25">
      <c r="A59" s="17">
        <v>14</v>
      </c>
      <c r="B59" s="19" t="s">
        <v>74</v>
      </c>
      <c r="C59" s="19" t="s">
        <v>46</v>
      </c>
      <c r="D59" s="40" t="s">
        <v>96</v>
      </c>
      <c r="E59" s="40"/>
      <c r="F59" s="40"/>
      <c r="G59" s="41">
        <v>1</v>
      </c>
      <c r="H59" s="41"/>
      <c r="I59" s="37">
        <v>47.16</v>
      </c>
      <c r="J59" s="28">
        <f t="shared" si="0"/>
        <v>47.16</v>
      </c>
    </row>
    <row r="60" spans="1:11" ht="37.5" customHeight="1" x14ac:dyDescent="0.25">
      <c r="A60" s="17">
        <v>15</v>
      </c>
      <c r="B60" s="19" t="s">
        <v>75</v>
      </c>
      <c r="C60" s="19" t="s">
        <v>46</v>
      </c>
      <c r="D60" s="40" t="s">
        <v>91</v>
      </c>
      <c r="E60" s="40"/>
      <c r="F60" s="40"/>
      <c r="G60" s="41">
        <v>1</v>
      </c>
      <c r="H60" s="41"/>
      <c r="I60" s="37">
        <v>23.18</v>
      </c>
      <c r="J60" s="28">
        <f t="shared" si="0"/>
        <v>23.18</v>
      </c>
    </row>
    <row r="61" spans="1:11" ht="63" customHeight="1" x14ac:dyDescent="0.25">
      <c r="A61" s="17">
        <v>16</v>
      </c>
      <c r="B61" s="19" t="s">
        <v>76</v>
      </c>
      <c r="C61" s="19" t="s">
        <v>46</v>
      </c>
      <c r="D61" s="40" t="s">
        <v>92</v>
      </c>
      <c r="E61" s="40"/>
      <c r="F61" s="40"/>
      <c r="G61" s="41">
        <v>5</v>
      </c>
      <c r="H61" s="41"/>
      <c r="I61" s="37">
        <v>65.739999999999995</v>
      </c>
      <c r="J61" s="28">
        <f t="shared" si="0"/>
        <v>328.7</v>
      </c>
    </row>
    <row r="62" spans="1:11" ht="26.25" customHeight="1" x14ac:dyDescent="0.25">
      <c r="A62" s="17">
        <v>17</v>
      </c>
      <c r="B62" s="19" t="s">
        <v>77</v>
      </c>
      <c r="C62" s="19" t="s">
        <v>46</v>
      </c>
      <c r="D62" s="40" t="s">
        <v>93</v>
      </c>
      <c r="E62" s="40"/>
      <c r="F62" s="40"/>
      <c r="G62" s="41">
        <v>1</v>
      </c>
      <c r="H62" s="41"/>
      <c r="I62" s="37">
        <v>21.86</v>
      </c>
      <c r="J62" s="28">
        <f t="shared" si="0"/>
        <v>21.86</v>
      </c>
    </row>
    <row r="64" spans="1:11" ht="15" customHeight="1" x14ac:dyDescent="0.25">
      <c r="A64" s="2" t="s">
        <v>0</v>
      </c>
      <c r="B64" s="3"/>
      <c r="C64" s="3"/>
      <c r="D64" s="3"/>
      <c r="E64" s="3"/>
      <c r="F64" s="3"/>
      <c r="G64" s="3"/>
      <c r="H64" s="3"/>
      <c r="I64" s="3"/>
      <c r="J64" s="24"/>
    </row>
    <row r="65" spans="1:10" ht="15" customHeight="1" x14ac:dyDescent="0.25">
      <c r="A65" s="4"/>
      <c r="B65" s="3"/>
      <c r="C65" s="3"/>
      <c r="D65" s="3"/>
      <c r="E65" s="3"/>
      <c r="F65" s="3"/>
      <c r="G65" s="3"/>
      <c r="H65" s="3"/>
      <c r="I65" s="3"/>
      <c r="J65" s="24"/>
    </row>
    <row r="66" spans="1:10" ht="18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24"/>
    </row>
    <row r="67" spans="1:10" ht="25.5" customHeight="1" thickBot="1" x14ac:dyDescent="0.3">
      <c r="A67" s="5" t="s">
        <v>3</v>
      </c>
      <c r="B67" s="6"/>
      <c r="C67" s="6"/>
      <c r="D67" s="6"/>
      <c r="E67" s="6"/>
      <c r="F67" s="6"/>
      <c r="G67" s="6" t="s">
        <v>2</v>
      </c>
      <c r="H67" s="6"/>
      <c r="I67" s="6"/>
      <c r="J67" s="25" t="s">
        <v>97</v>
      </c>
    </row>
    <row r="68" spans="1:10" ht="27.75" customHeight="1" x14ac:dyDescent="0.25">
      <c r="A68" s="17">
        <v>18</v>
      </c>
      <c r="B68" s="4" t="s">
        <v>78</v>
      </c>
      <c r="C68" s="4" t="s">
        <v>46</v>
      </c>
      <c r="D68" s="40" t="s">
        <v>94</v>
      </c>
      <c r="E68" s="40"/>
      <c r="F68" s="40"/>
      <c r="G68" s="41">
        <v>1</v>
      </c>
      <c r="H68" s="41"/>
      <c r="I68" s="37">
        <v>86.32</v>
      </c>
      <c r="J68" s="28">
        <f t="shared" ref="J68" si="1">G68*I68</f>
        <v>86.32</v>
      </c>
    </row>
    <row r="69" spans="1:10" ht="15.75" thickBot="1" x14ac:dyDescent="0.3">
      <c r="A69" s="14" t="s">
        <v>16</v>
      </c>
      <c r="B69" s="14" t="s">
        <v>29</v>
      </c>
      <c r="C69" s="15" t="s">
        <v>95</v>
      </c>
      <c r="D69" s="15"/>
      <c r="E69" s="16"/>
      <c r="F69" s="14"/>
      <c r="G69" s="14"/>
      <c r="H69" s="14"/>
      <c r="I69" s="14"/>
      <c r="J69" s="29">
        <f>SUM(J46:J62)+SUM(J68:J68)</f>
        <v>2577.0199999999995</v>
      </c>
    </row>
    <row r="70" spans="1:10" x14ac:dyDescent="0.25">
      <c r="A70" s="12" t="s">
        <v>4</v>
      </c>
      <c r="B70" s="12"/>
      <c r="C70" s="7" t="s">
        <v>5</v>
      </c>
      <c r="D70" s="43" t="s">
        <v>6</v>
      </c>
      <c r="E70" s="43"/>
      <c r="F70" s="1"/>
      <c r="G70" s="1"/>
      <c r="H70" s="1"/>
      <c r="I70" s="1"/>
    </row>
    <row r="71" spans="1:10" x14ac:dyDescent="0.25">
      <c r="A71" s="12" t="s">
        <v>7</v>
      </c>
      <c r="B71" s="12"/>
      <c r="C71" s="7" t="s">
        <v>41</v>
      </c>
      <c r="D71" s="12" t="s">
        <v>42</v>
      </c>
      <c r="E71" s="12"/>
      <c r="F71" s="1"/>
      <c r="G71" s="1"/>
      <c r="H71" s="1"/>
      <c r="I71" s="1"/>
    </row>
    <row r="72" spans="1:10" x14ac:dyDescent="0.25">
      <c r="A72" s="12" t="s">
        <v>29</v>
      </c>
      <c r="B72" s="12"/>
      <c r="C72" s="7" t="s">
        <v>98</v>
      </c>
      <c r="D72" s="11" t="s">
        <v>23</v>
      </c>
      <c r="E72" s="11"/>
      <c r="F72" s="1"/>
      <c r="G72" s="1"/>
      <c r="H72" s="1"/>
      <c r="I72" s="1"/>
    </row>
    <row r="73" spans="1:10" ht="26.25" thickBot="1" x14ac:dyDescent="0.3">
      <c r="A73" s="9" t="s">
        <v>9</v>
      </c>
      <c r="B73" s="9" t="s">
        <v>10</v>
      </c>
      <c r="C73" s="9" t="s">
        <v>11</v>
      </c>
      <c r="D73" s="44" t="s">
        <v>12</v>
      </c>
      <c r="E73" s="44"/>
      <c r="F73" s="44"/>
      <c r="G73" s="44" t="s">
        <v>13</v>
      </c>
      <c r="H73" s="44"/>
      <c r="I73" s="10" t="s">
        <v>14</v>
      </c>
      <c r="J73" s="27" t="s">
        <v>15</v>
      </c>
    </row>
    <row r="74" spans="1:10" ht="50.25" customHeight="1" x14ac:dyDescent="0.25">
      <c r="A74" s="12">
        <v>1</v>
      </c>
      <c r="B74" s="12" t="s">
        <v>99</v>
      </c>
      <c r="C74" s="12" t="s">
        <v>46</v>
      </c>
      <c r="D74" s="45" t="s">
        <v>100</v>
      </c>
      <c r="E74" s="45"/>
      <c r="F74" s="45"/>
      <c r="G74" s="41">
        <v>1</v>
      </c>
      <c r="H74" s="41"/>
      <c r="I74" s="37">
        <v>141.68</v>
      </c>
      <c r="J74" s="28">
        <f>G74*I74</f>
        <v>141.68</v>
      </c>
    </row>
    <row r="75" spans="1:10" ht="74.25" customHeight="1" x14ac:dyDescent="0.25">
      <c r="A75" s="3">
        <v>2</v>
      </c>
      <c r="B75" s="12" t="s">
        <v>102</v>
      </c>
      <c r="C75" s="7" t="s">
        <v>46</v>
      </c>
      <c r="D75" s="40" t="s">
        <v>101</v>
      </c>
      <c r="E75" s="40"/>
      <c r="F75" s="40"/>
      <c r="G75" s="41">
        <v>1</v>
      </c>
      <c r="H75" s="41"/>
      <c r="I75" s="36">
        <v>97.05</v>
      </c>
      <c r="J75" s="28">
        <f t="shared" ref="J75" si="2">G75*I75</f>
        <v>97.05</v>
      </c>
    </row>
    <row r="76" spans="1:10" ht="15.75" thickBot="1" x14ac:dyDescent="0.3">
      <c r="A76" s="14" t="s">
        <v>16</v>
      </c>
      <c r="B76" s="14" t="s">
        <v>29</v>
      </c>
      <c r="C76" s="15" t="s">
        <v>103</v>
      </c>
      <c r="D76" s="15"/>
      <c r="E76" s="16"/>
      <c r="F76" s="14"/>
      <c r="G76" s="14"/>
      <c r="H76" s="14"/>
      <c r="I76" s="14"/>
      <c r="J76" s="29">
        <f>SUM(J74:J75)</f>
        <v>238.73000000000002</v>
      </c>
    </row>
    <row r="77" spans="1:10" x14ac:dyDescent="0.25">
      <c r="A77" s="12" t="s">
        <v>4</v>
      </c>
      <c r="B77" s="12"/>
      <c r="C77" s="7" t="s">
        <v>5</v>
      </c>
      <c r="D77" s="43" t="s">
        <v>6</v>
      </c>
      <c r="E77" s="43"/>
      <c r="F77" s="20"/>
      <c r="G77" s="50"/>
      <c r="H77" s="50"/>
      <c r="I77" s="3"/>
      <c r="J77" s="28"/>
    </row>
    <row r="78" spans="1:10" x14ac:dyDescent="0.25">
      <c r="A78" s="12" t="s">
        <v>7</v>
      </c>
      <c r="B78" s="12"/>
      <c r="C78" s="7" t="s">
        <v>41</v>
      </c>
      <c r="D78" s="12" t="s">
        <v>42</v>
      </c>
      <c r="E78" s="12"/>
      <c r="F78" s="21"/>
      <c r="G78" s="50"/>
      <c r="H78" s="50"/>
      <c r="I78" s="3"/>
      <c r="J78" s="28"/>
    </row>
    <row r="79" spans="1:10" ht="12" customHeight="1" x14ac:dyDescent="0.25">
      <c r="A79" s="12" t="s">
        <v>29</v>
      </c>
      <c r="B79" s="12"/>
      <c r="C79" s="7" t="s">
        <v>105</v>
      </c>
      <c r="D79" s="11" t="s">
        <v>104</v>
      </c>
      <c r="E79" s="11"/>
      <c r="F79" s="21"/>
      <c r="G79" s="50"/>
      <c r="H79" s="50"/>
      <c r="I79" s="3"/>
      <c r="J79" s="28"/>
    </row>
    <row r="80" spans="1:10" ht="26.25" thickBot="1" x14ac:dyDescent="0.3">
      <c r="A80" s="9" t="s">
        <v>9</v>
      </c>
      <c r="B80" s="9" t="s">
        <v>10</v>
      </c>
      <c r="C80" s="9" t="s">
        <v>11</v>
      </c>
      <c r="D80" s="44" t="s">
        <v>12</v>
      </c>
      <c r="E80" s="44"/>
      <c r="F80" s="44"/>
      <c r="G80" s="44" t="s">
        <v>13</v>
      </c>
      <c r="H80" s="44"/>
      <c r="I80" s="10" t="s">
        <v>14</v>
      </c>
      <c r="J80" s="27" t="s">
        <v>15</v>
      </c>
    </row>
    <row r="81" spans="1:10" ht="61.5" customHeight="1" x14ac:dyDescent="0.25">
      <c r="A81" s="12">
        <v>1</v>
      </c>
      <c r="B81" s="12" t="s">
        <v>106</v>
      </c>
      <c r="C81" s="12" t="s">
        <v>46</v>
      </c>
      <c r="D81" s="40" t="s">
        <v>111</v>
      </c>
      <c r="E81" s="40"/>
      <c r="F81" s="40"/>
      <c r="G81" s="41">
        <v>6</v>
      </c>
      <c r="H81" s="41"/>
      <c r="I81" s="38">
        <v>51.5</v>
      </c>
      <c r="J81" s="28">
        <f>G81*I81</f>
        <v>309</v>
      </c>
    </row>
    <row r="82" spans="1:10" ht="24" customHeight="1" x14ac:dyDescent="0.25">
      <c r="A82" s="12">
        <v>2</v>
      </c>
      <c r="B82" s="12" t="s">
        <v>107</v>
      </c>
      <c r="C82" s="12" t="s">
        <v>46</v>
      </c>
      <c r="D82" s="40" t="s">
        <v>112</v>
      </c>
      <c r="E82" s="40"/>
      <c r="F82" s="40"/>
      <c r="G82" s="41">
        <v>1</v>
      </c>
      <c r="H82" s="41"/>
      <c r="I82" s="37">
        <v>13.97</v>
      </c>
      <c r="J82" s="28">
        <f t="shared" ref="J82:J85" si="3">G82*I82</f>
        <v>13.97</v>
      </c>
    </row>
    <row r="83" spans="1:10" ht="23.25" customHeight="1" x14ac:dyDescent="0.25">
      <c r="A83" s="12">
        <v>3</v>
      </c>
      <c r="B83" s="12" t="s">
        <v>108</v>
      </c>
      <c r="C83" s="12" t="s">
        <v>46</v>
      </c>
      <c r="D83" s="40" t="s">
        <v>113</v>
      </c>
      <c r="E83" s="40"/>
      <c r="F83" s="40"/>
      <c r="G83" s="41">
        <v>1</v>
      </c>
      <c r="H83" s="41"/>
      <c r="I83" s="37">
        <v>21.16</v>
      </c>
      <c r="J83" s="28">
        <f t="shared" si="3"/>
        <v>21.16</v>
      </c>
    </row>
    <row r="84" spans="1:10" ht="29.25" customHeight="1" x14ac:dyDescent="0.25">
      <c r="A84" s="12">
        <v>4</v>
      </c>
      <c r="B84" s="12" t="s">
        <v>109</v>
      </c>
      <c r="C84" s="12" t="s">
        <v>46</v>
      </c>
      <c r="D84" s="40" t="s">
        <v>114</v>
      </c>
      <c r="E84" s="40"/>
      <c r="F84" s="40"/>
      <c r="G84" s="41">
        <v>1</v>
      </c>
      <c r="H84" s="41"/>
      <c r="I84" s="37">
        <v>46.14</v>
      </c>
      <c r="J84" s="28">
        <f t="shared" si="3"/>
        <v>46.14</v>
      </c>
    </row>
    <row r="85" spans="1:10" ht="27" customHeight="1" x14ac:dyDescent="0.25">
      <c r="A85" s="12">
        <v>5</v>
      </c>
      <c r="B85" s="12" t="s">
        <v>110</v>
      </c>
      <c r="C85" s="12" t="s">
        <v>46</v>
      </c>
      <c r="D85" s="40" t="s">
        <v>115</v>
      </c>
      <c r="E85" s="40"/>
      <c r="F85" s="40"/>
      <c r="G85" s="41">
        <v>1</v>
      </c>
      <c r="H85" s="41"/>
      <c r="I85" s="37">
        <v>11.49</v>
      </c>
      <c r="J85" s="28">
        <f t="shared" si="3"/>
        <v>11.49</v>
      </c>
    </row>
    <row r="86" spans="1:10" ht="15.75" thickBot="1" x14ac:dyDescent="0.3">
      <c r="A86" s="14" t="s">
        <v>16</v>
      </c>
      <c r="B86" s="14" t="s">
        <v>29</v>
      </c>
      <c r="C86" s="15" t="s">
        <v>116</v>
      </c>
      <c r="D86" s="15"/>
      <c r="E86" s="16"/>
      <c r="F86" s="14"/>
      <c r="G86" s="14"/>
      <c r="H86" s="14"/>
      <c r="I86" s="14"/>
      <c r="J86" s="29">
        <f>SUM(J81:J85)</f>
        <v>401.76000000000005</v>
      </c>
    </row>
    <row r="87" spans="1:10" x14ac:dyDescent="0.25">
      <c r="A87" s="19" t="s">
        <v>4</v>
      </c>
      <c r="B87" s="19"/>
      <c r="C87" s="7" t="s">
        <v>5</v>
      </c>
      <c r="D87" s="43" t="s">
        <v>6</v>
      </c>
      <c r="E87" s="43"/>
      <c r="F87" s="1"/>
      <c r="G87" s="1"/>
      <c r="H87" s="1"/>
      <c r="I87" s="1"/>
    </row>
    <row r="88" spans="1:10" x14ac:dyDescent="0.25">
      <c r="A88" s="19" t="s">
        <v>7</v>
      </c>
      <c r="B88" s="19"/>
      <c r="C88" s="7" t="s">
        <v>41</v>
      </c>
      <c r="D88" s="19" t="s">
        <v>42</v>
      </c>
      <c r="E88" s="19"/>
      <c r="F88" s="1"/>
      <c r="G88" s="1"/>
      <c r="H88" s="1"/>
      <c r="I88" s="1"/>
    </row>
    <row r="89" spans="1:10" x14ac:dyDescent="0.25">
      <c r="A89" s="19" t="s">
        <v>29</v>
      </c>
      <c r="B89" s="19"/>
      <c r="C89" s="7" t="s">
        <v>118</v>
      </c>
      <c r="D89" s="11" t="s">
        <v>117</v>
      </c>
      <c r="E89" s="11"/>
      <c r="F89" s="1"/>
      <c r="G89" s="1"/>
      <c r="H89" s="1"/>
      <c r="I89" s="1"/>
    </row>
    <row r="90" spans="1:10" ht="26.25" thickBot="1" x14ac:dyDescent="0.3">
      <c r="A90" s="18" t="s">
        <v>9</v>
      </c>
      <c r="B90" s="18" t="s">
        <v>10</v>
      </c>
      <c r="C90" s="18" t="s">
        <v>11</v>
      </c>
      <c r="D90" s="44" t="s">
        <v>12</v>
      </c>
      <c r="E90" s="44"/>
      <c r="F90" s="44"/>
      <c r="G90" s="44" t="s">
        <v>13</v>
      </c>
      <c r="H90" s="44"/>
      <c r="I90" s="10" t="s">
        <v>14</v>
      </c>
      <c r="J90" s="27" t="s">
        <v>15</v>
      </c>
    </row>
    <row r="91" spans="1:10" ht="60.75" customHeight="1" x14ac:dyDescent="0.25">
      <c r="A91" s="19">
        <v>1</v>
      </c>
      <c r="B91" s="19" t="s">
        <v>121</v>
      </c>
      <c r="C91" s="19" t="s">
        <v>46</v>
      </c>
      <c r="D91" s="40" t="s">
        <v>119</v>
      </c>
      <c r="E91" s="40"/>
      <c r="F91" s="40"/>
      <c r="G91" s="41">
        <v>3</v>
      </c>
      <c r="H91" s="41"/>
      <c r="I91" s="37">
        <v>57.53</v>
      </c>
      <c r="J91" s="28">
        <f>G91*I91</f>
        <v>172.59</v>
      </c>
    </row>
    <row r="92" spans="1:10" ht="62.25" customHeight="1" x14ac:dyDescent="0.25">
      <c r="A92" s="19">
        <v>2</v>
      </c>
      <c r="B92" s="19" t="s">
        <v>122</v>
      </c>
      <c r="C92" s="19" t="s">
        <v>46</v>
      </c>
      <c r="D92" s="40" t="s">
        <v>120</v>
      </c>
      <c r="E92" s="40"/>
      <c r="F92" s="40"/>
      <c r="G92" s="41">
        <v>2</v>
      </c>
      <c r="H92" s="41"/>
      <c r="I92" s="37">
        <v>52.94</v>
      </c>
      <c r="J92" s="28">
        <f t="shared" ref="J92" si="4">G92*I92</f>
        <v>105.88</v>
      </c>
    </row>
    <row r="93" spans="1:10" x14ac:dyDescent="0.25">
      <c r="A93" s="2" t="s">
        <v>0</v>
      </c>
      <c r="B93" s="3"/>
      <c r="C93" s="3"/>
      <c r="D93" s="3"/>
      <c r="E93" s="3"/>
      <c r="F93" s="3"/>
      <c r="G93" s="3"/>
      <c r="H93" s="3"/>
      <c r="I93" s="3"/>
      <c r="J93" s="24"/>
    </row>
    <row r="94" spans="1:10" x14ac:dyDescent="0.25">
      <c r="A94" s="12"/>
      <c r="B94" s="3"/>
      <c r="C94" s="3"/>
      <c r="D94" s="3"/>
      <c r="E94" s="3"/>
      <c r="F94" s="3"/>
      <c r="G94" s="3"/>
      <c r="H94" s="3"/>
      <c r="I94" s="3"/>
      <c r="J94" s="24"/>
    </row>
    <row r="95" spans="1:10" x14ac:dyDescent="0.25">
      <c r="A95" s="3"/>
      <c r="B95" s="3"/>
      <c r="C95" s="3"/>
      <c r="D95" s="3"/>
      <c r="E95" s="3"/>
      <c r="F95" s="3"/>
      <c r="G95" s="3"/>
      <c r="H95" s="3"/>
      <c r="I95" s="3"/>
      <c r="J95" s="24"/>
    </row>
    <row r="96" spans="1:10" ht="21.75" thickBot="1" x14ac:dyDescent="0.3">
      <c r="A96" s="5" t="s">
        <v>3</v>
      </c>
      <c r="B96" s="6"/>
      <c r="C96" s="6"/>
      <c r="D96" s="6"/>
      <c r="E96" s="6"/>
      <c r="F96" s="6"/>
      <c r="G96" s="6" t="s">
        <v>2</v>
      </c>
      <c r="H96" s="6"/>
      <c r="I96" s="6"/>
      <c r="J96" s="25" t="s">
        <v>163</v>
      </c>
    </row>
    <row r="97" spans="1:10" ht="24.75" customHeight="1" x14ac:dyDescent="0.25">
      <c r="A97" s="12">
        <v>3</v>
      </c>
      <c r="B97" s="12" t="s">
        <v>123</v>
      </c>
      <c r="C97" s="12" t="s">
        <v>46</v>
      </c>
      <c r="D97" s="40" t="s">
        <v>126</v>
      </c>
      <c r="E97" s="40"/>
      <c r="F97" s="40"/>
      <c r="G97" s="41">
        <v>1</v>
      </c>
      <c r="H97" s="41"/>
      <c r="I97" s="37">
        <v>22.82</v>
      </c>
      <c r="J97" s="28">
        <f t="shared" ref="J97:J99" si="5">G97*I97</f>
        <v>22.82</v>
      </c>
    </row>
    <row r="98" spans="1:10" ht="24.75" customHeight="1" x14ac:dyDescent="0.25">
      <c r="A98" s="12">
        <v>4</v>
      </c>
      <c r="B98" s="12" t="s">
        <v>124</v>
      </c>
      <c r="C98" s="12" t="s">
        <v>46</v>
      </c>
      <c r="D98" s="40" t="s">
        <v>127</v>
      </c>
      <c r="E98" s="40"/>
      <c r="F98" s="40"/>
      <c r="G98" s="41">
        <v>1</v>
      </c>
      <c r="H98" s="41"/>
      <c r="I98" s="37">
        <v>20.420000000000002</v>
      </c>
      <c r="J98" s="28">
        <f t="shared" si="5"/>
        <v>20.420000000000002</v>
      </c>
    </row>
    <row r="99" spans="1:10" ht="24.75" customHeight="1" x14ac:dyDescent="0.25">
      <c r="A99" s="12">
        <v>5</v>
      </c>
      <c r="B99" s="12" t="s">
        <v>125</v>
      </c>
      <c r="C99" s="12" t="s">
        <v>46</v>
      </c>
      <c r="D99" s="40" t="s">
        <v>128</v>
      </c>
      <c r="E99" s="40"/>
      <c r="F99" s="40"/>
      <c r="G99" s="41">
        <v>1</v>
      </c>
      <c r="H99" s="41"/>
      <c r="I99" s="37">
        <v>11.49</v>
      </c>
      <c r="J99" s="28">
        <f t="shared" si="5"/>
        <v>11.49</v>
      </c>
    </row>
    <row r="100" spans="1:10" ht="15.75" customHeight="1" thickBot="1" x14ac:dyDescent="0.3">
      <c r="A100" s="14" t="s">
        <v>16</v>
      </c>
      <c r="B100" s="14" t="s">
        <v>29</v>
      </c>
      <c r="C100" s="15" t="s">
        <v>129</v>
      </c>
      <c r="D100" s="15"/>
      <c r="E100" s="16"/>
      <c r="F100" s="14"/>
      <c r="G100" s="14"/>
      <c r="H100" s="14"/>
      <c r="I100" s="14"/>
      <c r="J100" s="29">
        <f>SUM(J91:J92,J97:J99)</f>
        <v>333.20000000000005</v>
      </c>
    </row>
    <row r="101" spans="1:10" ht="15" customHeight="1" x14ac:dyDescent="0.25">
      <c r="A101" s="12" t="s">
        <v>4</v>
      </c>
      <c r="B101" s="12"/>
      <c r="C101" s="7" t="s">
        <v>5</v>
      </c>
      <c r="D101" s="43" t="s">
        <v>6</v>
      </c>
      <c r="E101" s="43"/>
      <c r="F101" s="1"/>
      <c r="G101" s="1"/>
      <c r="H101" s="1"/>
      <c r="I101" s="1"/>
    </row>
    <row r="102" spans="1:10" ht="15" customHeight="1" x14ac:dyDescent="0.25">
      <c r="A102" s="12" t="s">
        <v>7</v>
      </c>
      <c r="B102" s="12"/>
      <c r="C102" s="7" t="s">
        <v>41</v>
      </c>
      <c r="D102" s="12" t="s">
        <v>42</v>
      </c>
      <c r="E102" s="12"/>
      <c r="F102" s="1"/>
      <c r="G102" s="1"/>
      <c r="H102" s="1"/>
      <c r="I102" s="1"/>
    </row>
    <row r="103" spans="1:10" x14ac:dyDescent="0.25">
      <c r="A103" s="12" t="s">
        <v>29</v>
      </c>
      <c r="B103" s="12"/>
      <c r="C103" s="7" t="s">
        <v>131</v>
      </c>
      <c r="D103" s="11" t="s">
        <v>130</v>
      </c>
      <c r="E103" s="11"/>
      <c r="F103" s="1"/>
      <c r="G103" s="1"/>
      <c r="H103" s="1"/>
      <c r="I103" s="1"/>
    </row>
    <row r="104" spans="1:10" ht="26.25" thickBot="1" x14ac:dyDescent="0.3">
      <c r="A104" s="9" t="s">
        <v>9</v>
      </c>
      <c r="B104" s="9" t="s">
        <v>10</v>
      </c>
      <c r="C104" s="9" t="s">
        <v>11</v>
      </c>
      <c r="D104" s="44" t="s">
        <v>12</v>
      </c>
      <c r="E104" s="44"/>
      <c r="F104" s="44"/>
      <c r="G104" s="44" t="s">
        <v>13</v>
      </c>
      <c r="H104" s="44"/>
      <c r="I104" s="10" t="s">
        <v>14</v>
      </c>
      <c r="J104" s="27" t="s">
        <v>15</v>
      </c>
    </row>
    <row r="105" spans="1:10" ht="25.5" customHeight="1" x14ac:dyDescent="0.25">
      <c r="A105" s="12">
        <v>1</v>
      </c>
      <c r="B105" s="12" t="s">
        <v>133</v>
      </c>
      <c r="C105" s="12" t="s">
        <v>19</v>
      </c>
      <c r="D105" s="40" t="s">
        <v>139</v>
      </c>
      <c r="E105" s="40"/>
      <c r="F105" s="40"/>
      <c r="G105" s="41">
        <v>1</v>
      </c>
      <c r="H105" s="41"/>
      <c r="I105" s="33">
        <v>1315</v>
      </c>
      <c r="J105" s="28">
        <f>G105*I105</f>
        <v>1315</v>
      </c>
    </row>
    <row r="106" spans="1:10" ht="60.75" customHeight="1" x14ac:dyDescent="0.25">
      <c r="A106" s="12">
        <v>2</v>
      </c>
      <c r="B106" s="12" t="s">
        <v>134</v>
      </c>
      <c r="C106" s="12" t="s">
        <v>46</v>
      </c>
      <c r="D106" s="40" t="s">
        <v>140</v>
      </c>
      <c r="E106" s="40"/>
      <c r="F106" s="40"/>
      <c r="G106" s="41">
        <v>7</v>
      </c>
      <c r="H106" s="41"/>
      <c r="I106" s="37">
        <v>55.81</v>
      </c>
      <c r="J106" s="28">
        <f t="shared" ref="J106:J110" si="6">G106*I106</f>
        <v>390.67</v>
      </c>
    </row>
    <row r="107" spans="1:10" ht="50.25" customHeight="1" x14ac:dyDescent="0.25">
      <c r="A107" s="12">
        <v>3</v>
      </c>
      <c r="B107" s="12" t="s">
        <v>135</v>
      </c>
      <c r="C107" s="12" t="s">
        <v>46</v>
      </c>
      <c r="D107" s="40" t="s">
        <v>141</v>
      </c>
      <c r="E107" s="40"/>
      <c r="F107" s="40"/>
      <c r="G107" s="41">
        <v>2</v>
      </c>
      <c r="H107" s="41"/>
      <c r="I107" s="37">
        <v>11.22</v>
      </c>
      <c r="J107" s="28">
        <f t="shared" si="6"/>
        <v>22.44</v>
      </c>
    </row>
    <row r="108" spans="1:10" ht="50.25" customHeight="1" x14ac:dyDescent="0.25">
      <c r="A108" s="12">
        <v>4</v>
      </c>
      <c r="B108" s="12" t="s">
        <v>136</v>
      </c>
      <c r="C108" s="12" t="s">
        <v>46</v>
      </c>
      <c r="D108" s="40" t="s">
        <v>142</v>
      </c>
      <c r="E108" s="40"/>
      <c r="F108" s="40"/>
      <c r="G108" s="41">
        <v>1</v>
      </c>
      <c r="H108" s="41"/>
      <c r="I108" s="37">
        <v>9.75</v>
      </c>
      <c r="J108" s="28">
        <f t="shared" si="6"/>
        <v>9.75</v>
      </c>
    </row>
    <row r="109" spans="1:10" ht="26.25" customHeight="1" x14ac:dyDescent="0.25">
      <c r="A109" s="12">
        <v>5</v>
      </c>
      <c r="B109" s="12" t="s">
        <v>137</v>
      </c>
      <c r="C109" s="12" t="s">
        <v>46</v>
      </c>
      <c r="D109" s="40" t="s">
        <v>143</v>
      </c>
      <c r="E109" s="40"/>
      <c r="F109" s="40"/>
      <c r="G109" s="41">
        <v>1</v>
      </c>
      <c r="H109" s="41"/>
      <c r="I109" s="37">
        <v>20.420000000000002</v>
      </c>
      <c r="J109" s="28">
        <f t="shared" si="6"/>
        <v>20.420000000000002</v>
      </c>
    </row>
    <row r="110" spans="1:10" ht="30.75" customHeight="1" x14ac:dyDescent="0.25">
      <c r="A110" s="12">
        <v>6</v>
      </c>
      <c r="B110" s="12" t="s">
        <v>138</v>
      </c>
      <c r="C110" s="12" t="s">
        <v>46</v>
      </c>
      <c r="D110" s="40" t="s">
        <v>144</v>
      </c>
      <c r="E110" s="40"/>
      <c r="F110" s="40"/>
      <c r="G110" s="41">
        <v>1</v>
      </c>
      <c r="H110" s="41"/>
      <c r="I110" s="37">
        <v>12.75</v>
      </c>
      <c r="J110" s="28">
        <f t="shared" si="6"/>
        <v>12.75</v>
      </c>
    </row>
    <row r="111" spans="1:10" ht="15.75" thickBot="1" x14ac:dyDescent="0.3">
      <c r="A111" s="14" t="s">
        <v>224</v>
      </c>
      <c r="B111" s="14" t="s">
        <v>29</v>
      </c>
      <c r="C111" s="15" t="s">
        <v>132</v>
      </c>
      <c r="D111" s="15"/>
      <c r="E111" s="16"/>
      <c r="F111" s="14"/>
      <c r="G111" s="14"/>
      <c r="H111" s="14"/>
      <c r="I111" s="14"/>
      <c r="J111" s="29">
        <f>SUM(J105:J110)</f>
        <v>1771.0300000000002</v>
      </c>
    </row>
    <row r="113" spans="1:10" x14ac:dyDescent="0.25">
      <c r="A113" s="12" t="s">
        <v>4</v>
      </c>
      <c r="B113" s="12"/>
      <c r="C113" s="7" t="s">
        <v>5</v>
      </c>
      <c r="D113" s="43" t="s">
        <v>6</v>
      </c>
      <c r="E113" s="43"/>
      <c r="F113" s="12"/>
      <c r="G113" s="12"/>
      <c r="H113" s="12"/>
      <c r="I113" s="12"/>
      <c r="J113" s="31"/>
    </row>
    <row r="114" spans="1:10" x14ac:dyDescent="0.25">
      <c r="A114" s="12" t="s">
        <v>7</v>
      </c>
      <c r="B114" s="12"/>
      <c r="C114" s="7" t="s">
        <v>41</v>
      </c>
      <c r="D114" s="12" t="s">
        <v>42</v>
      </c>
      <c r="E114" s="12"/>
      <c r="F114" s="12"/>
      <c r="G114" s="12"/>
      <c r="H114" s="12"/>
      <c r="I114" s="12"/>
      <c r="J114" s="31"/>
    </row>
    <row r="115" spans="1:10" x14ac:dyDescent="0.25">
      <c r="A115" s="12" t="s">
        <v>29</v>
      </c>
      <c r="B115" s="12"/>
      <c r="C115" s="7" t="s">
        <v>146</v>
      </c>
      <c r="D115" s="11" t="s">
        <v>145</v>
      </c>
      <c r="E115" s="11"/>
      <c r="F115" s="12"/>
      <c r="G115" s="12"/>
      <c r="H115" s="12"/>
      <c r="I115" s="12"/>
      <c r="J115" s="31"/>
    </row>
    <row r="116" spans="1:10" ht="36" customHeight="1" x14ac:dyDescent="0.25">
      <c r="A116" s="19">
        <v>1</v>
      </c>
      <c r="B116" s="19" t="s">
        <v>147</v>
      </c>
      <c r="C116" s="19" t="s">
        <v>61</v>
      </c>
      <c r="D116" s="40" t="s">
        <v>159</v>
      </c>
      <c r="E116" s="40"/>
      <c r="F116" s="40"/>
      <c r="G116" s="41">
        <v>1</v>
      </c>
      <c r="H116" s="41"/>
      <c r="I116" s="39">
        <v>128.74</v>
      </c>
      <c r="J116" s="28">
        <f>G116*I116</f>
        <v>128.74</v>
      </c>
    </row>
    <row r="117" spans="1:10" ht="84.75" customHeight="1" x14ac:dyDescent="0.25">
      <c r="A117" s="19">
        <v>2</v>
      </c>
      <c r="B117" s="19" t="s">
        <v>148</v>
      </c>
      <c r="C117" s="19" t="s">
        <v>46</v>
      </c>
      <c r="D117" s="40" t="s">
        <v>160</v>
      </c>
      <c r="E117" s="40"/>
      <c r="F117" s="40"/>
      <c r="G117" s="41">
        <v>1</v>
      </c>
      <c r="H117" s="41"/>
      <c r="I117" s="37">
        <v>158.08000000000001</v>
      </c>
      <c r="J117" s="28">
        <f t="shared" ref="J117:J120" si="7">G117*I117</f>
        <v>158.08000000000001</v>
      </c>
    </row>
    <row r="118" spans="1:10" ht="60" customHeight="1" x14ac:dyDescent="0.25">
      <c r="A118" s="19">
        <v>3</v>
      </c>
      <c r="B118" s="19" t="s">
        <v>149</v>
      </c>
      <c r="C118" s="19" t="s">
        <v>46</v>
      </c>
      <c r="D118" s="40" t="s">
        <v>158</v>
      </c>
      <c r="E118" s="40"/>
      <c r="F118" s="40"/>
      <c r="G118" s="41">
        <v>8</v>
      </c>
      <c r="H118" s="41"/>
      <c r="I118" s="37">
        <v>136.21</v>
      </c>
      <c r="J118" s="28">
        <f t="shared" si="7"/>
        <v>1089.68</v>
      </c>
    </row>
    <row r="119" spans="1:10" ht="36" customHeight="1" x14ac:dyDescent="0.25">
      <c r="A119" s="19">
        <v>4</v>
      </c>
      <c r="B119" s="19" t="s">
        <v>150</v>
      </c>
      <c r="C119" s="19" t="s">
        <v>46</v>
      </c>
      <c r="D119" s="40" t="s">
        <v>157</v>
      </c>
      <c r="E119" s="40"/>
      <c r="F119" s="40"/>
      <c r="G119" s="41">
        <v>8</v>
      </c>
      <c r="H119" s="41"/>
      <c r="I119" s="37">
        <v>9.09</v>
      </c>
      <c r="J119" s="28">
        <f t="shared" si="7"/>
        <v>72.72</v>
      </c>
    </row>
    <row r="120" spans="1:10" ht="61.5" customHeight="1" x14ac:dyDescent="0.25">
      <c r="A120" s="19">
        <v>5</v>
      </c>
      <c r="B120" s="19" t="s">
        <v>151</v>
      </c>
      <c r="C120" s="19" t="s">
        <v>46</v>
      </c>
      <c r="D120" s="40" t="s">
        <v>156</v>
      </c>
      <c r="E120" s="40"/>
      <c r="F120" s="40"/>
      <c r="G120" s="41">
        <v>1</v>
      </c>
      <c r="H120" s="41"/>
      <c r="I120" s="37">
        <v>129.29</v>
      </c>
      <c r="J120" s="28">
        <f t="shared" si="7"/>
        <v>129.29</v>
      </c>
    </row>
    <row r="121" spans="1:10" ht="1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31"/>
    </row>
    <row r="122" spans="1:10" ht="15" customHeight="1" x14ac:dyDescent="0.25">
      <c r="A122" s="2" t="s">
        <v>0</v>
      </c>
      <c r="B122" s="3"/>
      <c r="C122" s="3"/>
      <c r="D122" s="3"/>
      <c r="E122" s="3"/>
      <c r="F122" s="3"/>
      <c r="G122" s="3"/>
      <c r="H122" s="3"/>
      <c r="I122" s="3"/>
      <c r="J122" s="24"/>
    </row>
    <row r="123" spans="1:10" x14ac:dyDescent="0.25">
      <c r="A123" s="12"/>
      <c r="B123" s="3"/>
      <c r="C123" s="3"/>
      <c r="D123" s="3"/>
      <c r="E123" s="3"/>
      <c r="F123" s="3"/>
      <c r="G123" s="3"/>
      <c r="H123" s="3"/>
      <c r="I123" s="3"/>
      <c r="J123" s="24"/>
    </row>
    <row r="124" spans="1:10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24"/>
    </row>
    <row r="125" spans="1:10" ht="21.75" thickBot="1" x14ac:dyDescent="0.3">
      <c r="A125" s="5" t="s">
        <v>3</v>
      </c>
      <c r="B125" s="6"/>
      <c r="C125" s="6"/>
      <c r="D125" s="6"/>
      <c r="E125" s="6"/>
      <c r="F125" s="6"/>
      <c r="G125" s="6" t="s">
        <v>2</v>
      </c>
      <c r="H125" s="6"/>
      <c r="I125" s="6"/>
      <c r="J125" s="25" t="s">
        <v>164</v>
      </c>
    </row>
    <row r="126" spans="1:10" ht="26.25" customHeight="1" thickBot="1" x14ac:dyDescent="0.3">
      <c r="A126" s="9" t="s">
        <v>9</v>
      </c>
      <c r="B126" s="9" t="s">
        <v>10</v>
      </c>
      <c r="C126" s="9" t="s">
        <v>11</v>
      </c>
      <c r="D126" s="44" t="s">
        <v>12</v>
      </c>
      <c r="E126" s="44"/>
      <c r="F126" s="44"/>
      <c r="G126" s="44" t="s">
        <v>13</v>
      </c>
      <c r="H126" s="44"/>
      <c r="I126" s="10" t="s">
        <v>14</v>
      </c>
      <c r="J126" s="27" t="s">
        <v>15</v>
      </c>
    </row>
    <row r="127" spans="1:10" ht="36.75" customHeight="1" x14ac:dyDescent="0.25">
      <c r="A127" s="12">
        <v>6</v>
      </c>
      <c r="B127" s="12" t="s">
        <v>152</v>
      </c>
      <c r="C127" s="12" t="s">
        <v>46</v>
      </c>
      <c r="D127" s="40" t="s">
        <v>155</v>
      </c>
      <c r="E127" s="40"/>
      <c r="F127" s="40"/>
      <c r="G127" s="41">
        <v>1</v>
      </c>
      <c r="H127" s="41"/>
      <c r="I127" s="37">
        <v>8.65</v>
      </c>
      <c r="J127" s="28">
        <f t="shared" ref="J127:J128" si="8">G127*I127</f>
        <v>8.65</v>
      </c>
    </row>
    <row r="128" spans="1:10" ht="60" customHeight="1" x14ac:dyDescent="0.25">
      <c r="A128" s="12">
        <v>7</v>
      </c>
      <c r="B128" s="12" t="s">
        <v>153</v>
      </c>
      <c r="C128" s="12" t="s">
        <v>46</v>
      </c>
      <c r="D128" s="40" t="s">
        <v>154</v>
      </c>
      <c r="E128" s="40"/>
      <c r="F128" s="40"/>
      <c r="G128" s="41">
        <v>1</v>
      </c>
      <c r="H128" s="41"/>
      <c r="I128" s="37">
        <v>86.27</v>
      </c>
      <c r="J128" s="28">
        <f t="shared" si="8"/>
        <v>86.27</v>
      </c>
    </row>
    <row r="129" spans="1:10" ht="15.75" thickBot="1" x14ac:dyDescent="0.3">
      <c r="A129" s="14" t="s">
        <v>7</v>
      </c>
      <c r="B129" s="14" t="s">
        <v>29</v>
      </c>
      <c r="C129" s="15" t="s">
        <v>161</v>
      </c>
      <c r="D129" s="15"/>
      <c r="E129" s="16"/>
      <c r="F129" s="14"/>
      <c r="G129" s="14"/>
      <c r="H129" s="14"/>
      <c r="I129" s="14"/>
      <c r="J129" s="29">
        <f>SUM(J116:J120,J127:J128)</f>
        <v>1673.43</v>
      </c>
    </row>
    <row r="130" spans="1:10" x14ac:dyDescent="0.25">
      <c r="A130" s="12" t="s">
        <v>4</v>
      </c>
      <c r="B130" s="12"/>
      <c r="C130" s="7" t="s">
        <v>5</v>
      </c>
      <c r="D130" s="43" t="s">
        <v>6</v>
      </c>
      <c r="E130" s="43"/>
      <c r="F130" s="12"/>
      <c r="G130" s="12"/>
      <c r="H130" s="12"/>
      <c r="I130" s="12"/>
      <c r="J130" s="31"/>
    </row>
    <row r="131" spans="1:10" x14ac:dyDescent="0.25">
      <c r="A131" s="12" t="s">
        <v>7</v>
      </c>
      <c r="B131" s="12"/>
      <c r="C131" s="7" t="s">
        <v>41</v>
      </c>
      <c r="D131" s="12" t="s">
        <v>42</v>
      </c>
      <c r="E131" s="12"/>
      <c r="F131" s="12"/>
      <c r="G131" s="12"/>
      <c r="H131" s="12"/>
      <c r="I131" s="12"/>
      <c r="J131" s="31"/>
    </row>
    <row r="132" spans="1:10" x14ac:dyDescent="0.25">
      <c r="A132" s="12" t="s">
        <v>29</v>
      </c>
      <c r="B132" s="12"/>
      <c r="C132" s="7" t="s">
        <v>162</v>
      </c>
      <c r="D132" s="11" t="s">
        <v>32</v>
      </c>
      <c r="E132" s="11"/>
      <c r="F132" s="12"/>
      <c r="G132" s="12"/>
      <c r="H132" s="12"/>
      <c r="I132" s="12"/>
      <c r="J132" s="31"/>
    </row>
    <row r="133" spans="1:10" ht="27.75" customHeight="1" thickBot="1" x14ac:dyDescent="0.3">
      <c r="A133" s="9" t="s">
        <v>9</v>
      </c>
      <c r="B133" s="9" t="s">
        <v>10</v>
      </c>
      <c r="C133" s="9" t="s">
        <v>11</v>
      </c>
      <c r="D133" s="44" t="s">
        <v>12</v>
      </c>
      <c r="E133" s="44"/>
      <c r="F133" s="44"/>
      <c r="G133" s="44" t="s">
        <v>13</v>
      </c>
      <c r="H133" s="44"/>
      <c r="I133" s="10" t="s">
        <v>14</v>
      </c>
      <c r="J133" s="27" t="s">
        <v>15</v>
      </c>
    </row>
    <row r="134" spans="1:10" ht="50.25" customHeight="1" x14ac:dyDescent="0.25">
      <c r="A134" s="12">
        <v>1</v>
      </c>
      <c r="B134" s="12" t="s">
        <v>165</v>
      </c>
      <c r="C134" s="12" t="s">
        <v>46</v>
      </c>
      <c r="D134" s="40" t="s">
        <v>172</v>
      </c>
      <c r="E134" s="40"/>
      <c r="F134" s="40"/>
      <c r="G134" s="41">
        <v>1</v>
      </c>
      <c r="H134" s="41"/>
      <c r="I134" s="39">
        <v>126.26</v>
      </c>
      <c r="J134" s="28">
        <f>G134*I134</f>
        <v>126.26</v>
      </c>
    </row>
    <row r="135" spans="1:10" ht="36" customHeight="1" x14ac:dyDescent="0.25">
      <c r="A135" s="12">
        <v>2</v>
      </c>
      <c r="B135" s="12" t="s">
        <v>166</v>
      </c>
      <c r="C135" s="12" t="s">
        <v>46</v>
      </c>
      <c r="D135" s="40" t="s">
        <v>173</v>
      </c>
      <c r="E135" s="40"/>
      <c r="F135" s="40"/>
      <c r="G135" s="41">
        <v>1</v>
      </c>
      <c r="H135" s="41"/>
      <c r="I135" s="37">
        <v>32.729999999999997</v>
      </c>
      <c r="J135" s="28">
        <f t="shared" ref="J135:J138" si="9">G135*I135</f>
        <v>32.729999999999997</v>
      </c>
    </row>
    <row r="136" spans="1:10" ht="36" customHeight="1" x14ac:dyDescent="0.25">
      <c r="A136" s="12">
        <v>3</v>
      </c>
      <c r="B136" s="12" t="s">
        <v>167</v>
      </c>
      <c r="C136" s="12" t="s">
        <v>46</v>
      </c>
      <c r="D136" s="40" t="s">
        <v>174</v>
      </c>
      <c r="E136" s="40"/>
      <c r="F136" s="40"/>
      <c r="G136" s="41">
        <v>1</v>
      </c>
      <c r="H136" s="41"/>
      <c r="I136" s="37">
        <v>26.98</v>
      </c>
      <c r="J136" s="28">
        <f t="shared" si="9"/>
        <v>26.98</v>
      </c>
    </row>
    <row r="137" spans="1:10" ht="13.5" customHeight="1" x14ac:dyDescent="0.25">
      <c r="A137" s="12">
        <v>4</v>
      </c>
      <c r="B137" s="12" t="s">
        <v>168</v>
      </c>
      <c r="C137" s="12" t="s">
        <v>46</v>
      </c>
      <c r="D137" s="40" t="s">
        <v>175</v>
      </c>
      <c r="E137" s="40"/>
      <c r="F137" s="40"/>
      <c r="G137" s="41">
        <v>1</v>
      </c>
      <c r="H137" s="41"/>
      <c r="I137" s="37">
        <v>30.68</v>
      </c>
      <c r="J137" s="28">
        <f t="shared" si="9"/>
        <v>30.68</v>
      </c>
    </row>
    <row r="138" spans="1:10" ht="14.25" customHeight="1" x14ac:dyDescent="0.25">
      <c r="A138" s="12">
        <v>5</v>
      </c>
      <c r="B138" s="12" t="s">
        <v>169</v>
      </c>
      <c r="C138" s="12" t="s">
        <v>46</v>
      </c>
      <c r="D138" s="40" t="s">
        <v>176</v>
      </c>
      <c r="E138" s="40"/>
      <c r="F138" s="40"/>
      <c r="G138" s="41">
        <v>1</v>
      </c>
      <c r="H138" s="41"/>
      <c r="I138" s="37">
        <v>30.68</v>
      </c>
      <c r="J138" s="28">
        <f t="shared" si="9"/>
        <v>30.68</v>
      </c>
    </row>
    <row r="139" spans="1:10" ht="73.5" customHeight="1" x14ac:dyDescent="0.25">
      <c r="A139" s="19">
        <v>6</v>
      </c>
      <c r="B139" s="19" t="s">
        <v>170</v>
      </c>
      <c r="C139" s="19" t="s">
        <v>46</v>
      </c>
      <c r="D139" s="40" t="s">
        <v>177</v>
      </c>
      <c r="E139" s="40"/>
      <c r="F139" s="40"/>
      <c r="G139" s="41">
        <v>1</v>
      </c>
      <c r="H139" s="41"/>
      <c r="I139" s="37">
        <v>97.05</v>
      </c>
      <c r="J139" s="28">
        <f>G139*I139</f>
        <v>97.05</v>
      </c>
    </row>
    <row r="140" spans="1:10" ht="15.75" thickBot="1" x14ac:dyDescent="0.3">
      <c r="A140" s="14" t="s">
        <v>7</v>
      </c>
      <c r="B140" s="14" t="s">
        <v>29</v>
      </c>
      <c r="C140" s="15" t="s">
        <v>171</v>
      </c>
      <c r="D140" s="15"/>
      <c r="E140" s="16"/>
      <c r="F140" s="14"/>
      <c r="G140" s="14"/>
      <c r="H140" s="14"/>
      <c r="I140" s="14"/>
      <c r="J140" s="29">
        <f>SUM(J134:J139)</f>
        <v>344.38</v>
      </c>
    </row>
    <row r="141" spans="1:10" x14ac:dyDescent="0.25">
      <c r="A141" s="12" t="s">
        <v>4</v>
      </c>
      <c r="B141" s="12"/>
      <c r="C141" s="7" t="s">
        <v>5</v>
      </c>
      <c r="D141" s="43" t="s">
        <v>6</v>
      </c>
      <c r="E141" s="43"/>
      <c r="F141" s="12"/>
      <c r="G141" s="12"/>
      <c r="H141" s="12"/>
      <c r="I141" s="12"/>
      <c r="J141" s="31"/>
    </row>
    <row r="142" spans="1:10" x14ac:dyDescent="0.25">
      <c r="A142" s="12" t="s">
        <v>7</v>
      </c>
      <c r="B142" s="12"/>
      <c r="C142" s="7" t="s">
        <v>41</v>
      </c>
      <c r="D142" s="12" t="s">
        <v>42</v>
      </c>
      <c r="E142" s="12"/>
      <c r="F142" s="12"/>
      <c r="G142" s="12"/>
      <c r="H142" s="12"/>
      <c r="I142" s="12"/>
      <c r="J142" s="31"/>
    </row>
    <row r="143" spans="1:10" x14ac:dyDescent="0.25">
      <c r="A143" s="12" t="s">
        <v>29</v>
      </c>
      <c r="B143" s="12"/>
      <c r="C143" s="7" t="s">
        <v>179</v>
      </c>
      <c r="D143" s="11" t="s">
        <v>37</v>
      </c>
      <c r="E143" s="11"/>
      <c r="F143" s="12"/>
      <c r="G143" s="12"/>
      <c r="H143" s="12"/>
      <c r="I143" s="12"/>
      <c r="J143" s="31"/>
    </row>
    <row r="144" spans="1:10" ht="26.25" thickBot="1" x14ac:dyDescent="0.3">
      <c r="A144" s="9" t="s">
        <v>9</v>
      </c>
      <c r="B144" s="9" t="s">
        <v>10</v>
      </c>
      <c r="C144" s="9" t="s">
        <v>11</v>
      </c>
      <c r="D144" s="44" t="s">
        <v>12</v>
      </c>
      <c r="E144" s="44"/>
      <c r="F144" s="44"/>
      <c r="G144" s="44" t="s">
        <v>13</v>
      </c>
      <c r="H144" s="44"/>
      <c r="I144" s="10" t="s">
        <v>14</v>
      </c>
      <c r="J144" s="27" t="s">
        <v>15</v>
      </c>
    </row>
    <row r="145" spans="1:10" ht="49.5" customHeight="1" x14ac:dyDescent="0.25">
      <c r="A145" s="12">
        <v>1</v>
      </c>
      <c r="B145" s="12" t="s">
        <v>181</v>
      </c>
      <c r="C145" s="12" t="s">
        <v>46</v>
      </c>
      <c r="D145" s="40" t="s">
        <v>187</v>
      </c>
      <c r="E145" s="40"/>
      <c r="F145" s="40"/>
      <c r="G145" s="41">
        <v>1</v>
      </c>
      <c r="H145" s="41"/>
      <c r="I145" s="39">
        <v>126.26</v>
      </c>
      <c r="J145" s="28">
        <f>G145*I145</f>
        <v>126.26</v>
      </c>
    </row>
    <row r="146" spans="1:10" ht="36" customHeight="1" x14ac:dyDescent="0.25">
      <c r="A146" s="12">
        <v>2</v>
      </c>
      <c r="B146" s="12" t="s">
        <v>182</v>
      </c>
      <c r="C146" s="12" t="s">
        <v>46</v>
      </c>
      <c r="D146" s="40" t="s">
        <v>188</v>
      </c>
      <c r="E146" s="40"/>
      <c r="F146" s="40"/>
      <c r="G146" s="41">
        <v>1</v>
      </c>
      <c r="H146" s="41"/>
      <c r="I146" s="37">
        <v>32.729999999999997</v>
      </c>
      <c r="J146" s="28">
        <f t="shared" ref="J146:J150" si="10">G146*I146</f>
        <v>32.729999999999997</v>
      </c>
    </row>
    <row r="147" spans="1:10" ht="35.25" customHeight="1" x14ac:dyDescent="0.25">
      <c r="A147" s="3">
        <v>3</v>
      </c>
      <c r="B147" s="12" t="s">
        <v>183</v>
      </c>
      <c r="C147" s="12" t="s">
        <v>46</v>
      </c>
      <c r="D147" s="40" t="s">
        <v>189</v>
      </c>
      <c r="E147" s="40"/>
      <c r="F147" s="40"/>
      <c r="G147" s="41">
        <v>1</v>
      </c>
      <c r="H147" s="41"/>
      <c r="I147" s="37">
        <v>26.98</v>
      </c>
      <c r="J147" s="28">
        <f t="shared" si="10"/>
        <v>26.98</v>
      </c>
    </row>
    <row r="148" spans="1:10" x14ac:dyDescent="0.25">
      <c r="A148" s="3">
        <v>4</v>
      </c>
      <c r="B148" s="12" t="s">
        <v>184</v>
      </c>
      <c r="C148" s="12" t="s">
        <v>46</v>
      </c>
      <c r="D148" s="40" t="s">
        <v>190</v>
      </c>
      <c r="E148" s="40"/>
      <c r="F148" s="40"/>
      <c r="G148" s="41">
        <v>1</v>
      </c>
      <c r="H148" s="41"/>
      <c r="I148" s="37">
        <v>30.68</v>
      </c>
      <c r="J148" s="28">
        <f t="shared" si="10"/>
        <v>30.68</v>
      </c>
    </row>
    <row r="149" spans="1:10" x14ac:dyDescent="0.25">
      <c r="A149" s="3">
        <v>5</v>
      </c>
      <c r="B149" s="12" t="s">
        <v>185</v>
      </c>
      <c r="C149" s="12" t="s">
        <v>46</v>
      </c>
      <c r="D149" s="40" t="s">
        <v>191</v>
      </c>
      <c r="E149" s="40"/>
      <c r="F149" s="40"/>
      <c r="G149" s="41">
        <v>1</v>
      </c>
      <c r="H149" s="41"/>
      <c r="I149" s="37">
        <v>30.68</v>
      </c>
      <c r="J149" s="28">
        <f t="shared" si="10"/>
        <v>30.68</v>
      </c>
    </row>
    <row r="150" spans="1:10" ht="72" customHeight="1" x14ac:dyDescent="0.25">
      <c r="A150" s="3">
        <v>6</v>
      </c>
      <c r="B150" s="12" t="s">
        <v>186</v>
      </c>
      <c r="C150" s="12" t="s">
        <v>46</v>
      </c>
      <c r="D150" s="40" t="s">
        <v>192</v>
      </c>
      <c r="E150" s="40"/>
      <c r="F150" s="40"/>
      <c r="G150" s="41">
        <v>1</v>
      </c>
      <c r="H150" s="41"/>
      <c r="I150" s="37">
        <v>97.05</v>
      </c>
      <c r="J150" s="28">
        <f t="shared" si="10"/>
        <v>97.05</v>
      </c>
    </row>
    <row r="151" spans="1:10" ht="15.75" thickBot="1" x14ac:dyDescent="0.3">
      <c r="A151" s="14" t="s">
        <v>7</v>
      </c>
      <c r="B151" s="14" t="s">
        <v>29</v>
      </c>
      <c r="C151" s="15" t="s">
        <v>180</v>
      </c>
      <c r="D151" s="15"/>
      <c r="E151" s="16"/>
      <c r="F151" s="14"/>
      <c r="G151" s="14"/>
      <c r="H151" s="14"/>
      <c r="I151" s="14"/>
      <c r="J151" s="29">
        <f>SUM(J145:J150)</f>
        <v>344.38</v>
      </c>
    </row>
    <row r="152" spans="1:10" ht="15" customHeight="1" x14ac:dyDescent="0.25">
      <c r="A152" s="19"/>
      <c r="B152" s="19"/>
      <c r="C152" s="19"/>
      <c r="D152" s="19"/>
      <c r="E152" s="19"/>
      <c r="F152" s="19"/>
      <c r="G152" s="19"/>
      <c r="H152" s="19"/>
      <c r="I152" s="19"/>
      <c r="J152" s="31"/>
    </row>
    <row r="153" spans="1:10" ht="15" customHeight="1" x14ac:dyDescent="0.25">
      <c r="A153" s="2" t="s">
        <v>0</v>
      </c>
      <c r="B153" s="3"/>
      <c r="C153" s="3"/>
      <c r="D153" s="3"/>
      <c r="E153" s="3"/>
      <c r="F153" s="3"/>
      <c r="G153" s="3"/>
      <c r="H153" s="3"/>
      <c r="I153" s="3"/>
      <c r="J153" s="24"/>
    </row>
    <row r="154" spans="1:10" x14ac:dyDescent="0.25">
      <c r="A154" s="19"/>
      <c r="B154" s="3"/>
      <c r="C154" s="3"/>
      <c r="D154" s="3"/>
      <c r="E154" s="3"/>
      <c r="F154" s="3"/>
      <c r="G154" s="3"/>
      <c r="H154" s="3"/>
      <c r="I154" s="3"/>
      <c r="J154" s="24"/>
    </row>
    <row r="155" spans="1:1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24"/>
    </row>
    <row r="156" spans="1:10" ht="21.75" thickBot="1" x14ac:dyDescent="0.3">
      <c r="A156" s="5" t="s">
        <v>3</v>
      </c>
      <c r="B156" s="6"/>
      <c r="C156" s="6"/>
      <c r="D156" s="6"/>
      <c r="E156" s="6"/>
      <c r="F156" s="6"/>
      <c r="G156" s="6" t="s">
        <v>2</v>
      </c>
      <c r="H156" s="6"/>
      <c r="I156" s="6"/>
      <c r="J156" s="25" t="s">
        <v>178</v>
      </c>
    </row>
    <row r="157" spans="1:10" x14ac:dyDescent="0.25">
      <c r="A157" s="12" t="s">
        <v>4</v>
      </c>
      <c r="B157" s="12"/>
      <c r="C157" s="7" t="s">
        <v>5</v>
      </c>
      <c r="D157" s="43" t="s">
        <v>6</v>
      </c>
      <c r="E157" s="43"/>
      <c r="F157" s="12"/>
      <c r="G157" s="12"/>
      <c r="H157" s="12"/>
      <c r="I157" s="12"/>
      <c r="J157" s="31"/>
    </row>
    <row r="158" spans="1:10" x14ac:dyDescent="0.25">
      <c r="A158" s="12" t="s">
        <v>7</v>
      </c>
      <c r="B158" s="12"/>
      <c r="C158" s="7" t="s">
        <v>41</v>
      </c>
      <c r="D158" s="12" t="s">
        <v>42</v>
      </c>
      <c r="E158" s="12"/>
      <c r="F158" s="12"/>
      <c r="G158" s="12"/>
      <c r="H158" s="12"/>
      <c r="I158" s="12"/>
      <c r="J158" s="31"/>
    </row>
    <row r="159" spans="1:10" x14ac:dyDescent="0.25">
      <c r="A159" s="12" t="s">
        <v>29</v>
      </c>
      <c r="B159" s="12"/>
      <c r="C159" s="7" t="s">
        <v>193</v>
      </c>
      <c r="D159" s="11" t="s">
        <v>194</v>
      </c>
      <c r="E159" s="11"/>
      <c r="F159" s="12"/>
      <c r="G159" s="12"/>
      <c r="H159" s="12"/>
      <c r="I159" s="12"/>
      <c r="J159" s="31"/>
    </row>
    <row r="160" spans="1:10" ht="26.25" thickBot="1" x14ac:dyDescent="0.3">
      <c r="A160" s="9" t="s">
        <v>9</v>
      </c>
      <c r="B160" s="9" t="s">
        <v>10</v>
      </c>
      <c r="C160" s="9" t="s">
        <v>11</v>
      </c>
      <c r="D160" s="44" t="s">
        <v>12</v>
      </c>
      <c r="E160" s="44"/>
      <c r="F160" s="44"/>
      <c r="G160" s="44" t="s">
        <v>13</v>
      </c>
      <c r="H160" s="44"/>
      <c r="I160" s="10" t="s">
        <v>14</v>
      </c>
      <c r="J160" s="27" t="s">
        <v>15</v>
      </c>
    </row>
    <row r="161" spans="1:10" ht="60.75" customHeight="1" x14ac:dyDescent="0.25">
      <c r="A161" s="12">
        <v>1</v>
      </c>
      <c r="B161" s="12" t="s">
        <v>196</v>
      </c>
      <c r="C161" s="12" t="s">
        <v>46</v>
      </c>
      <c r="D161" s="40" t="s">
        <v>198</v>
      </c>
      <c r="E161" s="40"/>
      <c r="F161" s="40"/>
      <c r="G161" s="41">
        <v>1</v>
      </c>
      <c r="H161" s="41"/>
      <c r="I161" s="39">
        <v>142.25</v>
      </c>
      <c r="J161" s="28">
        <f>G161*I161</f>
        <v>142.25</v>
      </c>
    </row>
    <row r="162" spans="1:10" ht="36.75" customHeight="1" x14ac:dyDescent="0.25">
      <c r="A162" s="12">
        <v>2</v>
      </c>
      <c r="B162" s="12" t="s">
        <v>197</v>
      </c>
      <c r="C162" s="12" t="s">
        <v>46</v>
      </c>
      <c r="D162" s="40" t="s">
        <v>199</v>
      </c>
      <c r="E162" s="40"/>
      <c r="F162" s="40"/>
      <c r="G162" s="41">
        <v>1</v>
      </c>
      <c r="H162" s="41"/>
      <c r="I162" s="37">
        <v>26.51</v>
      </c>
      <c r="J162" s="28">
        <f t="shared" ref="J162" si="11">G162*I162</f>
        <v>26.51</v>
      </c>
    </row>
    <row r="163" spans="1:10" ht="15.75" thickBot="1" x14ac:dyDescent="0.3">
      <c r="A163" s="14" t="s">
        <v>7</v>
      </c>
      <c r="B163" s="14" t="s">
        <v>29</v>
      </c>
      <c r="C163" s="15" t="s">
        <v>195</v>
      </c>
      <c r="D163" s="15"/>
      <c r="E163" s="16"/>
      <c r="F163" s="14"/>
      <c r="G163" s="14"/>
      <c r="H163" s="14"/>
      <c r="I163" s="14"/>
      <c r="J163" s="29">
        <f>SUM(J161:J162)</f>
        <v>168.76</v>
      </c>
    </row>
    <row r="164" spans="1:10" x14ac:dyDescent="0.25">
      <c r="A164" s="12" t="s">
        <v>4</v>
      </c>
      <c r="B164" s="12"/>
      <c r="C164" s="7" t="s">
        <v>5</v>
      </c>
      <c r="D164" s="43" t="s">
        <v>6</v>
      </c>
      <c r="E164" s="43"/>
      <c r="F164" s="12"/>
      <c r="G164" s="12"/>
      <c r="H164" s="12"/>
      <c r="I164" s="12"/>
      <c r="J164" s="31"/>
    </row>
    <row r="165" spans="1:10" x14ac:dyDescent="0.25">
      <c r="A165" s="12" t="s">
        <v>7</v>
      </c>
      <c r="B165" s="12"/>
      <c r="C165" s="7" t="s">
        <v>41</v>
      </c>
      <c r="D165" s="12" t="s">
        <v>42</v>
      </c>
      <c r="E165" s="12"/>
      <c r="F165" s="12"/>
      <c r="G165" s="12"/>
      <c r="H165" s="12"/>
      <c r="I165" s="12"/>
      <c r="J165" s="31"/>
    </row>
    <row r="166" spans="1:10" x14ac:dyDescent="0.25">
      <c r="A166" s="12" t="s">
        <v>29</v>
      </c>
      <c r="B166" s="12"/>
      <c r="C166" s="7" t="s">
        <v>200</v>
      </c>
      <c r="D166" s="11" t="s">
        <v>201</v>
      </c>
      <c r="E166" s="11"/>
      <c r="F166" s="12"/>
      <c r="G166" s="12"/>
      <c r="H166" s="12"/>
      <c r="I166" s="12"/>
      <c r="J166" s="31"/>
    </row>
    <row r="167" spans="1:10" ht="26.25" thickBot="1" x14ac:dyDescent="0.3">
      <c r="A167" s="9" t="s">
        <v>9</v>
      </c>
      <c r="B167" s="9" t="s">
        <v>10</v>
      </c>
      <c r="C167" s="9" t="s">
        <v>11</v>
      </c>
      <c r="D167" s="44" t="s">
        <v>12</v>
      </c>
      <c r="E167" s="44"/>
      <c r="F167" s="44"/>
      <c r="G167" s="44" t="s">
        <v>13</v>
      </c>
      <c r="H167" s="44"/>
      <c r="I167" s="10" t="s">
        <v>14</v>
      </c>
      <c r="J167" s="27" t="s">
        <v>15</v>
      </c>
    </row>
    <row r="168" spans="1:10" ht="36.75" customHeight="1" x14ac:dyDescent="0.25">
      <c r="A168" s="12">
        <v>1</v>
      </c>
      <c r="B168" s="12" t="s">
        <v>202</v>
      </c>
      <c r="C168" s="12" t="s">
        <v>46</v>
      </c>
      <c r="D168" s="40" t="s">
        <v>203</v>
      </c>
      <c r="E168" s="40"/>
      <c r="F168" s="40"/>
      <c r="G168" s="41">
        <v>20</v>
      </c>
      <c r="H168" s="41"/>
      <c r="I168" s="39">
        <v>6.44</v>
      </c>
      <c r="J168" s="28">
        <f>G168*I168</f>
        <v>128.80000000000001</v>
      </c>
    </row>
    <row r="169" spans="1:10" ht="37.5" customHeight="1" x14ac:dyDescent="0.25">
      <c r="A169" s="12">
        <v>2</v>
      </c>
      <c r="B169" s="12" t="s">
        <v>205</v>
      </c>
      <c r="C169" s="12" t="s">
        <v>61</v>
      </c>
      <c r="D169" s="40" t="s">
        <v>210</v>
      </c>
      <c r="E169" s="40"/>
      <c r="F169" s="40"/>
      <c r="G169" s="41">
        <v>1</v>
      </c>
      <c r="H169" s="41"/>
      <c r="I169" s="39">
        <v>234.39</v>
      </c>
      <c r="J169" s="28">
        <f t="shared" ref="J169:J173" si="12">G169*I169</f>
        <v>234.39</v>
      </c>
    </row>
    <row r="170" spans="1:10" ht="36" customHeight="1" x14ac:dyDescent="0.25">
      <c r="A170" s="12">
        <v>3</v>
      </c>
      <c r="B170" s="12" t="s">
        <v>206</v>
      </c>
      <c r="C170" s="12" t="s">
        <v>46</v>
      </c>
      <c r="D170" s="40" t="s">
        <v>211</v>
      </c>
      <c r="E170" s="40"/>
      <c r="F170" s="40"/>
      <c r="G170" s="41">
        <v>1</v>
      </c>
      <c r="H170" s="41"/>
      <c r="I170" s="39">
        <v>12.33</v>
      </c>
      <c r="J170" s="28">
        <f t="shared" si="12"/>
        <v>12.33</v>
      </c>
    </row>
    <row r="171" spans="1:10" ht="38.25" customHeight="1" x14ac:dyDescent="0.25">
      <c r="A171" s="12">
        <v>4</v>
      </c>
      <c r="B171" s="12" t="s">
        <v>207</v>
      </c>
      <c r="C171" s="12" t="s">
        <v>46</v>
      </c>
      <c r="D171" s="40" t="s">
        <v>212</v>
      </c>
      <c r="E171" s="40"/>
      <c r="F171" s="40"/>
      <c r="G171" s="41">
        <v>15</v>
      </c>
      <c r="H171" s="41"/>
      <c r="I171" s="39">
        <v>8.65</v>
      </c>
      <c r="J171" s="28">
        <f t="shared" si="12"/>
        <v>129.75</v>
      </c>
    </row>
    <row r="172" spans="1:10" ht="36" customHeight="1" x14ac:dyDescent="0.25">
      <c r="A172" s="12">
        <v>5</v>
      </c>
      <c r="B172" s="12" t="s">
        <v>208</v>
      </c>
      <c r="C172" s="12" t="s">
        <v>46</v>
      </c>
      <c r="D172" s="40" t="s">
        <v>213</v>
      </c>
      <c r="E172" s="40"/>
      <c r="F172" s="40"/>
      <c r="G172" s="41">
        <v>6</v>
      </c>
      <c r="H172" s="41"/>
      <c r="I172" s="39">
        <v>9.3800000000000008</v>
      </c>
      <c r="J172" s="28">
        <f t="shared" si="12"/>
        <v>56.28</v>
      </c>
    </row>
    <row r="173" spans="1:10" ht="24" customHeight="1" x14ac:dyDescent="0.25">
      <c r="A173" s="12">
        <v>6</v>
      </c>
      <c r="B173" s="12" t="s">
        <v>209</v>
      </c>
      <c r="C173" s="12" t="s">
        <v>46</v>
      </c>
      <c r="D173" s="40" t="s">
        <v>214</v>
      </c>
      <c r="E173" s="40"/>
      <c r="F173" s="40"/>
      <c r="G173" s="41">
        <v>1</v>
      </c>
      <c r="H173" s="41"/>
      <c r="I173" s="39">
        <v>8.39</v>
      </c>
      <c r="J173" s="28">
        <f t="shared" si="12"/>
        <v>8.39</v>
      </c>
    </row>
    <row r="174" spans="1:10" ht="15.75" thickBot="1" x14ac:dyDescent="0.3">
      <c r="A174" s="14" t="s">
        <v>7</v>
      </c>
      <c r="B174" s="14" t="s">
        <v>29</v>
      </c>
      <c r="C174" s="15" t="s">
        <v>204</v>
      </c>
      <c r="D174" s="15"/>
      <c r="E174" s="16"/>
      <c r="F174" s="14"/>
      <c r="G174" s="14"/>
      <c r="H174" s="14"/>
      <c r="I174" s="14"/>
      <c r="J174" s="29">
        <f>SUM(J169:J173)+J168</f>
        <v>569.94000000000005</v>
      </c>
    </row>
    <row r="175" spans="1:10" x14ac:dyDescent="0.25">
      <c r="A175" s="12" t="s">
        <v>4</v>
      </c>
      <c r="B175" s="12"/>
      <c r="C175" s="7" t="s">
        <v>5</v>
      </c>
      <c r="D175" s="43" t="s">
        <v>6</v>
      </c>
      <c r="E175" s="43"/>
      <c r="F175" s="12"/>
      <c r="G175" s="12"/>
      <c r="H175" s="12"/>
      <c r="I175" s="12"/>
      <c r="J175" s="31"/>
    </row>
    <row r="176" spans="1:10" x14ac:dyDescent="0.25">
      <c r="A176" s="12" t="s">
        <v>7</v>
      </c>
      <c r="B176" s="12"/>
      <c r="C176" s="7" t="s">
        <v>215</v>
      </c>
      <c r="D176" s="12" t="s">
        <v>216</v>
      </c>
      <c r="E176" s="12"/>
      <c r="F176" s="12"/>
      <c r="G176" s="12"/>
      <c r="H176" s="12"/>
      <c r="I176" s="12"/>
      <c r="J176" s="31"/>
    </row>
    <row r="177" spans="1:10" ht="26.25" thickBot="1" x14ac:dyDescent="0.3">
      <c r="A177" s="9" t="s">
        <v>9</v>
      </c>
      <c r="B177" s="9" t="s">
        <v>10</v>
      </c>
      <c r="C177" s="9" t="s">
        <v>11</v>
      </c>
      <c r="D177" s="9" t="s">
        <v>12</v>
      </c>
      <c r="E177" s="9"/>
      <c r="F177" s="9"/>
      <c r="G177" s="9" t="s">
        <v>13</v>
      </c>
      <c r="H177" s="9"/>
      <c r="I177" s="10" t="s">
        <v>14</v>
      </c>
      <c r="J177" s="27" t="s">
        <v>15</v>
      </c>
    </row>
    <row r="178" spans="1:10" ht="48.75" customHeight="1" x14ac:dyDescent="0.25">
      <c r="A178" s="12">
        <v>1</v>
      </c>
      <c r="B178" s="12" t="s">
        <v>221</v>
      </c>
      <c r="C178" s="12" t="s">
        <v>218</v>
      </c>
      <c r="D178" s="45" t="s">
        <v>217</v>
      </c>
      <c r="E178" s="45"/>
      <c r="F178" s="45"/>
      <c r="G178" s="54">
        <v>137.45320000000001</v>
      </c>
      <c r="H178" s="54"/>
      <c r="I178" s="39">
        <v>27.21</v>
      </c>
      <c r="J178" s="28">
        <f>G178*I178</f>
        <v>3740.1015720000005</v>
      </c>
    </row>
    <row r="179" spans="1:10" ht="27" customHeight="1" x14ac:dyDescent="0.25">
      <c r="A179" s="12">
        <v>2</v>
      </c>
      <c r="B179" s="12" t="s">
        <v>222</v>
      </c>
      <c r="C179" s="12" t="s">
        <v>218</v>
      </c>
      <c r="D179" s="51" t="s">
        <v>219</v>
      </c>
      <c r="E179" s="51"/>
      <c r="F179" s="51"/>
      <c r="G179" s="52">
        <v>6.3</v>
      </c>
      <c r="H179" s="52"/>
      <c r="I179" s="37">
        <v>11.02</v>
      </c>
      <c r="J179" s="28">
        <f>G179*I179</f>
        <v>69.426000000000002</v>
      </c>
    </row>
    <row r="180" spans="1:10" ht="15.75" thickBot="1" x14ac:dyDescent="0.3">
      <c r="A180" s="14" t="s">
        <v>7</v>
      </c>
      <c r="B180" s="14" t="s">
        <v>29</v>
      </c>
      <c r="C180" s="15" t="s">
        <v>220</v>
      </c>
      <c r="D180" s="15"/>
      <c r="E180" s="16"/>
      <c r="F180" s="14"/>
      <c r="G180" s="14"/>
      <c r="H180" s="14"/>
      <c r="I180" s="14"/>
      <c r="J180" s="29">
        <f>SUM(J178:J179)</f>
        <v>3809.5275720000004</v>
      </c>
    </row>
    <row r="181" spans="1:10" ht="15.75" x14ac:dyDescent="0.25">
      <c r="A181" s="12"/>
      <c r="B181" s="12"/>
      <c r="C181" s="12"/>
      <c r="D181" s="12"/>
      <c r="E181" s="12"/>
      <c r="F181" s="53" t="s">
        <v>223</v>
      </c>
      <c r="G181" s="53"/>
      <c r="H181" s="53"/>
      <c r="I181" s="3"/>
      <c r="J181" s="32">
        <f>SUM(J180,J174,J163,J151,J140,J129,J111,J100,J86,J76,J69,J41,J27,J21,J15,J9)</f>
        <v>14943.737571999998</v>
      </c>
    </row>
    <row r="182" spans="1:10" x14ac:dyDescent="0.25">
      <c r="A182" s="12"/>
      <c r="B182" s="12"/>
      <c r="C182" s="12"/>
      <c r="D182" s="12"/>
      <c r="E182" s="12"/>
      <c r="F182" s="11"/>
      <c r="G182" s="3"/>
      <c r="H182" s="3"/>
      <c r="I182" s="3"/>
    </row>
    <row r="183" spans="1:10" x14ac:dyDescent="0.25">
      <c r="A183" s="12"/>
      <c r="B183" s="12"/>
      <c r="C183" s="12"/>
      <c r="D183" s="12"/>
      <c r="E183" s="12"/>
      <c r="F183" s="11"/>
      <c r="G183" s="3"/>
      <c r="H183" s="3"/>
      <c r="I183" s="3"/>
    </row>
    <row r="184" spans="1:10" x14ac:dyDescent="0.25">
      <c r="A184" s="12"/>
      <c r="B184" s="12"/>
      <c r="C184" s="12"/>
      <c r="D184" s="12"/>
      <c r="E184" s="12"/>
      <c r="F184" s="11"/>
      <c r="G184" s="3"/>
      <c r="H184" s="3"/>
      <c r="I184" s="3"/>
    </row>
    <row r="185" spans="1:10" x14ac:dyDescent="0.25">
      <c r="A185" s="12"/>
      <c r="B185" s="12"/>
      <c r="C185" s="12"/>
      <c r="D185" s="12"/>
      <c r="E185" s="12"/>
      <c r="F185" s="11"/>
      <c r="G185" s="3"/>
      <c r="H185" s="3"/>
      <c r="I185" s="3"/>
    </row>
    <row r="186" spans="1:10" x14ac:dyDescent="0.25">
      <c r="A186" s="12"/>
      <c r="B186" s="12"/>
      <c r="C186" s="12"/>
      <c r="D186" s="12"/>
      <c r="E186" s="12"/>
      <c r="F186" s="11"/>
      <c r="G186" s="3"/>
      <c r="H186" s="3"/>
      <c r="I186" s="3"/>
    </row>
    <row r="187" spans="1:10" x14ac:dyDescent="0.25">
      <c r="A187" s="12"/>
      <c r="B187" s="12"/>
      <c r="C187" s="12"/>
      <c r="D187" s="12"/>
      <c r="E187" s="12"/>
      <c r="F187" s="11"/>
      <c r="G187" s="3"/>
      <c r="H187" s="3"/>
      <c r="I187" s="3"/>
    </row>
    <row r="188" spans="1:10" x14ac:dyDescent="0.25">
      <c r="A188" s="12"/>
      <c r="B188" s="12"/>
      <c r="C188" s="12"/>
      <c r="D188" s="12"/>
      <c r="E188" s="12"/>
      <c r="F188" s="11"/>
      <c r="G188" s="3"/>
      <c r="H188" s="3"/>
      <c r="I188" s="3"/>
    </row>
    <row r="189" spans="1:10" x14ac:dyDescent="0.25">
      <c r="A189" s="12"/>
      <c r="B189" s="12"/>
      <c r="C189" s="12"/>
      <c r="D189" s="12"/>
      <c r="E189" s="12"/>
      <c r="F189" s="12"/>
      <c r="G189" s="3"/>
      <c r="H189" s="3"/>
      <c r="I189" s="3"/>
    </row>
    <row r="190" spans="1:10" x14ac:dyDescent="0.25">
      <c r="A190" s="12"/>
      <c r="B190" s="12"/>
      <c r="C190" s="12"/>
      <c r="D190" s="12"/>
      <c r="E190" s="12"/>
      <c r="F190" s="12"/>
      <c r="G190" s="3"/>
      <c r="H190" s="3"/>
      <c r="I190" s="3"/>
    </row>
    <row r="191" spans="1:10" x14ac:dyDescent="0.25">
      <c r="A191" s="12"/>
      <c r="B191" s="12"/>
      <c r="C191" s="12"/>
      <c r="D191" s="12"/>
      <c r="E191" s="12"/>
      <c r="F191" s="12"/>
      <c r="G191" s="3"/>
      <c r="H191" s="3"/>
      <c r="I191" s="3"/>
    </row>
    <row r="192" spans="1:10" x14ac:dyDescent="0.25">
      <c r="A192" s="12"/>
      <c r="B192" s="12"/>
      <c r="C192" s="12"/>
      <c r="D192" s="12"/>
      <c r="E192" s="12"/>
      <c r="F192" s="12"/>
      <c r="G192" s="3"/>
      <c r="H192" s="3"/>
      <c r="I192" s="3"/>
    </row>
    <row r="193" spans="1:9" x14ac:dyDescent="0.25">
      <c r="A193" s="12"/>
      <c r="B193" s="12"/>
      <c r="C193" s="12"/>
      <c r="D193" s="12"/>
      <c r="E193" s="12"/>
      <c r="F193" s="12"/>
      <c r="G193" s="3"/>
      <c r="H193" s="3"/>
      <c r="I193" s="3"/>
    </row>
    <row r="194" spans="1:9" x14ac:dyDescent="0.25">
      <c r="A194" s="3"/>
      <c r="B194" s="3"/>
      <c r="C194" s="3"/>
      <c r="D194" s="3"/>
      <c r="E194" s="3"/>
      <c r="F194" s="3"/>
      <c r="G194" s="3"/>
      <c r="H194" s="3"/>
      <c r="I194" s="3"/>
    </row>
    <row r="195" spans="1:9" x14ac:dyDescent="0.25">
      <c r="A195" s="3"/>
      <c r="B195" s="3"/>
      <c r="C195" s="3"/>
      <c r="D195" s="3"/>
      <c r="E195" s="3"/>
      <c r="F195" s="3"/>
      <c r="G195" s="3"/>
      <c r="H195" s="3"/>
      <c r="I195" s="3"/>
    </row>
    <row r="196" spans="1:9" x14ac:dyDescent="0.25">
      <c r="A196" s="3"/>
      <c r="B196" s="3"/>
      <c r="C196" s="3"/>
      <c r="D196" s="3"/>
      <c r="E196" s="3"/>
      <c r="F196" s="3"/>
      <c r="G196" s="3"/>
      <c r="H196" s="3"/>
      <c r="I196" s="3"/>
    </row>
    <row r="197" spans="1:9" x14ac:dyDescent="0.25">
      <c r="A197" s="3"/>
      <c r="B197" s="3"/>
      <c r="C197" s="3"/>
      <c r="D197" s="3"/>
      <c r="E197" s="3"/>
      <c r="F197" s="3"/>
      <c r="G197" s="3"/>
      <c r="H197" s="3"/>
      <c r="I197" s="3"/>
    </row>
    <row r="198" spans="1:9" x14ac:dyDescent="0.25">
      <c r="A198" s="3"/>
      <c r="B198" s="3"/>
      <c r="C198" s="3"/>
      <c r="D198" s="3"/>
      <c r="E198" s="3"/>
      <c r="F198" s="3"/>
      <c r="G198" s="3"/>
      <c r="H198" s="3"/>
      <c r="I198" s="3"/>
    </row>
    <row r="199" spans="1:9" x14ac:dyDescent="0.25">
      <c r="A199" s="3"/>
      <c r="B199" s="3"/>
      <c r="C199" s="3"/>
      <c r="D199" s="3"/>
      <c r="E199" s="3"/>
      <c r="F199" s="3"/>
      <c r="G199" s="3"/>
      <c r="H199" s="3"/>
      <c r="I199" s="3"/>
    </row>
    <row r="200" spans="1:9" x14ac:dyDescent="0.25">
      <c r="A200" s="3"/>
      <c r="B200" s="3"/>
      <c r="C200" s="3"/>
      <c r="D200" s="3"/>
      <c r="E200" s="3"/>
      <c r="F200" s="3"/>
      <c r="G200" s="3"/>
      <c r="H200" s="3"/>
      <c r="I200" s="3"/>
    </row>
    <row r="201" spans="1:9" x14ac:dyDescent="0.25">
      <c r="A201" s="3"/>
      <c r="B201" s="3"/>
      <c r="C201" s="3"/>
      <c r="D201" s="3"/>
      <c r="E201" s="3"/>
      <c r="F201" s="3"/>
      <c r="G201" s="3"/>
      <c r="H201" s="3"/>
      <c r="I201" s="3"/>
    </row>
    <row r="202" spans="1:9" x14ac:dyDescent="0.25">
      <c r="A202" s="3"/>
      <c r="B202" s="3"/>
      <c r="C202" s="3"/>
      <c r="D202" s="3"/>
      <c r="E202" s="3"/>
      <c r="F202" s="3"/>
      <c r="G202" s="3"/>
      <c r="H202" s="3"/>
      <c r="I202" s="3"/>
    </row>
    <row r="203" spans="1:9" x14ac:dyDescent="0.25">
      <c r="A203" s="3"/>
      <c r="B203" s="3"/>
      <c r="C203" s="3"/>
      <c r="D203" s="3"/>
      <c r="E203" s="3"/>
      <c r="F203" s="3"/>
      <c r="G203" s="3"/>
      <c r="H203" s="3"/>
      <c r="I203" s="3"/>
    </row>
    <row r="204" spans="1:9" x14ac:dyDescent="0.25">
      <c r="A204" s="3"/>
      <c r="B204" s="3"/>
      <c r="C204" s="3"/>
      <c r="D204" s="3"/>
      <c r="E204" s="3"/>
      <c r="F204" s="3"/>
      <c r="G204" s="3"/>
      <c r="H204" s="3"/>
      <c r="I204" s="3"/>
    </row>
    <row r="205" spans="1:9" x14ac:dyDescent="0.25">
      <c r="A205" s="3"/>
      <c r="B205" s="3"/>
      <c r="C205" s="3"/>
      <c r="D205" s="3"/>
      <c r="E205" s="3"/>
      <c r="F205" s="3"/>
      <c r="G205" s="3"/>
      <c r="H205" s="3"/>
      <c r="I205" s="3"/>
    </row>
    <row r="206" spans="1:9" x14ac:dyDescent="0.25">
      <c r="A206" s="3"/>
      <c r="B206" s="3"/>
      <c r="C206" s="3"/>
      <c r="D206" s="3"/>
      <c r="E206" s="3"/>
      <c r="F206" s="3"/>
      <c r="G206" s="3"/>
      <c r="H206" s="3"/>
      <c r="I206" s="3"/>
    </row>
    <row r="207" spans="1:9" x14ac:dyDescent="0.25">
      <c r="A207" s="3"/>
      <c r="B207" s="3"/>
      <c r="C207" s="3"/>
      <c r="D207" s="3"/>
      <c r="E207" s="3"/>
      <c r="F207" s="3"/>
      <c r="G207" s="3"/>
      <c r="H207" s="3"/>
      <c r="I207" s="3"/>
    </row>
    <row r="208" spans="1:9" x14ac:dyDescent="0.25">
      <c r="A208" s="3"/>
      <c r="B208" s="3"/>
      <c r="C208" s="3"/>
      <c r="D208" s="3"/>
      <c r="E208" s="3"/>
      <c r="F208" s="3"/>
      <c r="G208" s="3"/>
      <c r="H208" s="3"/>
      <c r="I208" s="3"/>
    </row>
    <row r="209" spans="1:9" x14ac:dyDescent="0.25">
      <c r="A209" s="3"/>
      <c r="B209" s="3"/>
      <c r="C209" s="3"/>
      <c r="D209" s="3"/>
      <c r="E209" s="3"/>
      <c r="F209" s="3"/>
      <c r="G209" s="3"/>
      <c r="H209" s="3"/>
      <c r="I209" s="3"/>
    </row>
    <row r="210" spans="1:9" x14ac:dyDescent="0.25">
      <c r="A210" s="3"/>
      <c r="B210" s="3"/>
      <c r="C210" s="3"/>
      <c r="D210" s="3"/>
      <c r="E210" s="3"/>
      <c r="F210" s="3"/>
      <c r="G210" s="3"/>
      <c r="H210" s="3"/>
      <c r="I210" s="3"/>
    </row>
    <row r="211" spans="1:9" x14ac:dyDescent="0.25">
      <c r="A211" s="3"/>
      <c r="B211" s="3"/>
      <c r="C211" s="3"/>
      <c r="D211" s="3"/>
      <c r="E211" s="3"/>
      <c r="F211" s="3"/>
      <c r="G211" s="3"/>
      <c r="H211" s="3"/>
      <c r="I211" s="3"/>
    </row>
    <row r="212" spans="1:9" x14ac:dyDescent="0.25">
      <c r="A212" s="3"/>
      <c r="B212" s="3"/>
      <c r="C212" s="3"/>
      <c r="D212" s="3"/>
      <c r="E212" s="3"/>
      <c r="F212" s="3"/>
      <c r="G212" s="3"/>
      <c r="H212" s="3"/>
      <c r="I212" s="3"/>
    </row>
    <row r="213" spans="1:9" x14ac:dyDescent="0.25">
      <c r="A213" s="3"/>
      <c r="B213" s="3"/>
      <c r="C213" s="3"/>
      <c r="D213" s="3"/>
      <c r="E213" s="3"/>
      <c r="F213" s="3"/>
      <c r="G213" s="3"/>
      <c r="H213" s="3"/>
      <c r="I213" s="3"/>
    </row>
    <row r="214" spans="1:9" x14ac:dyDescent="0.25">
      <c r="A214" s="3"/>
      <c r="B214" s="3"/>
      <c r="C214" s="3"/>
      <c r="D214" s="3"/>
      <c r="E214" s="3"/>
      <c r="F214" s="3"/>
      <c r="G214" s="3"/>
      <c r="H214" s="3"/>
      <c r="I214" s="3"/>
    </row>
    <row r="215" spans="1:9" x14ac:dyDescent="0.25">
      <c r="A215" s="3"/>
      <c r="B215" s="3"/>
      <c r="C215" s="3"/>
      <c r="D215" s="3"/>
      <c r="E215" s="3"/>
      <c r="F215" s="3"/>
      <c r="G215" s="3"/>
      <c r="H215" s="3"/>
      <c r="I215" s="3"/>
    </row>
    <row r="216" spans="1:9" x14ac:dyDescent="0.25">
      <c r="A216" s="3"/>
      <c r="B216" s="3"/>
      <c r="C216" s="3"/>
      <c r="D216" s="3"/>
      <c r="E216" s="3"/>
      <c r="F216" s="3"/>
      <c r="G216" s="3"/>
      <c r="H216" s="3"/>
      <c r="I216" s="3"/>
    </row>
    <row r="217" spans="1:9" x14ac:dyDescent="0.25">
      <c r="A217" s="3"/>
      <c r="B217" s="3"/>
      <c r="C217" s="3"/>
      <c r="D217" s="3"/>
      <c r="E217" s="3"/>
      <c r="F217" s="3"/>
      <c r="G217" s="3"/>
      <c r="H217" s="3"/>
      <c r="I217" s="3"/>
    </row>
    <row r="218" spans="1:9" x14ac:dyDescent="0.25">
      <c r="A218" s="3"/>
      <c r="B218" s="3"/>
      <c r="C218" s="3"/>
      <c r="D218" s="3"/>
      <c r="E218" s="3"/>
      <c r="F218" s="3"/>
      <c r="G218" s="3"/>
      <c r="H218" s="3"/>
      <c r="I218" s="3"/>
    </row>
    <row r="219" spans="1:9" x14ac:dyDescent="0.25">
      <c r="A219" s="3"/>
      <c r="B219" s="3"/>
      <c r="C219" s="3"/>
      <c r="D219" s="3"/>
      <c r="E219" s="3"/>
      <c r="F219" s="3"/>
      <c r="G219" s="3"/>
      <c r="H219" s="3"/>
      <c r="I219" s="3"/>
    </row>
    <row r="220" spans="1:9" x14ac:dyDescent="0.25">
      <c r="A220" s="3"/>
      <c r="B220" s="3"/>
      <c r="C220" s="3"/>
      <c r="D220" s="3"/>
      <c r="E220" s="3"/>
      <c r="F220" s="3"/>
      <c r="G220" s="3"/>
      <c r="H220" s="3"/>
      <c r="I220" s="3"/>
    </row>
    <row r="221" spans="1:9" x14ac:dyDescent="0.25">
      <c r="A221" s="3"/>
      <c r="B221" s="3"/>
      <c r="C221" s="3"/>
      <c r="D221" s="3"/>
      <c r="E221" s="3"/>
      <c r="F221" s="3"/>
      <c r="G221" s="3"/>
      <c r="H221" s="3"/>
      <c r="I221" s="3"/>
    </row>
    <row r="222" spans="1:9" x14ac:dyDescent="0.25">
      <c r="A222" s="3"/>
      <c r="B222" s="3"/>
      <c r="C222" s="3"/>
      <c r="D222" s="3"/>
      <c r="E222" s="3"/>
      <c r="F222" s="3"/>
      <c r="G222" s="3"/>
      <c r="H222" s="3"/>
      <c r="I222" s="3"/>
    </row>
    <row r="223" spans="1:9" x14ac:dyDescent="0.25">
      <c r="A223" s="3"/>
      <c r="B223" s="3"/>
      <c r="C223" s="3"/>
      <c r="D223" s="3"/>
      <c r="E223" s="3"/>
      <c r="F223" s="3"/>
      <c r="G223" s="3"/>
      <c r="H223" s="3"/>
      <c r="I223" s="3"/>
    </row>
    <row r="224" spans="1:9" x14ac:dyDescent="0.25">
      <c r="A224" s="3"/>
      <c r="B224" s="3"/>
      <c r="C224" s="3"/>
      <c r="D224" s="3"/>
      <c r="E224" s="3"/>
      <c r="F224" s="3"/>
      <c r="G224" s="3"/>
      <c r="H224" s="3"/>
      <c r="I224" s="3"/>
    </row>
    <row r="225" spans="1:9" x14ac:dyDescent="0.25">
      <c r="A225" s="3"/>
      <c r="B225" s="3"/>
      <c r="C225" s="3"/>
      <c r="D225" s="3"/>
      <c r="E225" s="3"/>
      <c r="F225" s="3"/>
      <c r="G225" s="3"/>
      <c r="H225" s="3"/>
      <c r="I225" s="3"/>
    </row>
    <row r="226" spans="1:9" x14ac:dyDescent="0.25">
      <c r="A226" s="3"/>
      <c r="B226" s="3"/>
      <c r="C226" s="3"/>
      <c r="D226" s="3"/>
      <c r="E226" s="3"/>
      <c r="F226" s="3"/>
      <c r="G226" s="3"/>
      <c r="H226" s="3"/>
      <c r="I226" s="3"/>
    </row>
    <row r="227" spans="1:9" x14ac:dyDescent="0.25">
      <c r="A227" s="3"/>
      <c r="B227" s="3"/>
      <c r="C227" s="3"/>
      <c r="D227" s="3"/>
      <c r="E227" s="3"/>
      <c r="F227" s="3"/>
      <c r="G227" s="3"/>
      <c r="H227" s="3"/>
      <c r="I227" s="3"/>
    </row>
    <row r="228" spans="1:9" x14ac:dyDescent="0.25">
      <c r="A228" s="3"/>
      <c r="B228" s="3"/>
      <c r="C228" s="3"/>
      <c r="D228" s="3"/>
      <c r="E228" s="3"/>
      <c r="F228" s="3"/>
      <c r="G228" s="3"/>
      <c r="H228" s="3"/>
      <c r="I228" s="3"/>
    </row>
    <row r="229" spans="1:9" x14ac:dyDescent="0.25">
      <c r="A229" s="3"/>
      <c r="B229" s="3"/>
      <c r="C229" s="3"/>
      <c r="D229" s="3"/>
      <c r="E229" s="3"/>
      <c r="F229" s="3"/>
      <c r="G229" s="3"/>
      <c r="H229" s="3"/>
      <c r="I229" s="3"/>
    </row>
    <row r="230" spans="1:9" x14ac:dyDescent="0.25">
      <c r="A230" s="3"/>
      <c r="B230" s="3"/>
      <c r="C230" s="3"/>
      <c r="D230" s="3"/>
      <c r="E230" s="3"/>
      <c r="F230" s="3"/>
      <c r="G230" s="3"/>
      <c r="H230" s="3"/>
      <c r="I230" s="3"/>
    </row>
    <row r="231" spans="1:9" x14ac:dyDescent="0.25">
      <c r="A231" s="3"/>
      <c r="B231" s="3"/>
      <c r="C231" s="3"/>
      <c r="D231" s="3"/>
      <c r="E231" s="3"/>
      <c r="F231" s="3"/>
      <c r="G231" s="3"/>
      <c r="H231" s="3"/>
      <c r="I231" s="3"/>
    </row>
    <row r="232" spans="1:9" x14ac:dyDescent="0.25">
      <c r="A232" s="3"/>
      <c r="B232" s="3"/>
      <c r="C232" s="3"/>
      <c r="D232" s="3"/>
      <c r="E232" s="3"/>
      <c r="F232" s="3"/>
      <c r="G232" s="3"/>
      <c r="H232" s="3"/>
      <c r="I232" s="3"/>
    </row>
    <row r="233" spans="1:9" x14ac:dyDescent="0.25">
      <c r="A233" s="3"/>
      <c r="B233" s="3"/>
      <c r="C233" s="3"/>
      <c r="D233" s="3"/>
      <c r="E233" s="3"/>
      <c r="F233" s="3"/>
      <c r="G233" s="3"/>
      <c r="H233" s="3"/>
      <c r="I233" s="3"/>
    </row>
    <row r="234" spans="1:9" x14ac:dyDescent="0.25">
      <c r="A234" s="3"/>
      <c r="B234" s="3"/>
      <c r="C234" s="3"/>
      <c r="D234" s="3"/>
      <c r="E234" s="3"/>
      <c r="F234" s="3"/>
      <c r="G234" s="3"/>
      <c r="H234" s="3"/>
      <c r="I234" s="3"/>
    </row>
    <row r="235" spans="1:9" x14ac:dyDescent="0.25">
      <c r="A235" s="3"/>
      <c r="B235" s="3"/>
      <c r="C235" s="3"/>
      <c r="D235" s="3"/>
      <c r="E235" s="3"/>
      <c r="F235" s="3"/>
      <c r="G235" s="3"/>
      <c r="H235" s="3"/>
      <c r="I235" s="3"/>
    </row>
    <row r="236" spans="1:9" x14ac:dyDescent="0.25">
      <c r="A236" s="3"/>
      <c r="B236" s="3"/>
      <c r="C236" s="3"/>
      <c r="D236" s="3"/>
      <c r="E236" s="3"/>
      <c r="F236" s="3"/>
      <c r="G236" s="3"/>
      <c r="H236" s="3"/>
      <c r="I236" s="3"/>
    </row>
    <row r="237" spans="1:9" x14ac:dyDescent="0.25">
      <c r="A237" s="3"/>
      <c r="B237" s="3"/>
      <c r="C237" s="3"/>
      <c r="D237" s="3"/>
      <c r="E237" s="3"/>
      <c r="F237" s="3"/>
      <c r="G237" s="3"/>
      <c r="H237" s="3"/>
      <c r="I237" s="3"/>
    </row>
    <row r="238" spans="1:9" x14ac:dyDescent="0.25">
      <c r="A238" s="3"/>
      <c r="B238" s="3"/>
      <c r="C238" s="3"/>
      <c r="D238" s="3"/>
      <c r="E238" s="3"/>
      <c r="F238" s="3"/>
      <c r="G238" s="3"/>
      <c r="H238" s="3"/>
      <c r="I238" s="3"/>
    </row>
    <row r="239" spans="1:9" x14ac:dyDescent="0.25">
      <c r="A239" s="3"/>
      <c r="B239" s="3"/>
      <c r="C239" s="3"/>
      <c r="D239" s="3"/>
      <c r="E239" s="3"/>
      <c r="F239" s="3"/>
      <c r="G239" s="3"/>
      <c r="H239" s="3"/>
      <c r="I239" s="3"/>
    </row>
    <row r="240" spans="1:9" x14ac:dyDescent="0.25">
      <c r="A240" s="3"/>
      <c r="B240" s="3"/>
      <c r="C240" s="3"/>
      <c r="D240" s="3"/>
      <c r="E240" s="3"/>
      <c r="F240" s="3"/>
      <c r="G240" s="3"/>
      <c r="H240" s="3"/>
      <c r="I240" s="3"/>
    </row>
    <row r="241" spans="1:9" x14ac:dyDescent="0.25">
      <c r="A241" s="3"/>
      <c r="B241" s="3"/>
      <c r="C241" s="3"/>
      <c r="D241" s="3"/>
      <c r="E241" s="3"/>
      <c r="F241" s="3"/>
      <c r="G241" s="3"/>
      <c r="H241" s="3"/>
      <c r="I241" s="3"/>
    </row>
    <row r="242" spans="1:9" x14ac:dyDescent="0.25">
      <c r="A242" s="3"/>
      <c r="B242" s="3"/>
      <c r="C242" s="3"/>
      <c r="D242" s="3"/>
      <c r="E242" s="3"/>
      <c r="F242" s="3"/>
      <c r="G242" s="3"/>
      <c r="H242" s="3"/>
      <c r="I242" s="3"/>
    </row>
    <row r="243" spans="1:9" x14ac:dyDescent="0.25">
      <c r="A243" s="3"/>
      <c r="B243" s="3"/>
      <c r="C243" s="3"/>
      <c r="D243" s="3"/>
      <c r="E243" s="3"/>
      <c r="F243" s="3"/>
      <c r="G243" s="3"/>
      <c r="H243" s="3"/>
      <c r="I243" s="3"/>
    </row>
    <row r="244" spans="1:9" x14ac:dyDescent="0.25">
      <c r="A244" s="3"/>
      <c r="B244" s="3"/>
      <c r="C244" s="3"/>
      <c r="D244" s="3"/>
      <c r="E244" s="3"/>
      <c r="F244" s="3"/>
      <c r="G244" s="3"/>
      <c r="H244" s="3"/>
      <c r="I244" s="3"/>
    </row>
    <row r="245" spans="1:9" x14ac:dyDescent="0.25">
      <c r="A245" s="3"/>
      <c r="B245" s="3"/>
      <c r="C245" s="3"/>
      <c r="D245" s="3"/>
      <c r="E245" s="3"/>
      <c r="F245" s="3"/>
      <c r="G245" s="3"/>
      <c r="H245" s="3"/>
      <c r="I245" s="3"/>
    </row>
    <row r="246" spans="1:9" x14ac:dyDescent="0.25">
      <c r="A246" s="3"/>
      <c r="B246" s="3"/>
      <c r="C246" s="3"/>
      <c r="D246" s="3"/>
      <c r="E246" s="3"/>
      <c r="F246" s="3"/>
      <c r="G246" s="3"/>
      <c r="H246" s="3"/>
      <c r="I246" s="3"/>
    </row>
    <row r="247" spans="1:9" x14ac:dyDescent="0.25">
      <c r="A247" s="3"/>
      <c r="B247" s="3"/>
      <c r="C247" s="3"/>
      <c r="D247" s="3"/>
      <c r="E247" s="3"/>
      <c r="F247" s="3"/>
      <c r="G247" s="3"/>
      <c r="H247" s="3"/>
      <c r="I247" s="3"/>
    </row>
    <row r="248" spans="1:9" x14ac:dyDescent="0.25">
      <c r="A248" s="3"/>
      <c r="B248" s="3"/>
      <c r="C248" s="3"/>
      <c r="D248" s="3"/>
      <c r="E248" s="3"/>
      <c r="F248" s="3"/>
      <c r="G248" s="3"/>
      <c r="H248" s="3"/>
      <c r="I248" s="3"/>
    </row>
    <row r="249" spans="1:9" x14ac:dyDescent="0.25">
      <c r="A249" s="3"/>
      <c r="B249" s="3"/>
      <c r="C249" s="3"/>
      <c r="D249" s="3"/>
      <c r="E249" s="3"/>
      <c r="F249" s="3"/>
      <c r="G249" s="3"/>
      <c r="H249" s="3"/>
      <c r="I249" s="3"/>
    </row>
    <row r="250" spans="1:9" x14ac:dyDescent="0.25">
      <c r="A250" s="3"/>
      <c r="B250" s="3"/>
      <c r="C250" s="3"/>
      <c r="D250" s="3"/>
      <c r="E250" s="3"/>
      <c r="F250" s="3"/>
      <c r="G250" s="3"/>
      <c r="H250" s="3"/>
      <c r="I250" s="3"/>
    </row>
    <row r="251" spans="1:9" x14ac:dyDescent="0.25">
      <c r="A251" s="3"/>
      <c r="B251" s="3"/>
      <c r="C251" s="3"/>
      <c r="D251" s="3"/>
      <c r="E251" s="3"/>
      <c r="F251" s="3"/>
      <c r="G251" s="3"/>
      <c r="H251" s="3"/>
      <c r="I251" s="3"/>
    </row>
    <row r="252" spans="1:9" x14ac:dyDescent="0.25">
      <c r="A252" s="3"/>
      <c r="B252" s="3"/>
      <c r="C252" s="3"/>
      <c r="D252" s="3"/>
      <c r="E252" s="3"/>
      <c r="F252" s="3"/>
      <c r="G252" s="3"/>
      <c r="H252" s="3"/>
      <c r="I252" s="3"/>
    </row>
    <row r="253" spans="1:9" x14ac:dyDescent="0.25">
      <c r="A253" s="3"/>
      <c r="B253" s="3"/>
      <c r="C253" s="3"/>
      <c r="D253" s="3"/>
      <c r="E253" s="3"/>
      <c r="F253" s="3"/>
      <c r="G253" s="3"/>
      <c r="H253" s="3"/>
      <c r="I253" s="3"/>
    </row>
    <row r="254" spans="1:9" x14ac:dyDescent="0.25">
      <c r="A254" s="3"/>
      <c r="B254" s="3"/>
      <c r="C254" s="3"/>
      <c r="D254" s="3"/>
      <c r="E254" s="3"/>
      <c r="F254" s="3"/>
      <c r="G254" s="3"/>
      <c r="H254" s="3"/>
      <c r="I254" s="3"/>
    </row>
    <row r="255" spans="1:9" x14ac:dyDescent="0.25">
      <c r="A255" s="3"/>
      <c r="B255" s="3"/>
      <c r="C255" s="3"/>
      <c r="D255" s="3"/>
      <c r="E255" s="3"/>
      <c r="F255" s="3"/>
      <c r="G255" s="3"/>
      <c r="H255" s="3"/>
      <c r="I255" s="3"/>
    </row>
    <row r="256" spans="1:9" x14ac:dyDescent="0.25">
      <c r="A256" s="3"/>
      <c r="B256" s="3"/>
      <c r="C256" s="3"/>
      <c r="D256" s="3"/>
      <c r="E256" s="3"/>
      <c r="F256" s="3"/>
      <c r="G256" s="3"/>
      <c r="H256" s="3"/>
      <c r="I256" s="3"/>
    </row>
    <row r="257" spans="1:9" x14ac:dyDescent="0.25">
      <c r="A257" s="3"/>
      <c r="B257" s="3"/>
      <c r="C257" s="3"/>
      <c r="D257" s="3"/>
      <c r="E257" s="3"/>
      <c r="F257" s="3"/>
      <c r="G257" s="3"/>
      <c r="H257" s="3"/>
      <c r="I257" s="3"/>
    </row>
    <row r="258" spans="1:9" x14ac:dyDescent="0.25">
      <c r="A258" s="3"/>
      <c r="B258" s="3"/>
      <c r="C258" s="3"/>
      <c r="D258" s="3"/>
      <c r="E258" s="3"/>
      <c r="F258" s="3"/>
      <c r="G258" s="3"/>
      <c r="H258" s="3"/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  <row r="275" spans="1:9" x14ac:dyDescent="0.25">
      <c r="A275" s="3"/>
      <c r="B275" s="3"/>
      <c r="C275" s="3"/>
      <c r="D275" s="3"/>
      <c r="E275" s="3"/>
      <c r="F275" s="3"/>
      <c r="G275" s="3"/>
      <c r="H275" s="3"/>
      <c r="I275" s="3"/>
    </row>
    <row r="276" spans="1:9" x14ac:dyDescent="0.25">
      <c r="A276" s="3"/>
      <c r="B276" s="3"/>
      <c r="C276" s="3"/>
      <c r="D276" s="3"/>
      <c r="E276" s="3"/>
      <c r="F276" s="3"/>
      <c r="G276" s="3"/>
      <c r="H276" s="3"/>
      <c r="I276" s="3"/>
    </row>
    <row r="277" spans="1:9" x14ac:dyDescent="0.25">
      <c r="A277" s="3"/>
      <c r="B277" s="3"/>
      <c r="C277" s="3"/>
      <c r="D277" s="3"/>
      <c r="E277" s="3"/>
      <c r="F277" s="3"/>
      <c r="G277" s="3"/>
      <c r="H277" s="3"/>
      <c r="I277" s="3"/>
    </row>
    <row r="278" spans="1:9" x14ac:dyDescent="0.25">
      <c r="A278" s="3"/>
      <c r="B278" s="3"/>
      <c r="C278" s="3"/>
      <c r="D278" s="3"/>
      <c r="E278" s="3"/>
      <c r="F278" s="3"/>
      <c r="G278" s="3"/>
      <c r="H278" s="3"/>
      <c r="I278" s="3"/>
    </row>
    <row r="279" spans="1:9" x14ac:dyDescent="0.25">
      <c r="A279" s="3"/>
      <c r="B279" s="3"/>
      <c r="C279" s="3"/>
      <c r="D279" s="3"/>
      <c r="E279" s="3"/>
      <c r="F279" s="3"/>
      <c r="G279" s="3"/>
      <c r="H279" s="3"/>
      <c r="I279" s="3"/>
    </row>
    <row r="280" spans="1:9" x14ac:dyDescent="0.25">
      <c r="A280" s="3"/>
      <c r="B280" s="3"/>
      <c r="C280" s="3"/>
      <c r="D280" s="3"/>
      <c r="E280" s="3"/>
      <c r="F280" s="3"/>
      <c r="G280" s="3"/>
      <c r="H280" s="3"/>
      <c r="I280" s="3"/>
    </row>
    <row r="281" spans="1:9" x14ac:dyDescent="0.25">
      <c r="A281" s="3"/>
      <c r="B281" s="3"/>
      <c r="C281" s="3"/>
      <c r="D281" s="3"/>
      <c r="E281" s="3"/>
      <c r="F281" s="3"/>
      <c r="G281" s="3"/>
      <c r="H281" s="3"/>
      <c r="I281" s="3"/>
    </row>
    <row r="282" spans="1:9" x14ac:dyDescent="0.25">
      <c r="A282" s="3"/>
      <c r="B282" s="3"/>
      <c r="C282" s="3"/>
      <c r="D282" s="3"/>
      <c r="E282" s="3"/>
      <c r="F282" s="3"/>
      <c r="G282" s="3"/>
      <c r="H282" s="3"/>
      <c r="I282" s="3"/>
    </row>
    <row r="283" spans="1:9" x14ac:dyDescent="0.25">
      <c r="A283" s="3"/>
      <c r="B283" s="3"/>
      <c r="C283" s="3"/>
      <c r="D283" s="3"/>
      <c r="E283" s="3"/>
      <c r="F283" s="3"/>
      <c r="G283" s="3"/>
      <c r="H283" s="3"/>
      <c r="I283" s="3"/>
    </row>
    <row r="284" spans="1:9" x14ac:dyDescent="0.25">
      <c r="A284" s="3"/>
      <c r="B284" s="3"/>
      <c r="C284" s="3"/>
      <c r="D284" s="3"/>
      <c r="E284" s="3"/>
      <c r="F284" s="3"/>
      <c r="G284" s="3"/>
      <c r="H284" s="3"/>
      <c r="I284" s="3"/>
    </row>
    <row r="285" spans="1:9" x14ac:dyDescent="0.25">
      <c r="A285" s="3"/>
      <c r="B285" s="3"/>
      <c r="C285" s="3"/>
      <c r="D285" s="3"/>
      <c r="E285" s="3"/>
      <c r="F285" s="3"/>
      <c r="G285" s="3"/>
      <c r="H285" s="3"/>
      <c r="I285" s="3"/>
    </row>
    <row r="286" spans="1:9" x14ac:dyDescent="0.25">
      <c r="A286" s="3"/>
      <c r="B286" s="3"/>
      <c r="C286" s="3"/>
      <c r="D286" s="3"/>
      <c r="E286" s="3"/>
      <c r="F286" s="3"/>
      <c r="G286" s="3"/>
      <c r="H286" s="3"/>
      <c r="I286" s="3"/>
    </row>
    <row r="287" spans="1:9" x14ac:dyDescent="0.25">
      <c r="A287" s="3"/>
      <c r="B287" s="3"/>
      <c r="C287" s="3"/>
      <c r="D287" s="3"/>
      <c r="E287" s="3"/>
      <c r="F287" s="3"/>
      <c r="G287" s="3"/>
      <c r="H287" s="3"/>
      <c r="I287" s="3"/>
    </row>
    <row r="288" spans="1:9" x14ac:dyDescent="0.25">
      <c r="A288" s="3"/>
      <c r="B288" s="3"/>
      <c r="C288" s="3"/>
      <c r="D288" s="3"/>
      <c r="E288" s="3"/>
      <c r="F288" s="3"/>
      <c r="G288" s="3"/>
      <c r="H288" s="3"/>
      <c r="I288" s="3"/>
    </row>
    <row r="289" spans="1:9" x14ac:dyDescent="0.25">
      <c r="A289" s="3"/>
      <c r="B289" s="3"/>
      <c r="C289" s="3"/>
      <c r="D289" s="3"/>
      <c r="E289" s="3"/>
      <c r="F289" s="3"/>
      <c r="G289" s="3"/>
      <c r="H289" s="3"/>
      <c r="I289" s="3"/>
    </row>
    <row r="290" spans="1:9" x14ac:dyDescent="0.25">
      <c r="A290" s="3"/>
      <c r="B290" s="3"/>
      <c r="C290" s="3"/>
      <c r="D290" s="3"/>
      <c r="E290" s="3"/>
      <c r="F290" s="3"/>
      <c r="G290" s="3"/>
      <c r="H290" s="3"/>
      <c r="I290" s="3"/>
    </row>
    <row r="291" spans="1:9" x14ac:dyDescent="0.25">
      <c r="A291" s="3"/>
      <c r="B291" s="3"/>
      <c r="C291" s="3"/>
      <c r="D291" s="3"/>
      <c r="E291" s="3"/>
      <c r="F291" s="3"/>
      <c r="G291" s="3"/>
      <c r="H291" s="3"/>
      <c r="I291" s="3"/>
    </row>
    <row r="292" spans="1:9" x14ac:dyDescent="0.25">
      <c r="A292" s="3"/>
      <c r="B292" s="3"/>
      <c r="C292" s="3"/>
      <c r="D292" s="3"/>
      <c r="E292" s="3"/>
      <c r="F292" s="3"/>
      <c r="G292" s="3"/>
      <c r="H292" s="3"/>
      <c r="I292" s="3"/>
    </row>
    <row r="293" spans="1:9" x14ac:dyDescent="0.25">
      <c r="A293" s="3"/>
      <c r="B293" s="3"/>
      <c r="C293" s="3"/>
      <c r="D293" s="3"/>
      <c r="E293" s="3"/>
      <c r="F293" s="3"/>
      <c r="G293" s="3"/>
      <c r="H293" s="3"/>
      <c r="I293" s="3"/>
    </row>
    <row r="294" spans="1:9" x14ac:dyDescent="0.25">
      <c r="A294" s="3"/>
      <c r="B294" s="3"/>
      <c r="C294" s="3"/>
      <c r="D294" s="3"/>
      <c r="E294" s="3"/>
      <c r="F294" s="3"/>
      <c r="G294" s="3"/>
      <c r="H294" s="3"/>
      <c r="I294" s="3"/>
    </row>
    <row r="295" spans="1:9" x14ac:dyDescent="0.25">
      <c r="A295" s="3"/>
      <c r="B295" s="3"/>
      <c r="C295" s="3"/>
      <c r="D295" s="3"/>
      <c r="E295" s="3"/>
      <c r="F295" s="3"/>
      <c r="G295" s="3"/>
      <c r="H295" s="3"/>
      <c r="I295" s="3"/>
    </row>
    <row r="296" spans="1:9" x14ac:dyDescent="0.25">
      <c r="A296" s="3"/>
      <c r="B296" s="3"/>
      <c r="C296" s="3"/>
      <c r="D296" s="3"/>
      <c r="E296" s="3"/>
      <c r="F296" s="3"/>
      <c r="G296" s="3"/>
      <c r="H296" s="3"/>
      <c r="I296" s="3"/>
    </row>
    <row r="297" spans="1:9" x14ac:dyDescent="0.25">
      <c r="A297" s="3"/>
      <c r="B297" s="3"/>
      <c r="C297" s="3"/>
      <c r="D297" s="3"/>
      <c r="E297" s="3"/>
      <c r="F297" s="3"/>
      <c r="G297" s="3"/>
      <c r="H297" s="3"/>
      <c r="I297" s="3"/>
    </row>
    <row r="298" spans="1:9" x14ac:dyDescent="0.25">
      <c r="A298" s="3"/>
      <c r="B298" s="3"/>
      <c r="C298" s="3"/>
      <c r="D298" s="3"/>
      <c r="E298" s="3"/>
      <c r="F298" s="3"/>
      <c r="G298" s="3"/>
      <c r="H298" s="3"/>
      <c r="I298" s="3"/>
    </row>
    <row r="299" spans="1:9" x14ac:dyDescent="0.25">
      <c r="A299" s="3"/>
      <c r="B299" s="3"/>
      <c r="C299" s="3"/>
      <c r="D299" s="3"/>
      <c r="E299" s="3"/>
      <c r="F299" s="3"/>
      <c r="G299" s="3"/>
      <c r="H299" s="3"/>
      <c r="I299" s="3"/>
    </row>
    <row r="300" spans="1:9" x14ac:dyDescent="0.25">
      <c r="A300" s="3"/>
      <c r="B300" s="3"/>
      <c r="C300" s="3"/>
      <c r="D300" s="3"/>
      <c r="E300" s="3"/>
      <c r="F300" s="3"/>
      <c r="G300" s="3"/>
      <c r="H300" s="3"/>
      <c r="I300" s="3"/>
    </row>
    <row r="301" spans="1:9" x14ac:dyDescent="0.25">
      <c r="A301" s="3"/>
      <c r="B301" s="3"/>
      <c r="C301" s="3"/>
      <c r="D301" s="3"/>
      <c r="E301" s="3"/>
      <c r="F301" s="3"/>
      <c r="G301" s="3"/>
      <c r="H301" s="3"/>
      <c r="I301" s="3"/>
    </row>
    <row r="302" spans="1:9" x14ac:dyDescent="0.25">
      <c r="A302" s="3"/>
      <c r="B302" s="3"/>
      <c r="C302" s="3"/>
      <c r="D302" s="3"/>
      <c r="E302" s="3"/>
      <c r="F302" s="3"/>
      <c r="G302" s="3"/>
      <c r="H302" s="3"/>
      <c r="I302" s="3"/>
    </row>
    <row r="303" spans="1:9" x14ac:dyDescent="0.25">
      <c r="A303" s="3"/>
      <c r="B303" s="3"/>
      <c r="C303" s="3"/>
      <c r="D303" s="3"/>
      <c r="E303" s="3"/>
      <c r="F303" s="3"/>
      <c r="G303" s="3"/>
      <c r="H303" s="3"/>
      <c r="I303" s="3"/>
    </row>
    <row r="304" spans="1:9" x14ac:dyDescent="0.25">
      <c r="A304" s="3"/>
      <c r="B304" s="3"/>
      <c r="C304" s="3"/>
      <c r="D304" s="3"/>
      <c r="E304" s="3"/>
      <c r="F304" s="3"/>
      <c r="G304" s="3"/>
      <c r="H304" s="3"/>
      <c r="I304" s="3"/>
    </row>
    <row r="305" spans="1:9" x14ac:dyDescent="0.25">
      <c r="A305" s="3"/>
      <c r="B305" s="3"/>
      <c r="C305" s="3"/>
      <c r="D305" s="3"/>
      <c r="E305" s="3"/>
      <c r="F305" s="3"/>
      <c r="G305" s="3"/>
      <c r="H305" s="3"/>
      <c r="I305" s="3"/>
    </row>
    <row r="306" spans="1:9" x14ac:dyDescent="0.25">
      <c r="A306" s="3"/>
      <c r="B306" s="3"/>
      <c r="C306" s="3"/>
      <c r="D306" s="3"/>
      <c r="E306" s="3"/>
      <c r="F306" s="3"/>
      <c r="G306" s="3"/>
      <c r="H306" s="3"/>
      <c r="I306" s="3"/>
    </row>
    <row r="307" spans="1:9" x14ac:dyDescent="0.25">
      <c r="A307" s="3"/>
      <c r="B307" s="3"/>
      <c r="C307" s="3"/>
      <c r="D307" s="3"/>
      <c r="E307" s="3"/>
      <c r="F307" s="3"/>
      <c r="G307" s="3"/>
      <c r="H307" s="3"/>
      <c r="I307" s="3"/>
    </row>
    <row r="308" spans="1:9" x14ac:dyDescent="0.25">
      <c r="A308" s="3"/>
      <c r="B308" s="3"/>
      <c r="C308" s="3"/>
      <c r="D308" s="3"/>
      <c r="E308" s="3"/>
      <c r="F308" s="3"/>
      <c r="G308" s="3"/>
      <c r="H308" s="3"/>
      <c r="I308" s="3"/>
    </row>
    <row r="309" spans="1:9" x14ac:dyDescent="0.25">
      <c r="A309" s="3"/>
      <c r="B309" s="3"/>
      <c r="C309" s="3"/>
      <c r="D309" s="3"/>
      <c r="E309" s="3"/>
      <c r="F309" s="3"/>
      <c r="G309" s="3"/>
      <c r="H309" s="3"/>
      <c r="I309" s="3"/>
    </row>
    <row r="310" spans="1:9" x14ac:dyDescent="0.25">
      <c r="A310" s="3"/>
      <c r="B310" s="3"/>
      <c r="C310" s="3"/>
      <c r="D310" s="3"/>
      <c r="E310" s="3"/>
      <c r="F310" s="3"/>
      <c r="G310" s="3"/>
      <c r="H310" s="3"/>
      <c r="I310" s="3"/>
    </row>
    <row r="311" spans="1:9" x14ac:dyDescent="0.25">
      <c r="A311" s="3"/>
      <c r="B311" s="3"/>
      <c r="C311" s="3"/>
      <c r="D311" s="3"/>
      <c r="E311" s="3"/>
      <c r="F311" s="3"/>
      <c r="G311" s="3"/>
      <c r="H311" s="3"/>
      <c r="I311" s="3"/>
    </row>
    <row r="312" spans="1:9" x14ac:dyDescent="0.25">
      <c r="A312" s="3"/>
      <c r="B312" s="3"/>
      <c r="C312" s="3"/>
      <c r="D312" s="3"/>
      <c r="E312" s="3"/>
      <c r="F312" s="3"/>
      <c r="G312" s="3"/>
      <c r="H312" s="3"/>
      <c r="I312" s="3"/>
    </row>
    <row r="313" spans="1:9" x14ac:dyDescent="0.25">
      <c r="A313" s="3"/>
      <c r="B313" s="3"/>
      <c r="C313" s="3"/>
      <c r="D313" s="3"/>
      <c r="E313" s="3"/>
      <c r="F313" s="3"/>
      <c r="G313" s="3"/>
      <c r="H313" s="3"/>
      <c r="I313" s="3"/>
    </row>
    <row r="314" spans="1:9" x14ac:dyDescent="0.25">
      <c r="A314" s="3"/>
      <c r="B314" s="3"/>
      <c r="C314" s="3"/>
      <c r="D314" s="3"/>
      <c r="E314" s="3"/>
      <c r="F314" s="3"/>
      <c r="G314" s="3"/>
      <c r="H314" s="3"/>
      <c r="I314" s="3"/>
    </row>
    <row r="315" spans="1:9" x14ac:dyDescent="0.25">
      <c r="A315" s="3"/>
      <c r="B315" s="3"/>
      <c r="C315" s="3"/>
      <c r="D315" s="3"/>
      <c r="E315" s="3"/>
      <c r="F315" s="3"/>
      <c r="G315" s="3"/>
      <c r="H315" s="3"/>
      <c r="I315" s="3"/>
    </row>
    <row r="316" spans="1:9" x14ac:dyDescent="0.25">
      <c r="A316" s="3"/>
      <c r="B316" s="3"/>
      <c r="C316" s="3"/>
      <c r="D316" s="3"/>
      <c r="E316" s="3"/>
      <c r="F316" s="3"/>
      <c r="G316" s="3"/>
      <c r="H316" s="3"/>
      <c r="I316" s="3"/>
    </row>
    <row r="317" spans="1:9" x14ac:dyDescent="0.25">
      <c r="A317" s="3"/>
      <c r="B317" s="3"/>
      <c r="C317" s="3"/>
      <c r="D317" s="3"/>
      <c r="E317" s="3"/>
      <c r="F317" s="3"/>
      <c r="G317" s="3"/>
      <c r="H317" s="3"/>
      <c r="I317" s="3"/>
    </row>
    <row r="318" spans="1:9" x14ac:dyDescent="0.25">
      <c r="A318" s="3"/>
      <c r="B318" s="3"/>
      <c r="C318" s="3"/>
      <c r="D318" s="3"/>
      <c r="E318" s="3"/>
      <c r="F318" s="3"/>
      <c r="G318" s="3"/>
      <c r="H318" s="3"/>
      <c r="I318" s="3"/>
    </row>
    <row r="319" spans="1:9" x14ac:dyDescent="0.25">
      <c r="A319" s="3"/>
      <c r="B319" s="3"/>
      <c r="C319" s="3"/>
      <c r="D319" s="3"/>
      <c r="E319" s="3"/>
      <c r="F319" s="3"/>
      <c r="G319" s="3"/>
      <c r="H319" s="3"/>
      <c r="I319" s="3"/>
    </row>
    <row r="320" spans="1:9" x14ac:dyDescent="0.25">
      <c r="A320" s="3"/>
      <c r="B320" s="3"/>
      <c r="C320" s="3"/>
      <c r="D320" s="3"/>
      <c r="E320" s="3"/>
      <c r="F320" s="3"/>
      <c r="G320" s="3"/>
      <c r="H320" s="3"/>
      <c r="I320" s="3"/>
    </row>
    <row r="321" spans="1:9" x14ac:dyDescent="0.25">
      <c r="A321" s="3"/>
      <c r="B321" s="3"/>
      <c r="C321" s="3"/>
      <c r="D321" s="3"/>
      <c r="E321" s="3"/>
      <c r="F321" s="3"/>
      <c r="G321" s="3"/>
      <c r="H321" s="3"/>
      <c r="I321" s="3"/>
    </row>
    <row r="322" spans="1:9" x14ac:dyDescent="0.25">
      <c r="A322" s="3"/>
      <c r="B322" s="3"/>
      <c r="C322" s="3"/>
      <c r="D322" s="3"/>
      <c r="E322" s="3"/>
      <c r="F322" s="3"/>
      <c r="G322" s="3"/>
      <c r="H322" s="3"/>
      <c r="I322" s="3"/>
    </row>
    <row r="323" spans="1:9" x14ac:dyDescent="0.25">
      <c r="A323" s="3"/>
      <c r="B323" s="3"/>
      <c r="C323" s="3"/>
      <c r="D323" s="3"/>
      <c r="E323" s="3"/>
      <c r="F323" s="3"/>
      <c r="G323" s="3"/>
      <c r="H323" s="3"/>
      <c r="I323" s="3"/>
    </row>
    <row r="324" spans="1:9" x14ac:dyDescent="0.25">
      <c r="A324" s="3"/>
      <c r="B324" s="3"/>
      <c r="C324" s="3"/>
      <c r="D324" s="3"/>
      <c r="E324" s="3"/>
      <c r="F324" s="3"/>
      <c r="G324" s="3"/>
      <c r="H324" s="3"/>
      <c r="I324" s="3"/>
    </row>
  </sheetData>
  <sheetProtection password="CD64" sheet="1" objects="1" scenarios="1"/>
  <mergeCells count="198">
    <mergeCell ref="D179:F179"/>
    <mergeCell ref="G179:H179"/>
    <mergeCell ref="F181:H181"/>
    <mergeCell ref="D175:E175"/>
    <mergeCell ref="D178:F178"/>
    <mergeCell ref="G178:H178"/>
    <mergeCell ref="D169:F169"/>
    <mergeCell ref="G169:H169"/>
    <mergeCell ref="D170:F170"/>
    <mergeCell ref="G170:H170"/>
    <mergeCell ref="D171:F171"/>
    <mergeCell ref="G171:H171"/>
    <mergeCell ref="D172:F172"/>
    <mergeCell ref="G172:H172"/>
    <mergeCell ref="D173:F173"/>
    <mergeCell ref="G173:H173"/>
    <mergeCell ref="D164:E164"/>
    <mergeCell ref="D167:F167"/>
    <mergeCell ref="G167:H167"/>
    <mergeCell ref="D168:F168"/>
    <mergeCell ref="G168:H168"/>
    <mergeCell ref="D160:F160"/>
    <mergeCell ref="G160:H160"/>
    <mergeCell ref="D161:F161"/>
    <mergeCell ref="G161:H161"/>
    <mergeCell ref="D162:F162"/>
    <mergeCell ref="G162:H162"/>
    <mergeCell ref="D149:F149"/>
    <mergeCell ref="G149:H149"/>
    <mergeCell ref="D150:F150"/>
    <mergeCell ref="G150:H150"/>
    <mergeCell ref="D157:E157"/>
    <mergeCell ref="D146:F146"/>
    <mergeCell ref="G146:H146"/>
    <mergeCell ref="D147:F147"/>
    <mergeCell ref="G147:H147"/>
    <mergeCell ref="D148:F148"/>
    <mergeCell ref="G148:H148"/>
    <mergeCell ref="D141:E141"/>
    <mergeCell ref="D144:F144"/>
    <mergeCell ref="G144:H144"/>
    <mergeCell ref="D145:F145"/>
    <mergeCell ref="G145:H145"/>
    <mergeCell ref="G136:H136"/>
    <mergeCell ref="G137:H137"/>
    <mergeCell ref="G138:H138"/>
    <mergeCell ref="D136:F136"/>
    <mergeCell ref="D137:F137"/>
    <mergeCell ref="D138:F138"/>
    <mergeCell ref="D139:F139"/>
    <mergeCell ref="G139:H139"/>
    <mergeCell ref="D126:F126"/>
    <mergeCell ref="G126:H126"/>
    <mergeCell ref="D133:F133"/>
    <mergeCell ref="G133:H133"/>
    <mergeCell ref="D134:F134"/>
    <mergeCell ref="G134:H134"/>
    <mergeCell ref="D135:F135"/>
    <mergeCell ref="G135:H135"/>
    <mergeCell ref="D127:F127"/>
    <mergeCell ref="G127:H127"/>
    <mergeCell ref="D128:F128"/>
    <mergeCell ref="G128:H128"/>
    <mergeCell ref="D130:E130"/>
    <mergeCell ref="D113:E113"/>
    <mergeCell ref="D107:F107"/>
    <mergeCell ref="D108:F108"/>
    <mergeCell ref="D109:F109"/>
    <mergeCell ref="D110:F110"/>
    <mergeCell ref="G107:H107"/>
    <mergeCell ref="G108:H108"/>
    <mergeCell ref="G109:H109"/>
    <mergeCell ref="G110:H110"/>
    <mergeCell ref="D91:F91"/>
    <mergeCell ref="G91:H91"/>
    <mergeCell ref="D92:F92"/>
    <mergeCell ref="G92:H92"/>
    <mergeCell ref="D104:F104"/>
    <mergeCell ref="G104:H104"/>
    <mergeCell ref="D105:F105"/>
    <mergeCell ref="G105:H105"/>
    <mergeCell ref="D106:F106"/>
    <mergeCell ref="G106:H106"/>
    <mergeCell ref="G97:H97"/>
    <mergeCell ref="G98:H98"/>
    <mergeCell ref="G99:H99"/>
    <mergeCell ref="D101:E101"/>
    <mergeCell ref="D97:F97"/>
    <mergeCell ref="D98:F98"/>
    <mergeCell ref="D99:F99"/>
    <mergeCell ref="G84:H84"/>
    <mergeCell ref="G85:H85"/>
    <mergeCell ref="D82:F82"/>
    <mergeCell ref="D83:F83"/>
    <mergeCell ref="D84:F84"/>
    <mergeCell ref="D85:F85"/>
    <mergeCell ref="D87:E87"/>
    <mergeCell ref="D90:F90"/>
    <mergeCell ref="G90:H90"/>
    <mergeCell ref="G80:H80"/>
    <mergeCell ref="G81:H81"/>
    <mergeCell ref="D75:F75"/>
    <mergeCell ref="D80:F80"/>
    <mergeCell ref="D81:F81"/>
    <mergeCell ref="D77:E77"/>
    <mergeCell ref="G82:H82"/>
    <mergeCell ref="G83:H83"/>
    <mergeCell ref="G75:H75"/>
    <mergeCell ref="G77:H77"/>
    <mergeCell ref="G78:H78"/>
    <mergeCell ref="G79:H79"/>
    <mergeCell ref="D70:E70"/>
    <mergeCell ref="D73:F73"/>
    <mergeCell ref="G73:H73"/>
    <mergeCell ref="D74:F74"/>
    <mergeCell ref="G74:H74"/>
    <mergeCell ref="D5:E5"/>
    <mergeCell ref="D7:F7"/>
    <mergeCell ref="G7:H7"/>
    <mergeCell ref="G8:H8"/>
    <mergeCell ref="D8:F8"/>
    <mergeCell ref="D10:E10"/>
    <mergeCell ref="D13:F13"/>
    <mergeCell ref="G13:H13"/>
    <mergeCell ref="G14:H14"/>
    <mergeCell ref="D14:F14"/>
    <mergeCell ref="D31:F31"/>
    <mergeCell ref="G31:H31"/>
    <mergeCell ref="D16:E16"/>
    <mergeCell ref="D19:F19"/>
    <mergeCell ref="G19:H19"/>
    <mergeCell ref="D20:F20"/>
    <mergeCell ref="G20:H20"/>
    <mergeCell ref="D22:E22"/>
    <mergeCell ref="D25:F25"/>
    <mergeCell ref="D38:F38"/>
    <mergeCell ref="G38:H38"/>
    <mergeCell ref="G25:H25"/>
    <mergeCell ref="D26:F26"/>
    <mergeCell ref="G26:H26"/>
    <mergeCell ref="D28:E28"/>
    <mergeCell ref="D32:F32"/>
    <mergeCell ref="G32:H32"/>
    <mergeCell ref="D33:F33"/>
    <mergeCell ref="G33:H33"/>
    <mergeCell ref="D68:F68"/>
    <mergeCell ref="G68:H68"/>
    <mergeCell ref="D62:F62"/>
    <mergeCell ref="G62:H62"/>
    <mergeCell ref="D48:F48"/>
    <mergeCell ref="G39:H39"/>
    <mergeCell ref="G40:H40"/>
    <mergeCell ref="D42:E42"/>
    <mergeCell ref="D40:F40"/>
    <mergeCell ref="D45:F45"/>
    <mergeCell ref="G45:H45"/>
    <mergeCell ref="D46:F46"/>
    <mergeCell ref="G46:H46"/>
    <mergeCell ref="D47:F47"/>
    <mergeCell ref="G47:H47"/>
    <mergeCell ref="G48:H48"/>
    <mergeCell ref="D39:F39"/>
    <mergeCell ref="D59:F59"/>
    <mergeCell ref="G59:H59"/>
    <mergeCell ref="D60:F60"/>
    <mergeCell ref="G60:H60"/>
    <mergeCell ref="D61:F61"/>
    <mergeCell ref="G61:H61"/>
    <mergeCell ref="D50:F50"/>
    <mergeCell ref="D51:F51"/>
    <mergeCell ref="D52:F52"/>
    <mergeCell ref="D53:F53"/>
    <mergeCell ref="D54:F54"/>
    <mergeCell ref="G58:H58"/>
    <mergeCell ref="G49:H49"/>
    <mergeCell ref="G50:H50"/>
    <mergeCell ref="G51:H51"/>
    <mergeCell ref="G52:H52"/>
    <mergeCell ref="D55:F55"/>
    <mergeCell ref="D56:F56"/>
    <mergeCell ref="D57:F57"/>
    <mergeCell ref="D58:F58"/>
    <mergeCell ref="D49:F49"/>
    <mergeCell ref="G53:H53"/>
    <mergeCell ref="G54:H54"/>
    <mergeCell ref="G55:H55"/>
    <mergeCell ref="G56:H56"/>
    <mergeCell ref="G57:H57"/>
    <mergeCell ref="D116:F116"/>
    <mergeCell ref="G116:H116"/>
    <mergeCell ref="D117:F117"/>
    <mergeCell ref="G117:H117"/>
    <mergeCell ref="D118:F118"/>
    <mergeCell ref="G118:H118"/>
    <mergeCell ref="D119:F119"/>
    <mergeCell ref="G119:H119"/>
    <mergeCell ref="D120:F120"/>
    <mergeCell ref="G120:H120"/>
  </mergeCells>
  <pageMargins left="0.23622047244094491" right="0.23622047244094491" top="0.74803149606299213" bottom="0.74803149606299213" header="0.31496062992125984" footer="0.31496062992125984"/>
  <pageSetup paperSize="9" scale="87" orientation="portrait" r:id="rId1"/>
  <headerFooter>
    <oddFooter>&amp;REUR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2024-02-23T12:49:19Z</dcterms:modified>
</cp:coreProperties>
</file>