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90" windowWidth="22860" windowHeight="9435" activeTab="2"/>
  </bookViews>
  <sheets>
    <sheet name="Lot 1" sheetId="6" r:id="rId1"/>
    <sheet name="Lot 2" sheetId="5" r:id="rId2"/>
    <sheet name="Lot 3 " sheetId="8" r:id="rId3"/>
  </sheets>
  <calcPr calcId="145621"/>
</workbook>
</file>

<file path=xl/calcChain.xml><?xml version="1.0" encoding="utf-8"?>
<calcChain xmlns="http://schemas.openxmlformats.org/spreadsheetml/2006/main">
  <c r="H5" i="8" l="1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4" i="8"/>
  <c r="H5" i="6"/>
  <c r="H6" i="6"/>
  <c r="H7" i="6"/>
  <c r="H8" i="6"/>
  <c r="H4" i="6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" i="5"/>
  <c r="C9" i="6"/>
  <c r="B9" i="6"/>
  <c r="H27" i="8" l="1"/>
  <c r="H47" i="5"/>
  <c r="H9" i="6"/>
</calcChain>
</file>

<file path=xl/sharedStrings.xml><?xml version="1.0" encoding="utf-8"?>
<sst xmlns="http://schemas.openxmlformats.org/spreadsheetml/2006/main" count="107" uniqueCount="94">
  <si>
    <t>PERFILS PROFESSIONALS</t>
  </si>
  <si>
    <t>Coordinació- Secretaria tècnica</t>
  </si>
  <si>
    <t xml:space="preserve">Professional del periodisme </t>
  </si>
  <si>
    <t>Gestor de continguts web</t>
  </si>
  <si>
    <t>Gestor de continguts de XXSS</t>
  </si>
  <si>
    <t>Realitzador de continguts visuals i audiovisuals</t>
  </si>
  <si>
    <t>TOTAL</t>
  </si>
  <si>
    <t>Descripció</t>
  </si>
  <si>
    <t>Impressió digital A5 en paper recliclat 130 g/m2, i subministrament.</t>
  </si>
  <si>
    <t>Impressió, subministrament i col·locació de cartell de 70 x 90 cm en ForexPrint 3mm i velcro a la part trasera.</t>
  </si>
  <si>
    <t>Impressió, subministrament i col·locació de cartell de 50 x 70 cm en cartulina i cinta doble cara a la part trasera.</t>
  </si>
  <si>
    <t>Impressió, subministrament de lona de 98 x 98 cm amb 6 troquelats.</t>
  </si>
  <si>
    <t>Impressió, subministrament i col·locació d'ICONES en troquel de PVC 3mm 330 x 330</t>
  </si>
  <si>
    <t>Impressió, subministrament i col·locació de lones Fronlit de 450gr amb velcro a la part trasera, de mides 180 x 25 cm.</t>
  </si>
  <si>
    <t>Impressió, subministrament i col·locació de lones Fronlit de 450gr amb forats perimetrals, de mides 200 x 100 cm.</t>
  </si>
  <si>
    <t>Impressió, subministrament i col·locació de lones microperforades amb forats perimetrals, de mides 360 x 155 cm.</t>
  </si>
  <si>
    <t>Impressió, subministrament i col·locació de lones microperforades amb forats perimetrals, de mides 400 x 100 cm.</t>
  </si>
  <si>
    <t>Impressió, subministrament i col·locació de lones microperforades amb forats perimetrals, de mides 300 x 150 cm.</t>
  </si>
  <si>
    <t>Impressió, subministrament i col·locació de lones Fronlit de 450gr amb velcro a la part trasera, de mides 290 x 25 cm</t>
  </si>
  <si>
    <t>Impressió digital de targeta de cartolina de mides aproximades 10 x 15 cm, de forma troquelada, amb cantons arrodonits i 1 forat), i subministrament.</t>
  </si>
  <si>
    <t>Impressió digital de targeta de cartolina de mides aproximades 8,5 x 5,5 cm, de forma troquelada, amb cantons arrodonits i 1 forat), i subministrament.</t>
  </si>
  <si>
    <t>Impressió, subministrament i col·locació de vinil, color a determinar, de mides aproximades 100 x 66 cm.</t>
  </si>
  <si>
    <t>Impressió, subministrament i col·locació de vinil, color a determinar, de mides aproximades 220 x 66 cm.</t>
  </si>
  <si>
    <t>Impressió, subministrament i col·locació de vinil, color a determinar, de mides aproximades 33 x 33 cm. En cas necessari, es farà arribar el suport sobre el què s'ha de fer la instal·lació a les dependències de l'empresa adjudicatària, per a la seva correcta instal·lació.</t>
  </si>
  <si>
    <t>Impressió, subministrament i col·locació de PVC ForexPrint 3mm i velcro a la part trasera. Preu m2</t>
  </si>
  <si>
    <t>Impressió, subministrament i col·locació de lones Fronlit de 450gr amb velcro a la part trasera, preu m2</t>
  </si>
  <si>
    <t>Impressió, subministrament i col·locació de lones Fronlit de amb forats perimetrals, preu m2</t>
  </si>
  <si>
    <t>Impressió, subministrament i col·locació de lones microperforades amb forats perimetrals, preu m2</t>
  </si>
  <si>
    <t>Impressió, subministrament i col·locació de vinil, color a determinar, preu per m2.</t>
  </si>
  <si>
    <t>Impressió 4+4 tintes A2 a dues cares, en paper reciclat estucat mat de 135g/m2, i subministrament.</t>
  </si>
  <si>
    <t>Impressió digital A3 en paper recliclat 130 g/m2, i subministrament.</t>
  </si>
  <si>
    <t>Impressió digital A3 en PVC ForexPrint,  i subministrament.</t>
  </si>
  <si>
    <t>Impressió digital A4 en paper recliclat 130 g/m2, i subministrament.</t>
  </si>
  <si>
    <t>Impressió, subministrament i col·locació de cartells de Foam 10mm, de 150 x 200 cm, amb peana Foam.</t>
  </si>
  <si>
    <t>Impressió, subministrament d'etiquetes rodones de 4 cm diàmetre en fulls A4 (24 x full)</t>
  </si>
  <si>
    <t>Impressió, subministrament d'etiquetes rodones de 6 cm diàmetre en fulls A4 (24 x full)</t>
  </si>
  <si>
    <t>Impressió, subministrament i col·locació de cartells de Foam 10mm,  mida A2, amb peana Foam.</t>
  </si>
  <si>
    <t>Impressió, subministrament i col·locació de cartells de Foam 5mm, de 12 x 15 cm, amb peana Foam.</t>
  </si>
  <si>
    <t>Impressió, subministrament i col·locació de cartells de Foam 5mm,  mida A0.</t>
  </si>
  <si>
    <t>Impressió, subministrament i col·locació de Teixit Plycril Opac amb velcro a la part trasera, de 300 x 450 cm</t>
  </si>
  <si>
    <t>Impressió digital a doble cara de postal en cartolina, de mides aproximades 105 x 148 mm, i subministrament.</t>
  </si>
  <si>
    <t>Impressió 4+4 tintes A2 a una cara, en paper reciclat estucat mat de 135g/m2, i subministrament.</t>
  </si>
  <si>
    <t>Subministrament i impressió a color de rollups de mida 2 m x 0,85 m .</t>
  </si>
  <si>
    <t>Impressió digital a dues cares de targeta de cartolina de mides aproximades 8,6 x 5,4 cm, i subministrament.</t>
  </si>
  <si>
    <t>Ventalls de fusta (15 conceptes) de fusta o similar. Dimensions 51x26 cm</t>
  </si>
  <si>
    <t>Vinils finestra 345x210cms(3 peces de 115x210cms) - Vinil Blanc (amb instal·lació)</t>
  </si>
  <si>
    <t>Impressió, subministrament i col·locació de Teixit Plycril Opac amb velcro a la part trasera, preu m2</t>
  </si>
  <si>
    <t>Plafó  per exteriors amb format d’acord a les necessitats de l’escenografia, o estructura de tipus metàl·lic, amb característiques de càrrega suficients en funció dels elements de comunicació produïts, tipus TRUSS o similar,  , inclou  instal·lació, despeses de lloguer de l’element estructural (si s’escau), desmuntatge i transports, preu m2</t>
  </si>
  <si>
    <t>Conceptualització i disseny de la idea gràfica i del copy principal de campanyes</t>
  </si>
  <si>
    <t>Dissenys puntuals de banners, imatges per web i butlletins i altres formats petits digitals o físics (no adaptacions d’altres peces)</t>
  </si>
  <si>
    <t>Adaptacions digitals estàtiques</t>
  </si>
  <si>
    <t>Adaptacions digitals animades</t>
  </si>
  <si>
    <t>Adaptacions productes exteriors de gran format (plafons, trasseres, photocalls, vinils, banderoles, OPIS, torretes, vinilats autobusos)</t>
  </si>
  <si>
    <t>Adaptacions productes exteriors de petit format (faristols, roll-ups)</t>
  </si>
  <si>
    <t>Adaptacions per a premsa per a suports escrits o online</t>
  </si>
  <si>
    <t>Adaptacions de marxandatge (enganxines, llibretes, llapis, polseres...)</t>
  </si>
  <si>
    <t>Díptics/postals informatives</t>
  </si>
  <si>
    <t>Infografia estàtica</t>
  </si>
  <si>
    <t>Infografia animada</t>
  </si>
  <si>
    <t>Disseny contingut gràfic landing page</t>
  </si>
  <si>
    <t>Maquetació documents institucionals format word, pdf (fins a 25 pàgines)</t>
  </si>
  <si>
    <t>Cada plec extra de maquetació de document institucional (cada 5 pàgines extra)</t>
  </si>
  <si>
    <t>Maquetacions de presentacions en PowerPoint (fins a 15 pàgines)</t>
  </si>
  <si>
    <t>Cada plec extra de presentació en PowerPoint (cada 4 pàgines extra)</t>
  </si>
  <si>
    <t>Plantilles en PowerPoint o similar (entre 1-5 pàgines)</t>
  </si>
  <si>
    <t>Vídeos realistes o infogràfics</t>
  </si>
  <si>
    <t>Els preus oferts pels licitadors no podran superar en cap cas els imports unitaris màxims indicats en aquest document.</t>
  </si>
  <si>
    <t>PREU MÀXIM HORA necessitats immediates
IVA exlòs</t>
  </si>
  <si>
    <t>PREU MÀXIM HORA
IVA exlòs</t>
  </si>
  <si>
    <t>HORES contracte</t>
  </si>
  <si>
    <t>HORES  necessitats immediates contracte</t>
  </si>
  <si>
    <t>PREU HORA ofertat
IVA exlòs</t>
  </si>
  <si>
    <t>PREU HORA necessitats immediates ofertat
IVA exlòs</t>
  </si>
  <si>
    <t>IMPORT TOTAL IVA exclòs</t>
  </si>
  <si>
    <t>Preu unitari màxim 
(IVA exclòs)</t>
  </si>
  <si>
    <t>L'import ofertat no pot superar l'import de licitació (115.462,88 € IVA exclòs)</t>
  </si>
  <si>
    <t>Preu unitari màxim (IVA exclòs)</t>
  </si>
  <si>
    <t>Preu unitari màxim de necessitats immediates (IVA exclòs)</t>
  </si>
  <si>
    <t>Impressió i subministrament de polseres, de poliester reciclat, de 1,5 x 30 cm, amb tancament de seguretat o reutilitzable</t>
  </si>
  <si>
    <t xml:space="preserve">Subministrament d’estructura metàl·lica plegable tipus aranya de 3 x 3 m, per a subjectar lona amb velcro. </t>
  </si>
  <si>
    <t>Previsió unitats necessitats immediates</t>
  </si>
  <si>
    <t>Previsió unitats contracte</t>
  </si>
  <si>
    <t>Preu ofertat (IVA exclòs)</t>
  </si>
  <si>
    <t>Preu ofertat  necessitats immediates (IVA exclòs)</t>
  </si>
  <si>
    <t>L'import ofertat no pot superar l'import de licitació (37.941,75  € IVA exclòs)</t>
  </si>
  <si>
    <t>Adaptacions digitals estàtiques (increment necessitats immediates)</t>
  </si>
  <si>
    <t>Adaptacions per a premsa per a suports escrits o online (increment necessitats immediates)</t>
  </si>
  <si>
    <t>Maquetació documents institucionals format word, pdf (fins a 25 pàgines), increment necessitats immediates</t>
  </si>
  <si>
    <t>Maquetacions de presentacions en PowerPoint (fins a 15 pàgines), increment necessitats immediates</t>
  </si>
  <si>
    <t>L'import ofertat no pot superar l'import de licitació (73.849,00  € IVA exclòs)</t>
  </si>
  <si>
    <t>Annex 3.a</t>
  </si>
  <si>
    <t>Import ofertat
(IVA exclòs)</t>
  </si>
  <si>
    <t>Annex 3.b</t>
  </si>
  <si>
    <t>Annex 3.c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</si>
</sst>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4">
    <xf numFmtId="0" fontId="0" fillId="0" borderId="0" xfId="0"/>
    <xf numFmtId="0" fontId="2" fillId="0" borderId="2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8" fontId="3" fillId="0" borderId="4" xfId="0" applyNumberFormat="1" applyFont="1" applyBorder="1" applyAlignment="1">
      <alignment horizontal="center" vertical="center"/>
    </xf>
    <xf numFmtId="8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8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8" fontId="2" fillId="0" borderId="4" xfId="0" applyNumberFormat="1" applyFont="1" applyBorder="1" applyAlignment="1">
      <alignment horizontal="right" vertical="center" wrapText="1"/>
    </xf>
    <xf numFmtId="8" fontId="1" fillId="0" borderId="4" xfId="0" applyNumberFormat="1" applyFont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44" fontId="4" fillId="4" borderId="3" xfId="1" applyFont="1" applyFill="1" applyBorder="1" applyAlignment="1">
      <alignment horizontal="center" vertical="center" wrapText="1"/>
    </xf>
    <xf numFmtId="44" fontId="1" fillId="0" borderId="4" xfId="1" applyFont="1" applyBorder="1" applyAlignment="1">
      <alignment horizontal="right" vertical="center" wrapText="1"/>
    </xf>
    <xf numFmtId="0" fontId="2" fillId="0" borderId="2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44" fontId="1" fillId="3" borderId="4" xfId="1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0" fontId="1" fillId="3" borderId="8" xfId="0" applyFont="1" applyFill="1" applyBorder="1" applyAlignment="1">
      <alignment vertical="center" wrapText="1"/>
    </xf>
    <xf numFmtId="8" fontId="1" fillId="3" borderId="7" xfId="0" applyNumberFormat="1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/>
    </xf>
    <xf numFmtId="0" fontId="2" fillId="0" borderId="5" xfId="0" applyNumberFormat="1" applyFont="1" applyBorder="1" applyAlignment="1">
      <alignment horizontal="right" vertical="center"/>
    </xf>
    <xf numFmtId="8" fontId="2" fillId="0" borderId="9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6" fontId="2" fillId="0" borderId="9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/>
  </sheetViews>
  <sheetFormatPr defaultRowHeight="15" x14ac:dyDescent="0.25"/>
  <cols>
    <col min="1" max="1" width="32.28515625" customWidth="1"/>
    <col min="8" max="9" width="10.42578125" bestFit="1" customWidth="1"/>
  </cols>
  <sheetData>
    <row r="1" spans="1:8" ht="14.45" x14ac:dyDescent="0.3">
      <c r="A1" s="10" t="s">
        <v>90</v>
      </c>
    </row>
    <row r="2" spans="1:8" thickBot="1" x14ac:dyDescent="0.35"/>
    <row r="3" spans="1:8" ht="68.25" thickBot="1" x14ac:dyDescent="0.3">
      <c r="A3" s="11" t="s">
        <v>0</v>
      </c>
      <c r="B3" s="12" t="s">
        <v>69</v>
      </c>
      <c r="C3" s="12" t="s">
        <v>70</v>
      </c>
      <c r="D3" s="12" t="s">
        <v>68</v>
      </c>
      <c r="E3" s="12" t="s">
        <v>67</v>
      </c>
      <c r="F3" s="12" t="s">
        <v>71</v>
      </c>
      <c r="G3" s="12" t="s">
        <v>72</v>
      </c>
      <c r="H3" s="13" t="s">
        <v>73</v>
      </c>
    </row>
    <row r="4" spans="1:8" ht="15.75" thickBot="1" x14ac:dyDescent="0.3">
      <c r="A4" s="1" t="s">
        <v>1</v>
      </c>
      <c r="B4" s="2">
        <v>308</v>
      </c>
      <c r="C4" s="2">
        <v>44</v>
      </c>
      <c r="D4" s="3">
        <v>44.37</v>
      </c>
      <c r="E4" s="4">
        <v>48.34</v>
      </c>
      <c r="F4" s="3"/>
      <c r="G4" s="4"/>
      <c r="H4" s="9">
        <f>ROUND(B4*F4,2)+ROUND(C4*G4,2)</f>
        <v>0</v>
      </c>
    </row>
    <row r="5" spans="1:8" ht="15.75" thickBot="1" x14ac:dyDescent="0.3">
      <c r="A5" s="1" t="s">
        <v>2</v>
      </c>
      <c r="B5" s="2">
        <v>616</v>
      </c>
      <c r="C5" s="2">
        <v>88</v>
      </c>
      <c r="D5" s="3">
        <v>40.21</v>
      </c>
      <c r="E5" s="4">
        <v>43.75</v>
      </c>
      <c r="F5" s="3"/>
      <c r="G5" s="4"/>
      <c r="H5" s="9">
        <f>ROUND(B5*F5,2)+ROUND(C5*G5,2)</f>
        <v>0</v>
      </c>
    </row>
    <row r="6" spans="1:8" ht="15.75" thickBot="1" x14ac:dyDescent="0.3">
      <c r="A6" s="1" t="s">
        <v>3</v>
      </c>
      <c r="B6" s="2">
        <v>286</v>
      </c>
      <c r="C6" s="2">
        <v>110</v>
      </c>
      <c r="D6" s="3">
        <v>32.97</v>
      </c>
      <c r="E6" s="4">
        <v>35.75</v>
      </c>
      <c r="F6" s="3"/>
      <c r="G6" s="4"/>
      <c r="H6" s="9">
        <f>ROUND(B6*F6,2)+ROUND(C6*G6,2)</f>
        <v>0</v>
      </c>
    </row>
    <row r="7" spans="1:8" ht="15.75" thickBot="1" x14ac:dyDescent="0.3">
      <c r="A7" s="1" t="s">
        <v>4</v>
      </c>
      <c r="B7" s="2">
        <v>552</v>
      </c>
      <c r="C7" s="2">
        <v>161</v>
      </c>
      <c r="D7" s="3">
        <v>32.97</v>
      </c>
      <c r="E7" s="4">
        <v>35.75</v>
      </c>
      <c r="F7" s="3"/>
      <c r="G7" s="4"/>
      <c r="H7" s="9">
        <f>ROUND(B7*F7,2)+ROUND(C7*G7,2)</f>
        <v>0</v>
      </c>
    </row>
    <row r="8" spans="1:8" ht="15.75" thickBot="1" x14ac:dyDescent="0.3">
      <c r="A8" s="1" t="s">
        <v>5</v>
      </c>
      <c r="B8" s="2">
        <v>704</v>
      </c>
      <c r="C8" s="2">
        <v>374</v>
      </c>
      <c r="D8" s="6">
        <v>30.46</v>
      </c>
      <c r="E8" s="4">
        <v>32.86</v>
      </c>
      <c r="F8" s="6"/>
      <c r="G8" s="4"/>
      <c r="H8" s="9">
        <f>ROUND(B8*F8,2)+ROUND(C8*G8,2)</f>
        <v>0</v>
      </c>
    </row>
    <row r="9" spans="1:8" ht="15.75" thickBot="1" x14ac:dyDescent="0.3">
      <c r="A9" s="14" t="s">
        <v>6</v>
      </c>
      <c r="B9" s="16">
        <f>SUM(B4:B8)</f>
        <v>2466</v>
      </c>
      <c r="C9" s="16">
        <f>SUM(C4:C8)</f>
        <v>777</v>
      </c>
      <c r="D9" s="15"/>
      <c r="E9" s="15"/>
      <c r="F9" s="15"/>
      <c r="G9" s="15"/>
      <c r="H9" s="9">
        <f>ROUND(SUM(H4:H8),2)</f>
        <v>0</v>
      </c>
    </row>
    <row r="11" spans="1:8" ht="26.45" customHeight="1" x14ac:dyDescent="0.25">
      <c r="A11" s="33" t="s">
        <v>66</v>
      </c>
      <c r="B11" s="33"/>
      <c r="C11" s="33"/>
      <c r="D11" s="33"/>
      <c r="E11" s="33"/>
    </row>
    <row r="12" spans="1:8" x14ac:dyDescent="0.25">
      <c r="A12" s="10" t="s">
        <v>75</v>
      </c>
    </row>
  </sheetData>
  <mergeCells count="1">
    <mergeCell ref="A11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>
      <selection activeCell="C2" sqref="C2"/>
    </sheetView>
  </sheetViews>
  <sheetFormatPr defaultRowHeight="15" x14ac:dyDescent="0.25"/>
  <cols>
    <col min="1" max="1" width="43" customWidth="1"/>
    <col min="8" max="8" width="12.5703125" customWidth="1"/>
  </cols>
  <sheetData>
    <row r="1" spans="1:8" ht="14.45" x14ac:dyDescent="0.3">
      <c r="A1" s="10" t="s">
        <v>92</v>
      </c>
    </row>
    <row r="2" spans="1:8" thickBot="1" x14ac:dyDescent="0.35"/>
    <row r="3" spans="1:8" ht="57" thickBot="1" x14ac:dyDescent="0.3">
      <c r="A3" s="17" t="s">
        <v>7</v>
      </c>
      <c r="B3" s="22" t="s">
        <v>81</v>
      </c>
      <c r="C3" s="22" t="s">
        <v>80</v>
      </c>
      <c r="D3" s="18" t="s">
        <v>76</v>
      </c>
      <c r="E3" s="18" t="s">
        <v>77</v>
      </c>
      <c r="F3" s="18" t="s">
        <v>82</v>
      </c>
      <c r="G3" s="18" t="s">
        <v>83</v>
      </c>
      <c r="H3" s="19" t="s">
        <v>91</v>
      </c>
    </row>
    <row r="4" spans="1:8" ht="23.25" thickBot="1" x14ac:dyDescent="0.3">
      <c r="A4" s="7" t="s">
        <v>8</v>
      </c>
      <c r="B4" s="5">
        <v>100</v>
      </c>
      <c r="C4" s="5"/>
      <c r="D4" s="8">
        <v>0.3</v>
      </c>
      <c r="E4" s="8"/>
      <c r="F4" s="8"/>
      <c r="G4" s="8"/>
      <c r="H4" s="20">
        <f>ROUND(F4*B4,2)+ROUND(C4*G4,2)</f>
        <v>0</v>
      </c>
    </row>
    <row r="5" spans="1:8" ht="23.25" thickBot="1" x14ac:dyDescent="0.3">
      <c r="A5" s="7" t="s">
        <v>9</v>
      </c>
      <c r="B5" s="5">
        <v>24</v>
      </c>
      <c r="C5" s="5">
        <v>2</v>
      </c>
      <c r="D5" s="8">
        <v>59.6</v>
      </c>
      <c r="E5" s="8">
        <v>71.52</v>
      </c>
      <c r="F5" s="8"/>
      <c r="G5" s="8"/>
      <c r="H5" s="20">
        <f t="shared" ref="H5:H46" si="0">ROUND(F5*B5,2)+ROUND(C5*G5,2)</f>
        <v>0</v>
      </c>
    </row>
    <row r="6" spans="1:8" ht="23.25" thickBot="1" x14ac:dyDescent="0.3">
      <c r="A6" s="7" t="s">
        <v>10</v>
      </c>
      <c r="B6" s="5">
        <v>70</v>
      </c>
      <c r="C6" s="5">
        <v>2</v>
      </c>
      <c r="D6" s="8">
        <v>33.119999999999997</v>
      </c>
      <c r="E6" s="8">
        <v>39.743999999999993</v>
      </c>
      <c r="F6" s="8"/>
      <c r="G6" s="8"/>
      <c r="H6" s="20">
        <f t="shared" si="0"/>
        <v>0</v>
      </c>
    </row>
    <row r="7" spans="1:8" ht="23.25" thickBot="1" x14ac:dyDescent="0.3">
      <c r="A7" s="7" t="s">
        <v>11</v>
      </c>
      <c r="B7" s="5">
        <v>6</v>
      </c>
      <c r="C7" s="5">
        <v>2</v>
      </c>
      <c r="D7" s="8">
        <v>86.8</v>
      </c>
      <c r="E7" s="8"/>
      <c r="F7" s="8"/>
      <c r="G7" s="8"/>
      <c r="H7" s="20">
        <f t="shared" si="0"/>
        <v>0</v>
      </c>
    </row>
    <row r="8" spans="1:8" ht="23.25" thickBot="1" x14ac:dyDescent="0.3">
      <c r="A8" s="7" t="s">
        <v>12</v>
      </c>
      <c r="B8" s="5">
        <v>120</v>
      </c>
      <c r="C8" s="5">
        <v>2</v>
      </c>
      <c r="D8" s="8">
        <v>16.559999999999999</v>
      </c>
      <c r="E8" s="8"/>
      <c r="F8" s="8"/>
      <c r="G8" s="8"/>
      <c r="H8" s="20">
        <f t="shared" si="0"/>
        <v>0</v>
      </c>
    </row>
    <row r="9" spans="1:8" ht="23.25" thickBot="1" x14ac:dyDescent="0.3">
      <c r="A9" s="7" t="s">
        <v>13</v>
      </c>
      <c r="B9" s="5">
        <v>8</v>
      </c>
      <c r="C9" s="5">
        <v>2</v>
      </c>
      <c r="D9" s="8">
        <v>24.84</v>
      </c>
      <c r="E9" s="8">
        <v>29.808</v>
      </c>
      <c r="F9" s="8"/>
      <c r="G9" s="8"/>
      <c r="H9" s="20">
        <f t="shared" si="0"/>
        <v>0</v>
      </c>
    </row>
    <row r="10" spans="1:8" ht="23.25" thickBot="1" x14ac:dyDescent="0.3">
      <c r="A10" s="7" t="s">
        <v>14</v>
      </c>
      <c r="B10" s="5">
        <v>4</v>
      </c>
      <c r="C10" s="5">
        <v>2</v>
      </c>
      <c r="D10" s="8">
        <v>81.59</v>
      </c>
      <c r="E10" s="8"/>
      <c r="F10" s="8"/>
      <c r="G10" s="8"/>
      <c r="H10" s="20">
        <f t="shared" si="0"/>
        <v>0</v>
      </c>
    </row>
    <row r="11" spans="1:8" ht="34.5" thickBot="1" x14ac:dyDescent="0.3">
      <c r="A11" s="7" t="s">
        <v>15</v>
      </c>
      <c r="B11" s="5">
        <v>4</v>
      </c>
      <c r="C11" s="5">
        <v>2</v>
      </c>
      <c r="D11" s="8">
        <v>159.41</v>
      </c>
      <c r="E11" s="8"/>
      <c r="F11" s="8"/>
      <c r="G11" s="8"/>
      <c r="H11" s="20">
        <f t="shared" si="0"/>
        <v>0</v>
      </c>
    </row>
    <row r="12" spans="1:8" ht="34.5" thickBot="1" x14ac:dyDescent="0.3">
      <c r="A12" s="7" t="s">
        <v>16</v>
      </c>
      <c r="B12" s="5">
        <v>4</v>
      </c>
      <c r="C12" s="5">
        <v>2</v>
      </c>
      <c r="D12" s="8">
        <v>115.92</v>
      </c>
      <c r="E12" s="8"/>
      <c r="F12" s="8"/>
      <c r="G12" s="8"/>
      <c r="H12" s="20">
        <f t="shared" si="0"/>
        <v>0</v>
      </c>
    </row>
    <row r="13" spans="1:8" ht="34.5" thickBot="1" x14ac:dyDescent="0.3">
      <c r="A13" s="7" t="s">
        <v>17</v>
      </c>
      <c r="B13" s="5">
        <v>2</v>
      </c>
      <c r="C13" s="5">
        <v>2</v>
      </c>
      <c r="D13" s="8">
        <v>129.58000000000001</v>
      </c>
      <c r="E13" s="8"/>
      <c r="F13" s="8"/>
      <c r="G13" s="8"/>
      <c r="H13" s="20">
        <f t="shared" si="0"/>
        <v>0</v>
      </c>
    </row>
    <row r="14" spans="1:8" ht="34.5" thickBot="1" x14ac:dyDescent="0.3">
      <c r="A14" s="21" t="s">
        <v>78</v>
      </c>
      <c r="B14" s="5">
        <v>540</v>
      </c>
      <c r="C14" s="5">
        <v>2</v>
      </c>
      <c r="D14" s="8">
        <v>1.5</v>
      </c>
      <c r="E14" s="8"/>
      <c r="F14" s="8"/>
      <c r="G14" s="8"/>
      <c r="H14" s="20">
        <f t="shared" si="0"/>
        <v>0</v>
      </c>
    </row>
    <row r="15" spans="1:8" ht="23.25" thickBot="1" x14ac:dyDescent="0.3">
      <c r="A15" s="7" t="s">
        <v>18</v>
      </c>
      <c r="B15" s="5">
        <v>100</v>
      </c>
      <c r="C15" s="5">
        <v>2</v>
      </c>
      <c r="D15" s="8">
        <v>30.36</v>
      </c>
      <c r="E15" s="8">
        <v>36.431999999999995</v>
      </c>
      <c r="F15" s="8"/>
      <c r="G15" s="8"/>
      <c r="H15" s="20">
        <f t="shared" si="0"/>
        <v>0</v>
      </c>
    </row>
    <row r="16" spans="1:8" ht="34.5" thickBot="1" x14ac:dyDescent="0.3">
      <c r="A16" s="7" t="s">
        <v>19</v>
      </c>
      <c r="B16" s="5">
        <v>1500</v>
      </c>
      <c r="C16" s="5">
        <v>2</v>
      </c>
      <c r="D16" s="8">
        <v>0.28000000000000003</v>
      </c>
      <c r="E16" s="8"/>
      <c r="F16" s="8"/>
      <c r="G16" s="8"/>
      <c r="H16" s="20">
        <f t="shared" si="0"/>
        <v>0</v>
      </c>
    </row>
    <row r="17" spans="1:8" ht="34.5" thickBot="1" x14ac:dyDescent="0.3">
      <c r="A17" s="7" t="s">
        <v>20</v>
      </c>
      <c r="B17" s="5">
        <v>3000</v>
      </c>
      <c r="C17" s="5">
        <v>2</v>
      </c>
      <c r="D17" s="8">
        <v>0.15</v>
      </c>
      <c r="E17" s="8"/>
      <c r="F17" s="8"/>
      <c r="G17" s="8"/>
      <c r="H17" s="20">
        <f t="shared" si="0"/>
        <v>0</v>
      </c>
    </row>
    <row r="18" spans="1:8" ht="23.25" thickBot="1" x14ac:dyDescent="0.3">
      <c r="A18" s="7" t="s">
        <v>21</v>
      </c>
      <c r="B18" s="5">
        <v>2</v>
      </c>
      <c r="C18" s="5">
        <v>2</v>
      </c>
      <c r="D18" s="8">
        <v>95.22</v>
      </c>
      <c r="E18" s="8"/>
      <c r="F18" s="8"/>
      <c r="G18" s="8"/>
      <c r="H18" s="20">
        <f t="shared" si="0"/>
        <v>0</v>
      </c>
    </row>
    <row r="19" spans="1:8" ht="23.25" thickBot="1" x14ac:dyDescent="0.3">
      <c r="A19" s="7" t="s">
        <v>22</v>
      </c>
      <c r="B19" s="5">
        <v>6</v>
      </c>
      <c r="C19" s="5">
        <v>2</v>
      </c>
      <c r="D19" s="8">
        <v>190.44</v>
      </c>
      <c r="E19" s="8"/>
      <c r="F19" s="8"/>
      <c r="G19" s="8"/>
      <c r="H19" s="20">
        <f t="shared" si="0"/>
        <v>0</v>
      </c>
    </row>
    <row r="20" spans="1:8" ht="57" thickBot="1" x14ac:dyDescent="0.3">
      <c r="A20" s="7" t="s">
        <v>23</v>
      </c>
      <c r="B20" s="5">
        <v>120</v>
      </c>
      <c r="C20" s="5">
        <v>2</v>
      </c>
      <c r="D20" s="8">
        <v>16.559999999999999</v>
      </c>
      <c r="E20" s="8"/>
      <c r="F20" s="8"/>
      <c r="G20" s="8"/>
      <c r="H20" s="20">
        <f t="shared" si="0"/>
        <v>0</v>
      </c>
    </row>
    <row r="21" spans="1:8" ht="23.25" thickBot="1" x14ac:dyDescent="0.3">
      <c r="A21" s="7" t="s">
        <v>24</v>
      </c>
      <c r="B21" s="5">
        <v>2</v>
      </c>
      <c r="C21" s="5">
        <v>2</v>
      </c>
      <c r="D21" s="8">
        <v>85</v>
      </c>
      <c r="E21" s="8">
        <v>102</v>
      </c>
      <c r="F21" s="8"/>
      <c r="G21" s="8"/>
      <c r="H21" s="20">
        <f t="shared" si="0"/>
        <v>0</v>
      </c>
    </row>
    <row r="22" spans="1:8" ht="23.25" thickBot="1" x14ac:dyDescent="0.3">
      <c r="A22" s="7" t="s">
        <v>25</v>
      </c>
      <c r="B22" s="5">
        <v>2</v>
      </c>
      <c r="C22" s="5">
        <v>2</v>
      </c>
      <c r="D22" s="8">
        <v>42</v>
      </c>
      <c r="E22" s="8">
        <v>50.4</v>
      </c>
      <c r="F22" s="8"/>
      <c r="G22" s="8"/>
      <c r="H22" s="20">
        <f t="shared" si="0"/>
        <v>0</v>
      </c>
    </row>
    <row r="23" spans="1:8" ht="23.25" thickBot="1" x14ac:dyDescent="0.3">
      <c r="A23" s="7" t="s">
        <v>26</v>
      </c>
      <c r="B23" s="5">
        <v>2</v>
      </c>
      <c r="C23" s="5">
        <v>2</v>
      </c>
      <c r="D23" s="8">
        <v>42</v>
      </c>
      <c r="E23" s="8">
        <v>50.4</v>
      </c>
      <c r="F23" s="8"/>
      <c r="G23" s="8"/>
      <c r="H23" s="20">
        <f t="shared" si="0"/>
        <v>0</v>
      </c>
    </row>
    <row r="24" spans="1:8" ht="23.25" thickBot="1" x14ac:dyDescent="0.3">
      <c r="A24" s="7" t="s">
        <v>27</v>
      </c>
      <c r="B24" s="5">
        <v>2</v>
      </c>
      <c r="C24" s="5">
        <v>2</v>
      </c>
      <c r="D24" s="8">
        <v>30</v>
      </c>
      <c r="E24" s="8">
        <v>36</v>
      </c>
      <c r="F24" s="8"/>
      <c r="G24" s="8"/>
      <c r="H24" s="20">
        <f t="shared" si="0"/>
        <v>0</v>
      </c>
    </row>
    <row r="25" spans="1:8" ht="23.25" thickBot="1" x14ac:dyDescent="0.3">
      <c r="A25" s="7" t="s">
        <v>28</v>
      </c>
      <c r="B25" s="5">
        <v>2</v>
      </c>
      <c r="C25" s="5">
        <v>2</v>
      </c>
      <c r="D25" s="8">
        <v>145</v>
      </c>
      <c r="E25" s="8"/>
      <c r="F25" s="8"/>
      <c r="G25" s="8"/>
      <c r="H25" s="20">
        <f t="shared" si="0"/>
        <v>0</v>
      </c>
    </row>
    <row r="26" spans="1:8" ht="23.25" thickBot="1" x14ac:dyDescent="0.3">
      <c r="A26" s="7" t="s">
        <v>29</v>
      </c>
      <c r="B26" s="5">
        <v>100</v>
      </c>
      <c r="C26" s="5">
        <v>2</v>
      </c>
      <c r="D26" s="8">
        <v>3.11</v>
      </c>
      <c r="E26" s="8">
        <v>3.7319999999999998</v>
      </c>
      <c r="F26" s="8"/>
      <c r="G26" s="8"/>
      <c r="H26" s="20">
        <f t="shared" si="0"/>
        <v>0</v>
      </c>
    </row>
    <row r="27" spans="1:8" ht="23.25" thickBot="1" x14ac:dyDescent="0.3">
      <c r="A27" s="7" t="s">
        <v>30</v>
      </c>
      <c r="B27" s="5">
        <v>900</v>
      </c>
      <c r="C27" s="5">
        <v>2</v>
      </c>
      <c r="D27" s="8">
        <v>0.25</v>
      </c>
      <c r="E27" s="8">
        <v>0.3</v>
      </c>
      <c r="F27" s="8"/>
      <c r="G27" s="8"/>
      <c r="H27" s="20">
        <f t="shared" si="0"/>
        <v>0</v>
      </c>
    </row>
    <row r="28" spans="1:8" ht="15.75" thickBot="1" x14ac:dyDescent="0.3">
      <c r="A28" s="7" t="s">
        <v>31</v>
      </c>
      <c r="B28" s="5">
        <v>50</v>
      </c>
      <c r="C28" s="5">
        <v>2</v>
      </c>
      <c r="D28" s="8">
        <v>12.42</v>
      </c>
      <c r="E28" s="8">
        <v>14.904</v>
      </c>
      <c r="F28" s="8"/>
      <c r="G28" s="8"/>
      <c r="H28" s="20">
        <f t="shared" si="0"/>
        <v>0</v>
      </c>
    </row>
    <row r="29" spans="1:8" ht="23.25" thickBot="1" x14ac:dyDescent="0.3">
      <c r="A29" s="7" t="s">
        <v>32</v>
      </c>
      <c r="B29" s="5">
        <v>1500</v>
      </c>
      <c r="C29" s="5">
        <v>2</v>
      </c>
      <c r="D29" s="8">
        <v>0.21</v>
      </c>
      <c r="E29" s="8">
        <v>0.252</v>
      </c>
      <c r="F29" s="8"/>
      <c r="G29" s="8"/>
      <c r="H29" s="20">
        <f t="shared" si="0"/>
        <v>0</v>
      </c>
    </row>
    <row r="30" spans="1:8" ht="23.25" thickBot="1" x14ac:dyDescent="0.3">
      <c r="A30" s="7" t="s">
        <v>33</v>
      </c>
      <c r="B30" s="5">
        <v>4</v>
      </c>
      <c r="C30" s="5">
        <v>2</v>
      </c>
      <c r="D30" s="8">
        <v>117.3</v>
      </c>
      <c r="E30" s="8">
        <v>140.76</v>
      </c>
      <c r="F30" s="8"/>
      <c r="G30" s="8"/>
      <c r="H30" s="20">
        <f t="shared" si="0"/>
        <v>0</v>
      </c>
    </row>
    <row r="31" spans="1:8" ht="23.25" thickBot="1" x14ac:dyDescent="0.3">
      <c r="A31" s="7" t="s">
        <v>34</v>
      </c>
      <c r="B31" s="5">
        <v>20</v>
      </c>
      <c r="C31" s="5">
        <v>2</v>
      </c>
      <c r="D31" s="8">
        <v>2.76</v>
      </c>
      <c r="E31" s="8"/>
      <c r="F31" s="8"/>
      <c r="G31" s="8"/>
      <c r="H31" s="20">
        <f t="shared" si="0"/>
        <v>0</v>
      </c>
    </row>
    <row r="32" spans="1:8" ht="23.25" thickBot="1" x14ac:dyDescent="0.3">
      <c r="A32" s="7" t="s">
        <v>35</v>
      </c>
      <c r="B32" s="5">
        <v>8</v>
      </c>
      <c r="C32" s="5">
        <v>2</v>
      </c>
      <c r="D32" s="8">
        <v>7.45</v>
      </c>
      <c r="E32" s="8"/>
      <c r="F32" s="8"/>
      <c r="G32" s="8"/>
      <c r="H32" s="20">
        <f t="shared" si="0"/>
        <v>0</v>
      </c>
    </row>
    <row r="33" spans="1:8" ht="23.25" thickBot="1" x14ac:dyDescent="0.3">
      <c r="A33" s="7" t="s">
        <v>36</v>
      </c>
      <c r="B33" s="5">
        <v>4</v>
      </c>
      <c r="C33" s="5">
        <v>2</v>
      </c>
      <c r="D33" s="8">
        <v>31.74</v>
      </c>
      <c r="E33" s="8">
        <v>38.087999999999994</v>
      </c>
      <c r="F33" s="8"/>
      <c r="G33" s="8"/>
      <c r="H33" s="20">
        <f t="shared" si="0"/>
        <v>0</v>
      </c>
    </row>
    <row r="34" spans="1:8" ht="23.25" thickBot="1" x14ac:dyDescent="0.3">
      <c r="A34" s="7" t="s">
        <v>37</v>
      </c>
      <c r="B34" s="5">
        <v>2</v>
      </c>
      <c r="C34" s="5">
        <v>2</v>
      </c>
      <c r="D34" s="8">
        <v>24.84</v>
      </c>
      <c r="E34" s="8">
        <v>29.808</v>
      </c>
      <c r="F34" s="8"/>
      <c r="G34" s="8"/>
      <c r="H34" s="20">
        <f t="shared" si="0"/>
        <v>0</v>
      </c>
    </row>
    <row r="35" spans="1:8" ht="23.25" thickBot="1" x14ac:dyDescent="0.3">
      <c r="A35" s="7" t="s">
        <v>38</v>
      </c>
      <c r="B35" s="5">
        <v>12</v>
      </c>
      <c r="C35" s="5">
        <v>2</v>
      </c>
      <c r="D35" s="8">
        <v>56.58</v>
      </c>
      <c r="E35" s="8">
        <v>67.896000000000001</v>
      </c>
      <c r="F35" s="8"/>
      <c r="G35" s="8"/>
      <c r="H35" s="20">
        <f t="shared" si="0"/>
        <v>0</v>
      </c>
    </row>
    <row r="36" spans="1:8" ht="34.5" thickBot="1" x14ac:dyDescent="0.3">
      <c r="A36" s="7" t="s">
        <v>16</v>
      </c>
      <c r="B36" s="5">
        <v>2</v>
      </c>
      <c r="C36" s="5">
        <v>2</v>
      </c>
      <c r="D36" s="8">
        <v>259.58</v>
      </c>
      <c r="E36" s="8"/>
      <c r="F36" s="8"/>
      <c r="G36" s="8"/>
      <c r="H36" s="20">
        <f t="shared" si="0"/>
        <v>0</v>
      </c>
    </row>
    <row r="37" spans="1:8" ht="23.25" thickBot="1" x14ac:dyDescent="0.3">
      <c r="A37" s="7" t="s">
        <v>39</v>
      </c>
      <c r="B37" s="5">
        <v>2</v>
      </c>
      <c r="C37" s="5">
        <v>2</v>
      </c>
      <c r="D37" s="8">
        <v>814.21</v>
      </c>
      <c r="E37" s="8"/>
      <c r="F37" s="8"/>
      <c r="G37" s="8"/>
      <c r="H37" s="20">
        <f t="shared" si="0"/>
        <v>0</v>
      </c>
    </row>
    <row r="38" spans="1:8" ht="23.25" thickBot="1" x14ac:dyDescent="0.3">
      <c r="A38" s="7" t="s">
        <v>40</v>
      </c>
      <c r="B38" s="5">
        <v>6000</v>
      </c>
      <c r="C38" s="5">
        <v>2</v>
      </c>
      <c r="D38" s="8">
        <v>0.14000000000000001</v>
      </c>
      <c r="E38" s="8"/>
      <c r="F38" s="8"/>
      <c r="G38" s="8"/>
      <c r="H38" s="20">
        <f t="shared" si="0"/>
        <v>0</v>
      </c>
    </row>
    <row r="39" spans="1:8" ht="23.25" thickBot="1" x14ac:dyDescent="0.3">
      <c r="A39" s="7" t="s">
        <v>41</v>
      </c>
      <c r="B39" s="5">
        <v>1000</v>
      </c>
      <c r="C39" s="5">
        <v>2</v>
      </c>
      <c r="D39" s="8">
        <v>2</v>
      </c>
      <c r="E39" s="8"/>
      <c r="F39" s="8"/>
      <c r="G39" s="8"/>
      <c r="H39" s="20">
        <f t="shared" si="0"/>
        <v>0</v>
      </c>
    </row>
    <row r="40" spans="1:8" ht="23.25" thickBot="1" x14ac:dyDescent="0.3">
      <c r="A40" s="7" t="s">
        <v>42</v>
      </c>
      <c r="B40" s="5">
        <v>6</v>
      </c>
      <c r="C40" s="5">
        <v>2</v>
      </c>
      <c r="D40" s="8">
        <v>81.42</v>
      </c>
      <c r="E40" s="8"/>
      <c r="F40" s="8"/>
      <c r="G40" s="8"/>
      <c r="H40" s="20">
        <f t="shared" si="0"/>
        <v>0</v>
      </c>
    </row>
    <row r="41" spans="1:8" ht="23.25" thickBot="1" x14ac:dyDescent="0.3">
      <c r="A41" s="7" t="s">
        <v>43</v>
      </c>
      <c r="B41" s="5">
        <v>3000</v>
      </c>
      <c r="C41" s="5">
        <v>2</v>
      </c>
      <c r="D41" s="8">
        <v>0.15</v>
      </c>
      <c r="E41" s="8"/>
      <c r="F41" s="8"/>
      <c r="G41" s="8"/>
      <c r="H41" s="20">
        <f t="shared" si="0"/>
        <v>0</v>
      </c>
    </row>
    <row r="42" spans="1:8" ht="23.25" thickBot="1" x14ac:dyDescent="0.3">
      <c r="A42" s="7" t="s">
        <v>44</v>
      </c>
      <c r="B42" s="5">
        <v>30</v>
      </c>
      <c r="C42" s="5">
        <v>2</v>
      </c>
      <c r="D42" s="8">
        <v>11.73</v>
      </c>
      <c r="E42" s="8"/>
      <c r="F42" s="8"/>
      <c r="G42" s="8"/>
      <c r="H42" s="20">
        <f t="shared" si="0"/>
        <v>0</v>
      </c>
    </row>
    <row r="43" spans="1:8" ht="23.25" thickBot="1" x14ac:dyDescent="0.3">
      <c r="A43" s="7" t="s">
        <v>45</v>
      </c>
      <c r="B43" s="5">
        <v>6</v>
      </c>
      <c r="C43" s="5">
        <v>2</v>
      </c>
      <c r="D43" s="8">
        <v>835.87</v>
      </c>
      <c r="E43" s="8"/>
      <c r="F43" s="8"/>
      <c r="G43" s="8"/>
      <c r="H43" s="20">
        <f t="shared" si="0"/>
        <v>0</v>
      </c>
    </row>
    <row r="44" spans="1:8" ht="23.25" thickBot="1" x14ac:dyDescent="0.3">
      <c r="A44" s="7" t="s">
        <v>46</v>
      </c>
      <c r="B44" s="5">
        <v>2</v>
      </c>
      <c r="C44" s="5">
        <v>2</v>
      </c>
      <c r="D44" s="5">
        <v>60.5</v>
      </c>
      <c r="E44" s="5">
        <v>72.599999999999994</v>
      </c>
      <c r="F44" s="5"/>
      <c r="G44" s="5"/>
      <c r="H44" s="20">
        <f t="shared" si="0"/>
        <v>0</v>
      </c>
    </row>
    <row r="45" spans="1:8" ht="68.25" thickBot="1" x14ac:dyDescent="0.3">
      <c r="A45" s="7" t="s">
        <v>47</v>
      </c>
      <c r="B45" s="5">
        <v>36</v>
      </c>
      <c r="C45" s="5">
        <v>2</v>
      </c>
      <c r="D45" s="8">
        <v>125</v>
      </c>
      <c r="E45" s="8"/>
      <c r="F45" s="8"/>
      <c r="G45" s="8"/>
      <c r="H45" s="20">
        <f t="shared" si="0"/>
        <v>0</v>
      </c>
    </row>
    <row r="46" spans="1:8" ht="23.25" thickBot="1" x14ac:dyDescent="0.3">
      <c r="A46" s="7" t="s">
        <v>79</v>
      </c>
      <c r="B46" s="5">
        <v>2</v>
      </c>
      <c r="C46" s="5">
        <v>2</v>
      </c>
      <c r="D46" s="8">
        <v>325</v>
      </c>
      <c r="E46" s="8"/>
      <c r="F46" s="8"/>
      <c r="G46" s="8"/>
      <c r="H46" s="20">
        <f t="shared" si="0"/>
        <v>0</v>
      </c>
    </row>
    <row r="47" spans="1:8" ht="15.75" thickBot="1" x14ac:dyDescent="0.3">
      <c r="A47" s="24" t="s">
        <v>6</v>
      </c>
      <c r="B47" s="25"/>
      <c r="C47" s="25"/>
      <c r="D47" s="26"/>
      <c r="E47" s="27"/>
      <c r="F47" s="25"/>
      <c r="G47" s="28"/>
      <c r="H47" s="23">
        <f>SUM(H4:H46)</f>
        <v>0</v>
      </c>
    </row>
    <row r="49" spans="1:10" x14ac:dyDescent="0.25">
      <c r="A49" s="33" t="s">
        <v>66</v>
      </c>
      <c r="B49" s="33"/>
      <c r="C49" s="33"/>
      <c r="D49" s="33"/>
      <c r="E49" s="33"/>
      <c r="F49" s="33"/>
      <c r="G49" s="33"/>
      <c r="H49" s="33"/>
      <c r="I49" s="33"/>
      <c r="J49" s="33"/>
    </row>
    <row r="50" spans="1:10" x14ac:dyDescent="0.25">
      <c r="A50" s="10" t="s">
        <v>84</v>
      </c>
    </row>
  </sheetData>
  <mergeCells count="1">
    <mergeCell ref="A49:J4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N5" sqref="N5"/>
    </sheetView>
  </sheetViews>
  <sheetFormatPr defaultRowHeight="15" x14ac:dyDescent="0.25"/>
  <cols>
    <col min="1" max="1" width="38.7109375" customWidth="1"/>
    <col min="8" max="8" width="11.7109375" bestFit="1" customWidth="1"/>
  </cols>
  <sheetData>
    <row r="1" spans="1:8" ht="14.45" x14ac:dyDescent="0.3">
      <c r="A1" s="10" t="s">
        <v>93</v>
      </c>
    </row>
    <row r="2" spans="1:8" thickBot="1" x14ac:dyDescent="0.35"/>
    <row r="3" spans="1:8" ht="57" thickBot="1" x14ac:dyDescent="0.3">
      <c r="A3" s="17" t="s">
        <v>7</v>
      </c>
      <c r="B3" s="22" t="s">
        <v>81</v>
      </c>
      <c r="C3" s="22" t="s">
        <v>80</v>
      </c>
      <c r="D3" s="18" t="s">
        <v>74</v>
      </c>
      <c r="E3" s="18" t="s">
        <v>77</v>
      </c>
      <c r="F3" s="18" t="s">
        <v>82</v>
      </c>
      <c r="G3" s="18" t="s">
        <v>83</v>
      </c>
      <c r="H3" s="19" t="s">
        <v>91</v>
      </c>
    </row>
    <row r="4" spans="1:8" ht="23.25" thickBot="1" x14ac:dyDescent="0.3">
      <c r="A4" s="7" t="s">
        <v>48</v>
      </c>
      <c r="B4" s="29">
        <v>8</v>
      </c>
      <c r="C4" s="29"/>
      <c r="D4" s="30">
        <v>500</v>
      </c>
      <c r="E4" s="30"/>
      <c r="F4" s="30"/>
      <c r="G4" s="30"/>
      <c r="H4" s="30">
        <f>ROUND(F4*B4,2)+ROUND(C4*G4,2)</f>
        <v>0</v>
      </c>
    </row>
    <row r="5" spans="1:8" ht="34.5" thickBot="1" x14ac:dyDescent="0.3">
      <c r="A5" s="7" t="s">
        <v>49</v>
      </c>
      <c r="B5" s="29">
        <v>32</v>
      </c>
      <c r="C5" s="29"/>
      <c r="D5" s="30">
        <v>100</v>
      </c>
      <c r="E5" s="30"/>
      <c r="F5" s="30"/>
      <c r="G5" s="30"/>
      <c r="H5" s="30">
        <f t="shared" ref="H5:H26" si="0">ROUND(F5*B5,2)+ROUND(C5*G5,2)</f>
        <v>0</v>
      </c>
    </row>
    <row r="6" spans="1:8" ht="15.75" thickBot="1" x14ac:dyDescent="0.3">
      <c r="A6" s="7" t="s">
        <v>50</v>
      </c>
      <c r="B6" s="29">
        <v>80</v>
      </c>
      <c r="C6" s="29">
        <v>2</v>
      </c>
      <c r="D6" s="30">
        <v>40</v>
      </c>
      <c r="E6" s="30">
        <v>46</v>
      </c>
      <c r="F6" s="30"/>
      <c r="G6" s="30"/>
      <c r="H6" s="30">
        <f t="shared" si="0"/>
        <v>0</v>
      </c>
    </row>
    <row r="7" spans="1:8" ht="23.25" thickBot="1" x14ac:dyDescent="0.3">
      <c r="A7" s="7" t="s">
        <v>85</v>
      </c>
      <c r="B7" s="29"/>
      <c r="C7" s="29"/>
      <c r="D7" s="31"/>
      <c r="E7" s="31"/>
      <c r="F7" s="31"/>
      <c r="G7" s="31"/>
      <c r="H7" s="31">
        <f t="shared" si="0"/>
        <v>0</v>
      </c>
    </row>
    <row r="8" spans="1:8" thickBot="1" x14ac:dyDescent="0.35">
      <c r="A8" s="7" t="s">
        <v>51</v>
      </c>
      <c r="B8" s="29">
        <v>48</v>
      </c>
      <c r="C8" s="29"/>
      <c r="D8" s="30">
        <v>70</v>
      </c>
      <c r="E8" s="30"/>
      <c r="F8" s="30"/>
      <c r="G8" s="30"/>
      <c r="H8" s="30">
        <f t="shared" si="0"/>
        <v>0</v>
      </c>
    </row>
    <row r="9" spans="1:8" ht="31.15" thickBot="1" x14ac:dyDescent="0.35">
      <c r="A9" s="7" t="s">
        <v>52</v>
      </c>
      <c r="B9" s="29">
        <v>120</v>
      </c>
      <c r="C9" s="29">
        <v>2</v>
      </c>
      <c r="D9" s="30">
        <v>140</v>
      </c>
      <c r="E9" s="30">
        <v>161</v>
      </c>
      <c r="F9" s="30"/>
      <c r="G9" s="30"/>
      <c r="H9" s="30">
        <f t="shared" si="0"/>
        <v>0</v>
      </c>
    </row>
    <row r="10" spans="1:8" ht="31.15" thickBot="1" x14ac:dyDescent="0.35">
      <c r="A10" s="7" t="s">
        <v>52</v>
      </c>
      <c r="B10" s="29"/>
      <c r="C10" s="29"/>
      <c r="D10" s="31"/>
      <c r="E10" s="31"/>
      <c r="F10" s="31"/>
      <c r="G10" s="31"/>
      <c r="H10" s="31">
        <f t="shared" si="0"/>
        <v>0</v>
      </c>
    </row>
    <row r="11" spans="1:8" ht="21" thickBot="1" x14ac:dyDescent="0.35">
      <c r="A11" s="7" t="s">
        <v>53</v>
      </c>
      <c r="B11" s="29">
        <v>80</v>
      </c>
      <c r="C11" s="29"/>
      <c r="D11" s="30">
        <v>100</v>
      </c>
      <c r="E11" s="30"/>
      <c r="F11" s="30"/>
      <c r="G11" s="30"/>
      <c r="H11" s="30">
        <f t="shared" si="0"/>
        <v>0</v>
      </c>
    </row>
    <row r="12" spans="1:8" thickBot="1" x14ac:dyDescent="0.35">
      <c r="A12" s="7" t="s">
        <v>54</v>
      </c>
      <c r="B12" s="29">
        <v>70</v>
      </c>
      <c r="C12" s="29">
        <v>2</v>
      </c>
      <c r="D12" s="30">
        <v>90</v>
      </c>
      <c r="E12" s="30">
        <v>103.5</v>
      </c>
      <c r="F12" s="30"/>
      <c r="G12" s="30"/>
      <c r="H12" s="30">
        <f t="shared" si="0"/>
        <v>0</v>
      </c>
    </row>
    <row r="13" spans="1:8" ht="21" thickBot="1" x14ac:dyDescent="0.35">
      <c r="A13" s="7" t="s">
        <v>86</v>
      </c>
      <c r="B13" s="29"/>
      <c r="C13" s="29"/>
      <c r="D13" s="31"/>
      <c r="E13" s="31"/>
      <c r="F13" s="31"/>
      <c r="G13" s="31"/>
      <c r="H13" s="31">
        <f t="shared" si="0"/>
        <v>0</v>
      </c>
    </row>
    <row r="14" spans="1:8" ht="21" thickBot="1" x14ac:dyDescent="0.35">
      <c r="A14" s="7" t="s">
        <v>55</v>
      </c>
      <c r="B14" s="29">
        <v>50</v>
      </c>
      <c r="C14" s="29"/>
      <c r="D14" s="30">
        <v>50</v>
      </c>
      <c r="E14" s="30"/>
      <c r="F14" s="30"/>
      <c r="G14" s="30"/>
      <c r="H14" s="30">
        <f t="shared" si="0"/>
        <v>0</v>
      </c>
    </row>
    <row r="15" spans="1:8" ht="15.75" thickBot="1" x14ac:dyDescent="0.3">
      <c r="A15" s="7" t="s">
        <v>56</v>
      </c>
      <c r="B15" s="29">
        <v>10</v>
      </c>
      <c r="C15" s="29"/>
      <c r="D15" s="30">
        <v>200</v>
      </c>
      <c r="E15" s="30"/>
      <c r="F15" s="30"/>
      <c r="G15" s="30"/>
      <c r="H15" s="30">
        <f t="shared" si="0"/>
        <v>0</v>
      </c>
    </row>
    <row r="16" spans="1:8" ht="15.75" thickBot="1" x14ac:dyDescent="0.3">
      <c r="A16" s="7" t="s">
        <v>57</v>
      </c>
      <c r="B16" s="29">
        <v>10</v>
      </c>
      <c r="C16" s="29"/>
      <c r="D16" s="30">
        <v>90</v>
      </c>
      <c r="E16" s="30"/>
      <c r="F16" s="30"/>
      <c r="G16" s="30"/>
      <c r="H16" s="30">
        <f t="shared" si="0"/>
        <v>0</v>
      </c>
    </row>
    <row r="17" spans="1:8" thickBot="1" x14ac:dyDescent="0.35">
      <c r="A17" s="7" t="s">
        <v>58</v>
      </c>
      <c r="B17" s="29">
        <v>10</v>
      </c>
      <c r="C17" s="29"/>
      <c r="D17" s="30">
        <v>150</v>
      </c>
      <c r="E17" s="30"/>
      <c r="F17" s="30"/>
      <c r="G17" s="30"/>
      <c r="H17" s="30">
        <f t="shared" si="0"/>
        <v>0</v>
      </c>
    </row>
    <row r="18" spans="1:8" ht="15.75" thickBot="1" x14ac:dyDescent="0.3">
      <c r="A18" s="7" t="s">
        <v>59</v>
      </c>
      <c r="B18" s="29">
        <v>10</v>
      </c>
      <c r="C18" s="29"/>
      <c r="D18" s="32">
        <v>250</v>
      </c>
      <c r="E18" s="32"/>
      <c r="F18" s="32"/>
      <c r="G18" s="32"/>
      <c r="H18" s="32">
        <f t="shared" si="0"/>
        <v>0</v>
      </c>
    </row>
    <row r="19" spans="1:8" ht="23.25" thickBot="1" x14ac:dyDescent="0.3">
      <c r="A19" s="7" t="s">
        <v>60</v>
      </c>
      <c r="B19" s="29">
        <v>10</v>
      </c>
      <c r="C19" s="29">
        <v>2</v>
      </c>
      <c r="D19" s="30">
        <v>230</v>
      </c>
      <c r="E19" s="30">
        <v>264.5</v>
      </c>
      <c r="F19" s="30"/>
      <c r="G19" s="30"/>
      <c r="H19" s="30">
        <f t="shared" si="0"/>
        <v>0</v>
      </c>
    </row>
    <row r="20" spans="1:8" ht="34.5" thickBot="1" x14ac:dyDescent="0.3">
      <c r="A20" s="7" t="s">
        <v>87</v>
      </c>
      <c r="B20" s="29"/>
      <c r="C20" s="29"/>
      <c r="D20" s="31"/>
      <c r="E20" s="31"/>
      <c r="F20" s="31"/>
      <c r="G20" s="31"/>
      <c r="H20" s="31">
        <f t="shared" si="0"/>
        <v>0</v>
      </c>
    </row>
    <row r="21" spans="1:8" ht="23.25" thickBot="1" x14ac:dyDescent="0.3">
      <c r="A21" s="7" t="s">
        <v>61</v>
      </c>
      <c r="B21" s="29">
        <v>10</v>
      </c>
      <c r="C21" s="29"/>
      <c r="D21" s="30">
        <v>70</v>
      </c>
      <c r="E21" s="30"/>
      <c r="F21" s="30"/>
      <c r="G21" s="30"/>
      <c r="H21" s="30">
        <f t="shared" si="0"/>
        <v>0</v>
      </c>
    </row>
    <row r="22" spans="1:8" ht="23.25" thickBot="1" x14ac:dyDescent="0.3">
      <c r="A22" s="7" t="s">
        <v>62</v>
      </c>
      <c r="B22" s="29">
        <v>20</v>
      </c>
      <c r="C22" s="29">
        <v>2</v>
      </c>
      <c r="D22" s="30">
        <v>250</v>
      </c>
      <c r="E22" s="30">
        <v>287.5</v>
      </c>
      <c r="F22" s="30"/>
      <c r="G22" s="30"/>
      <c r="H22" s="30">
        <f t="shared" si="0"/>
        <v>0</v>
      </c>
    </row>
    <row r="23" spans="1:8" ht="23.25" thickBot="1" x14ac:dyDescent="0.3">
      <c r="A23" s="7" t="s">
        <v>88</v>
      </c>
      <c r="B23" s="29"/>
      <c r="C23" s="29"/>
      <c r="D23" s="31"/>
      <c r="E23" s="31"/>
      <c r="F23" s="31"/>
      <c r="G23" s="31"/>
      <c r="H23" s="31">
        <f t="shared" si="0"/>
        <v>0</v>
      </c>
    </row>
    <row r="24" spans="1:8" ht="23.25" thickBot="1" x14ac:dyDescent="0.3">
      <c r="A24" s="7" t="s">
        <v>63</v>
      </c>
      <c r="B24" s="29">
        <v>16</v>
      </c>
      <c r="C24" s="29">
        <v>2</v>
      </c>
      <c r="D24" s="30">
        <v>80</v>
      </c>
      <c r="E24" s="30">
        <v>92</v>
      </c>
      <c r="F24" s="30"/>
      <c r="G24" s="30"/>
      <c r="H24" s="30">
        <f t="shared" si="0"/>
        <v>0</v>
      </c>
    </row>
    <row r="25" spans="1:8" ht="15.75" thickBot="1" x14ac:dyDescent="0.3">
      <c r="A25" s="7" t="s">
        <v>64</v>
      </c>
      <c r="B25" s="29">
        <v>8</v>
      </c>
      <c r="C25" s="29"/>
      <c r="D25" s="30">
        <v>50</v>
      </c>
      <c r="E25" s="30"/>
      <c r="F25" s="30"/>
      <c r="G25" s="30"/>
      <c r="H25" s="30">
        <f t="shared" si="0"/>
        <v>0</v>
      </c>
    </row>
    <row r="26" spans="1:8" ht="15.75" thickBot="1" x14ac:dyDescent="0.3">
      <c r="A26" s="7" t="s">
        <v>65</v>
      </c>
      <c r="B26" s="29">
        <v>8</v>
      </c>
      <c r="C26" s="29"/>
      <c r="D26" s="30">
        <v>1000</v>
      </c>
      <c r="E26" s="30"/>
      <c r="F26" s="30"/>
      <c r="G26" s="30"/>
      <c r="H26" s="30">
        <f t="shared" si="0"/>
        <v>0</v>
      </c>
    </row>
    <row r="27" spans="1:8" thickBot="1" x14ac:dyDescent="0.35">
      <c r="A27" s="24" t="s">
        <v>6</v>
      </c>
      <c r="B27" s="25"/>
      <c r="C27" s="25"/>
      <c r="D27" s="26"/>
      <c r="E27" s="27"/>
      <c r="F27" s="25"/>
      <c r="G27" s="28"/>
      <c r="H27" s="23">
        <f>SUM(H4:H26)</f>
        <v>0</v>
      </c>
    </row>
    <row r="30" spans="1:8" ht="22.15" customHeight="1" x14ac:dyDescent="0.25">
      <c r="A30" s="33" t="s">
        <v>66</v>
      </c>
      <c r="B30" s="33"/>
      <c r="C30" s="33"/>
      <c r="D30" s="33"/>
      <c r="E30" s="33"/>
    </row>
    <row r="31" spans="1:8" x14ac:dyDescent="0.25">
      <c r="A31" s="10" t="s">
        <v>89</v>
      </c>
    </row>
  </sheetData>
  <mergeCells count="1">
    <mergeCell ref="A30:E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Lot 1</vt:lpstr>
      <vt:lpstr>Lot 2</vt:lpstr>
      <vt:lpstr>Lot 3 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2023-11-17T11:00:30Z</dcterms:created>
  <dcterms:modified xsi:type="dcterms:W3CDTF">2024-04-02T11:14:33Z</dcterms:modified>
</cp:coreProperties>
</file>