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calcChain.xml" ContentType="application/vnd.openxmlformats-officedocument.spreadsheetml.calcChain+xml"/>
  <Override PartName="/xl/theme/theme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2a61ed6f54f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4015a7b9b3471f8a3e45e9a04ca2a4.psmdcp" Id="R44f5b9313acc42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-PRES" sheetId="2" r:id="rId2"/>
    <x:sheet name="T-APU" sheetId="7" r:id="rId7"/>
    <x:sheet name="T-SMP" sheetId="8" r:id="rId8"/>
    <x:sheet name="T-DIM" sheetId="9" r:id="rId9"/>
  </x:sheets>
  <x:definedNames/>
  <x:calcPr calcId="125725"/>
</x:workbook>
</file>

<file path=xl/calcChain.xml><?xml version="1.0" encoding="utf-8"?>
<x:calcChain xmlns:x="http://schemas.openxmlformats.org/spreadsheetml/2006/main">
  <x:c r="H15" i="2"/>
  <x:c r="K14" i="7"/>
  <x:c r="J16" i="7"/>
  <x:c r="K17" i="7"/>
  <x:c r="J19" i="7"/>
  <x:c r="K20" i="7"/>
  <x:c r="J22" i="7"/>
  <x:c r="K23" i="7"/>
  <x:c r="K24" i="7"/>
  <x:c r="K25" i="7"/>
  <x:c r="K27" i="7"/>
  <x:c r="J29" i="7"/>
  <x:c r="J30" i="7"/>
  <x:c r="K31" i="7"/>
  <x:c r="J33" i="7"/>
  <x:c r="J34" i="7"/>
  <x:c r="K35" i="7"/>
  <x:c r="J37" i="7"/>
  <x:c r="K38" i="7"/>
  <x:c r="K39" i="7"/>
  <x:c r="K40" i="7"/>
  <x:c r="K42" i="7"/>
  <x:c r="J44" i="7"/>
  <x:c r="K45" i="7"/>
  <x:c r="J47" i="7"/>
  <x:c r="K48" i="7"/>
  <x:c r="J50" i="7"/>
  <x:c r="K51" i="7"/>
  <x:c r="K52" i="7"/>
  <x:c r="K53" i="7"/>
  <x:c r="K55" i="7"/>
  <x:c r="J57" i="7"/>
  <x:c r="K58" i="7"/>
  <x:c r="K59" i="7"/>
  <x:c r="K60" i="7"/>
  <x:c r="K61" i="7"/>
  <x:c r="K63" i="7"/>
  <x:c r="J65" i="7"/>
  <x:c r="J66" i="7"/>
  <x:c r="J67" i="7"/>
  <x:c r="K68" i="7"/>
  <x:c r="J70" i="7"/>
  <x:c r="K71" i="7"/>
  <x:c r="J73" i="7"/>
  <x:c r="K74" i="7"/>
  <x:c r="J76" i="7"/>
  <x:c r="K77" i="7"/>
  <x:c r="K78" i="7"/>
  <x:c r="K79" i="7"/>
  <x:c r="K81" i="7"/>
  <x:c r="J83" i="7"/>
  <x:c r="K84" i="7"/>
  <x:c r="J86" i="7"/>
  <x:c r="K87" i="7"/>
  <x:c r="J89" i="7"/>
  <x:c r="K90" i="7"/>
  <x:c r="J92" i="7"/>
  <x:c r="K93" i="7"/>
  <x:c r="K94" i="7"/>
  <x:c r="K95" i="7"/>
  <x:c r="K97" i="7"/>
  <x:c r="J99" i="7"/>
  <x:c r="K100" i="7"/>
  <x:c r="J102" i="7"/>
  <x:c r="J103" i="7"/>
  <x:c r="K104" i="7"/>
  <x:c r="J106" i="7"/>
  <x:c r="K107" i="7"/>
  <x:c r="J109" i="7"/>
  <x:c r="K110" i="7"/>
  <x:c r="K111" i="7"/>
  <x:c r="K112" i="7"/>
  <x:c r="K114" i="7"/>
  <x:c r="J116" i="7"/>
  <x:c r="J117" i="7"/>
  <x:c r="K118" i="7"/>
  <x:c r="J120" i="7"/>
  <x:c r="J121" i="7"/>
  <x:c r="K122" i="7"/>
  <x:c r="J124" i="7"/>
  <x:c r="J125" i="7"/>
  <x:c r="K126" i="7"/>
  <x:c r="J128" i="7"/>
  <x:c r="K129" i="7"/>
  <x:c r="K130" i="7"/>
  <x:c r="K131" i="7"/>
  <x:c r="K133" i="7"/>
  <x:c r="J135" i="7"/>
  <x:c r="J136" i="7"/>
  <x:c r="K137" i="7"/>
  <x:c r="J139" i="7"/>
  <x:c r="K140" i="7"/>
  <x:c r="J142" i="7"/>
  <x:c r="K143" i="7"/>
  <x:c r="J145" i="7"/>
  <x:c r="K146" i="7"/>
  <x:c r="K147" i="7"/>
  <x:c r="K148" i="7"/>
  <x:c r="K150" i="7"/>
  <x:c r="J152" i="7"/>
  <x:c r="J153" i="7"/>
  <x:c r="K154" i="7"/>
  <x:c r="J156" i="7"/>
  <x:c r="K157" i="7"/>
  <x:c r="J159" i="7"/>
  <x:c r="K160" i="7"/>
  <x:c r="J162" i="7"/>
  <x:c r="K163" i="7"/>
  <x:c r="K164" i="7"/>
  <x:c r="K165" i="7"/>
  <x:c r="K167" i="7"/>
  <x:c r="K168" i="7"/>
  <x:c r="K169" i="7"/>
  <x:c r="K170" i="7"/>
  <x:c r="G13" i="9"/>
  <x:c r="G14" i="9"/>
  <x:c r="G16" i="9"/>
  <x:c r="G17" i="9"/>
  <x:c r="G19" i="9"/>
  <x:c r="G20" i="9"/>
  <x:c r="G25" i="9"/>
  <x:c r="G27" i="9"/>
  <x:c r="G29" i="9"/>
  <x:c r="G31" i="9"/>
  <x:c r="G33" i="9"/>
  <x:c r="G35" i="9"/>
  <x:c r="G37" i="9"/>
  <x:c r="G39" i="9"/>
  <x:c r="G44" i="9"/>
  <x:c r="G46" i="9"/>
  <x:c r="G47" i="9"/>
  <x:c r="G52" i="9"/>
  <x:c r="G54" i="9"/>
  <x:c r="G55" i="9"/>
  <x:c r="G57" i="9"/>
  <x:c r="G59" i="9"/>
  <x:c r="G60" i="9"/>
</x:calcChain>
</file>

<file path=xl/sharedStrings.xml><?xml version="1.0" encoding="utf-8"?>
<x:sst xmlns:x="http://schemas.openxmlformats.org/spreadsheetml/2006/main" count="174" uniqueCount="174">
  <x:si>
    <x:t>CONSTRUCCIÓ DE RESSALTS AL MAS SAURÓ</x:t>
  </x:si>
  <x:si>
    <x:t>AL DISTRICTE DE SARRIÀ - SANT GERVASI</x:t>
  </x:si>
  <x:si>
    <x:t>OFICINA DE COLLSEROLA</x:t>
  </x:si>
  <x:si>
    <x:t>PRESSUPOST</x:t>
  </x:si>
  <x:si>
    <x:t>Preu</x:t>
  </x:si>
  <x:si>
    <x:t>Amidament</x:t>
  </x:si>
  <x:si>
    <x:t>Import</x:t>
  </x:si>
  <x:si>
    <x:t>Obra</x:t>
  </x:si>
  <x:si>
    <x:t>01</x:t>
  </x:si>
  <x:si>
    <x:t>PressupostRESSALTS</x:t>
  </x:si>
  <x:si>
    <x:t>Capítol</x:t>
  </x:si>
  <x:si>
    <x:t>Previs</x:t>
  </x:si>
  <x:si>
    <x:t>'01.01</x:t>
  </x:si>
  <x:si>
    <x:t>PBZD-OC02</x:t>
  </x:si>
  <x:si>
    <x:t>pa</x:t>
  </x:si>
  <x:si>
    <x:t>Mobilització i transport, implantació i/o retirada de maquinària i equips d’obra a cadascun dels àmbits d'actuació. Inclosos la implantació i retirada dels mitjans de seguretat i protecció.</x:t>
  </x:si>
  <x:si>
    <x:t>P1B1-OC03</x:t>
  </x:si>
  <x:si>
    <x:t>Senyalització de les actuacions, de vialitat i protecció del trànsit i de la Seguretat i Salut de la mateixa d'acord amb la normativa vigent. Inclou la col·locació i retirada de tanques i balisament, llumeneres, senyals provisionals, el manteniment durant la durada dels treballs, el desplaçament de materials i de l'equip, la càrrega i transport a magatzem, i la neteja final de l'àmbit.</x:t>
  </x:si>
  <x:si>
    <x:t>P1B1-OC02</x:t>
  </x:si>
  <x:si>
    <x:t>u</x:t>
  </x:si>
  <x:si>
    <x:t>Actuació realitzada en un entorn urbà amb dificultat de mobilitat, amb carrers de plataforma única de&lt;= 7 m d'amplària amb voreres &lt;= 3 m d'amplària. També caldrà tenir en compte que degut a l’orografia dels barris de muntanya (amb forts pendents, traçat molt revirat, paviments amb poca capacitat portant), es limita la utilització de maquinària que superin el PMA de 18 tones i 12 metres de llargada per la seva volumetria, pes i maniobrabilitat.</x:t>
  </x:si>
  <x:si>
    <x:t>TOTAL</x:t>
  </x:si>
  <x:si>
    <x:t>02</x:t>
  </x:si>
  <x:si>
    <x:t>Senyalització</x:t>
  </x:si>
  <x:si>
    <x:t>'01.02</x:t>
  </x:si>
  <x:si>
    <x:t>PBBH-OC01</x:t>
  </x:si>
  <x:si>
    <x:t xml:space="preserve">Placa triangular per a senyals de trànsit, tipus P-15a, d'acer galvanitzat i pintat, de 70 cm de costat, acabada amb làmina retrorreflectora classe RA2, fixada mecànicament. Inclou muntatge sobre suport de peu a una alçària de 3 m com a màxim amb mitjans manuals. </x:t>
  </x:si>
  <x:si>
    <x:t>PBBM-OC02</x:t>
  </x:si>
  <x:si>
    <x:t>m</x:t>
  </x:si>
  <x:si>
    <x:t>Pal cilíndric d'acer galvanitzat de 60 mm de diàmetre exterior i 4 mm de gruix. Inclou excavació mitjançant màquina perforadora, ancoratge mínim de 40 cm collat amb morter hidràulic d'enduriment ràpid (2 a 5 minuts amb resistència mecànica de 135 kg/cm2/hora, relació morter aigua: 3/1), neteja del forat, retirada i eliminació de runa i reposició del paviment amb el mateix material, paquet de paviment i acabat (textura i color) a l'existent en la resta de l'àmbit, si és necessari i brides d'ancoratge de fosa i accessoris per a subjectar la senyal.</x:t>
  </x:si>
  <x:si>
    <x:t>PBA2-OC03</x:t>
  </x:si>
  <x:si>
    <x:t>Pintat de triangle de 70 cm d'amplada i 2 m de llargària, amb pintura acrílica amb una dosificació mínima de 900 g/m2 i amb addició de partícules de vidre de cantells angulosos, amb una dosifiació de 300 g/m2, per tal d'incrementar el coeficient de lliscament a un mínim de 60 SRT segons la norma UNE-EN 1436, inclòs premarcatge amb cinta i la seva retirada retirada.</x:t>
  </x:si>
  <x:si>
    <x:t>03</x:t>
  </x:si>
  <x:si>
    <x:t>Esquena d'ase</x:t>
  </x:si>
  <x:si>
    <x:t>'01.03</x:t>
  </x:si>
  <x:si>
    <x:t>P214W-FEMF</x:t>
  </x:si>
  <x:si>
    <x:t>Tall en paviment de mescla bituminosa de 10 cm de fondària amb màquina tallajunts amb disc de diamant per a paviment, per a delimitar la zona a fresar.</x:t>
  </x:si>
  <x:si>
    <x:t>P214Y-U010</x:t>
  </x:si>
  <x:si>
    <x:t>m2</x:t>
  </x:si>
  <x:si>
    <x:t>Fresatge mecànic de paviments asfàltics per cada cm de gruix, amb un gruix de 0 a 6 cm i en encaixos aïllats, amb fresadora de càrrega automàtica i talls i entregues a tapes i reixes amb compresor, inclòs carrega de runes sobre camió i transport a planta de reciclatge, inclòs cànon, i escombrat manual i neteja de la superficie fresada.</x:t>
  </x:si>
  <x:si>
    <x:t>P9L1-E97S</x:t>
  </x:si>
  <x:si>
    <x:t>Reg d'adherència amb emulsió bituminosa catiònica tipus C60B3/B2 ADH, amb dotació 1 kg/m2</x:t>
  </x:si>
  <x:si>
    <x:t>P9H5-OC40</x:t>
  </x:si>
  <x:si>
    <x:t>Formació de reductor de velocitat, tipus esquena d'ase, de 4 metres de llarg, 4 metres d'ample i 10 cm d'alçada màxima. Compren: mescla bituminosa contínua en calent tipus AC 16 surf B 50/70 D, amb betum asfàltic de penetració, de granulometria densa per a capa de trànsit i granulat granític, estesa manualment per equip especialitzat i compactada compactada al 98% de l'assaig marshall. Inclou l'escombrat i anivellat.</x:t>
  </x:si>
  <x:si>
    <x:t>04</x:t>
  </x:si>
  <x:si>
    <x:t>Pintat i gravat de voreres</x:t>
  </x:si>
  <x:si>
    <x:t>'01.04</x:t>
  </x:si>
  <x:si>
    <x:t>P9K5-OC05</x:t>
  </x:si>
  <x:si>
    <x:t>Tractament superficial amb pintura bicomponent de resines epoxi via aigua, de color RAL 3031, aplicat a dues capes, la 1a. capa de segellat i la 2a. capa d'acabat, aplicat amb pistola a pressió, amb una dotació de 0,60 kg/m2 i escampat de carborundum, neteja del ferm inclosa</x:t>
  </x:si>
  <x:si>
    <x:t>05</x:t>
  </x:si>
  <x:si>
    <x:t>Gestió de residus</x:t>
  </x:si>
  <x:si>
    <x:t>'01.05</x:t>
  </x:si>
  <x:si>
    <x:t>P2R6-4I6D</x:t>
  </x:si>
  <x:si>
    <x:t>m3</x:t>
  </x:si>
  <x:si>
    <x:t>Càrrega amb mitjans manuals i/o mecànics i transport de residus inerts o no especials a instal·lació autoritzada de gestió de residus, amb contenidor de 5 m3 de capacitat.</x:t>
  </x:si>
  <x:si>
    <x:t>P2RA-EU6Y</x:t>
  </x:si>
  <x:si>
    <x:t>Disposició controlada en centre de reciclatge de residus barrejats no perillosos amb una densitat 0,43 t/m3, procedents de construcció o demolició, amb codi 17 09 04 segons la Llista Europea de Residus</x:t>
  </x:si>
  <x:si>
    <x:t>06</x:t>
  </x:si>
  <x:si>
    <x:t>Seguretat i salut</x:t>
  </x:si>
  <x:si>
    <x:t>'01.06</x:t>
  </x:si>
  <x:si>
    <x:t>P1A0-OC01</x:t>
  </x:si>
  <x:si>
    <x:t>Partida alçada de cobrament íntegre per a la seguretat i salut de les actuacions.</x:t>
  </x:si>
  <x:si>
    <x:t xml:space="preserve">IMPORT TOTAL DEL PRESSUPOST : </x:t>
  </x:si>
  <x:si>
    <x:t>Justificació d'elements</x:t>
  </x:si>
  <x:si>
    <x:t>Nº</x:t>
  </x:si>
  <x:si>
    <x:t>Codi</x:t>
  </x:si>
  <x:si>
    <x:t>U.A.</x:t>
  </x:si>
  <x:si>
    <x:t>Descripció</x:t>
  </x:si>
  <x:si>
    <x:t>Partida d'obra</x:t>
  </x:si>
  <x:si>
    <x:t>P-1</x:t>
  </x:si>
  <x:si>
    <x:t>Rend.:</x:t>
  </x:si>
  <x:si>
    <x:t>P-2</x:t>
  </x:si>
  <x:si>
    <x:t>P-3</x:t>
  </x:si>
  <x:si>
    <x:t>P-4</x:t>
  </x:si>
  <x:si>
    <x:t>Mà d'obra</x:t>
  </x:si>
  <x:si>
    <x:t>A0E-000A</x:t>
  </x:si>
  <x:si>
    <x:t>h</x:t>
  </x:si>
  <x:si>
    <x:t>Manobre especialista</x:t>
  </x:si>
  <x:si>
    <x:t>/R</x:t>
  </x:si>
  <x:si>
    <x:t>x</x:t>
  </x:si>
  <x:si>
    <x:t>=</x:t>
  </x:si>
  <x:si>
    <x:t>Subtotal mà d'obra</x:t>
  </x:si>
  <x:si>
    <x:t>Maquinària</x:t>
  </x:si>
  <x:si>
    <x:t>C178-00GF</x:t>
  </x:si>
  <x:si>
    <x:t>Màquina tallajunts amb disc de diamant per a paviment</x:t>
  </x:si>
  <x:si>
    <x:t>Subtotal maquinària</x:t>
  </x:si>
  <x:si>
    <x:t>Despeses auxiliars</x:t>
  </x:si>
  <x:si>
    <x:t>%</x:t>
  </x:si>
  <x:si>
    <x:t>Cost directe</x:t>
  </x:si>
  <x:si>
    <x:t>Despeses indirectes</x:t>
  </x:si>
  <x:si>
    <x:t>Total</x:t>
  </x:si>
  <x:si>
    <x:t>P-5</x:t>
  </x:si>
  <x:si>
    <x:t>A0F-000S</x:t>
  </x:si>
  <x:si>
    <x:t>Oficial 1a d'obra pública</x:t>
  </x:si>
  <x:si>
    <x:t>A0D-0007</x:t>
  </x:si>
  <x:si>
    <x:t>Manobre</x:t>
  </x:si>
  <x:si>
    <x:t>C111-0056</x:t>
  </x:si>
  <x:si>
    <x:t>Compressor amb dos martells pneumàtics</x:t>
  </x:si>
  <x:si>
    <x:t>C113-00JJ</x:t>
  </x:si>
  <x:si>
    <x:t>Fresadora per a paviment amb càrrega automàtica</x:t>
  </x:si>
  <x:si>
    <x:t>P-6</x:t>
  </x:si>
  <x:si>
    <x:t>C1R1-00CY</x:t>
  </x:si>
  <x:si>
    <x:t>Subministrament de contenidor metàl·lic de 5 m3 de capacitat i recollida amb residus inerts o no especials</x:t>
  </x:si>
  <x:si>
    <x:t>P-7</x:t>
  </x:si>
  <x:si>
    <x:t>Material</x:t>
  </x:si>
  <x:si>
    <x:t>B2RA-28TR</x:t>
  </x:si>
  <x:si>
    <x:t>t</x:t>
  </x:si>
  <x:si>
    <x:t>Subtotal material</x:t>
  </x:si>
  <x:si>
    <x:t>P-8</x:t>
  </x:si>
  <x:si>
    <x:t>A01-FEPI</x:t>
  </x:si>
  <x:si>
    <x:t>Ajudant obra pública</x:t>
  </x:si>
  <x:si>
    <x:t>C173-005K</x:t>
  </x:si>
  <x:si>
    <x:t>Corró vibratori per a formigons i betums autopropulsat pneumàtic</x:t>
  </x:si>
  <x:si>
    <x:t>B9H1-0HTR</x:t>
  </x:si>
  <x:si>
    <x:t>Mescla bituminosa contínua en calent tipus AC 16 surf B 50/70 D, amb betum asfàltic de penetració, de granulometria densa per a capa de trànsit i granulat granític</x:t>
  </x:si>
  <x:si>
    <x:t>P-9</x:t>
  </x:si>
  <x:si>
    <x:t>C170-U105</x:t>
  </x:si>
  <x:si>
    <x:t>Equip per a gravat de la superfície de paviments d'asfalt imprès i aplicació de tractament de color</x:t>
  </x:si>
  <x:si>
    <x:t>B896-H59B</x:t>
  </x:si>
  <x:si>
    <x:t>kg</x:t>
  </x:si>
  <x:si>
    <x:t>Pintura de resines epoxi bicomponent via aigua, per a tractament superficial de paviments</x:t>
  </x:si>
  <x:si>
    <x:t>P-10</x:t>
  </x:si>
  <x:si>
    <x:t>C174-00GD</x:t>
  </x:si>
  <x:si>
    <x:t>Escombradora autopropulsada</x:t>
  </x:si>
  <x:si>
    <x:t>C170-0036</x:t>
  </x:si>
  <x:si>
    <x:t>Camió cisterna per a reg asfàltic</x:t>
  </x:si>
  <x:si>
    <x:t>B057-06IQ</x:t>
  </x:si>
  <x:si>
    <x:t>Emulsió bituminosa catiònica amb un 60% de betum asfàltic, per a reg d'adherència tipus C60B3/B2 ADH, segons UNE-EN 13808</x:t>
  </x:si>
  <x:si>
    <x:t>P-11</x:t>
  </x:si>
  <x:si>
    <x:t>A0F-000B</x:t>
  </x:si>
  <x:si>
    <x:t>Oficial 1a</x:t>
  </x:si>
  <x:si>
    <x:t>C1B0-006C</x:t>
  </x:si>
  <x:si>
    <x:t>Màquina per a pintar bandes de vial, autopropulsada</x:t>
  </x:si>
  <x:si>
    <x:t>C150V060</x:t>
  </x:si>
  <x:si>
    <x:t>Furgó amb caixa per a una càrrega màxima de 3.500 kp, amb plataforma elevadora incorporada, sense conductor</x:t>
  </x:si>
  <x:si>
    <x:t>BBA1-2XWQ</x:t>
  </x:si>
  <x:si>
    <x:t>Pintura acrílica de color blanc, per a marques vials</x:t>
  </x:si>
  <x:si>
    <x:t>BBA0-HOPP</x:t>
  </x:si>
  <x:si>
    <x:t>Micropartícules amb cantells angulosos de vidre en pols</x:t>
  </x:si>
  <x:si>
    <x:t>P-12</x:t>
  </x:si>
  <x:si>
    <x:t>BBME-0RW0</x:t>
  </x:si>
  <x:si>
    <x:t>Placa triangular per a senyals de trànsit, d'acer galvanitzat i pintat, de 70 cm de costat, acabada amb làmina retrorreflectora classe RA2</x:t>
  </x:si>
  <x:si>
    <x:t>P-13</x:t>
  </x:si>
  <x:si>
    <x:t>C152-0039</x:t>
  </x:si>
  <x:si>
    <x:t>Camió grua de 5 t</x:t>
  </x:si>
  <x:si>
    <x:t>BBMF-OC01</x:t>
  </x:si>
  <x:si>
    <x:t>Tub cilíndric d'acer galvanitzat de 60 mm de diàmetre, per a senyals de trànsit</x:t>
  </x:si>
  <x:si>
    <x:t>P-14</x:t>
  </x:si>
  <x:si>
    <x:t>AMIDAMENTS</x:t>
  </x:si>
  <x:si>
    <x:t>N</x:t>
  </x:si>
  <x:si>
    <x:t>'01.02.001</x:t>
  </x:si>
  <x:si>
    <x:t>L</x:t>
  </x:si>
  <x:si>
    <x:t>'01.02.002</x:t>
  </x:si>
  <x:si>
    <x:t>'01.02.003</x:t>
  </x:si>
  <x:si>
    <x:t>'01.03.001</x:t>
  </x:si>
  <x:si>
    <x:t>T</x:t>
  </x:si>
  <x:si>
    <x:t>ut</x:t>
  </x:si>
  <x:si>
    <x:t>perímetre</x:t>
  </x:si>
  <x:si>
    <x:t>esquena d'ase</x:t>
  </x:si>
  <x:si>
    <x:t>'01.03.002</x:t>
  </x:si>
  <x:si>
    <x:t>costats</x:t>
  </x:si>
  <x:si>
    <x:t>amplada</x:t>
  </x:si>
  <x:si>
    <x:t>nºcapes</x:t>
  </x:si>
  <x:si>
    <x:t>'01.03.003</x:t>
  </x:si>
  <x:si>
    <x:t>llargada</x:t>
  </x:si>
  <x:si>
    <x:t>'01.03.004</x:t>
  </x:si>
  <x:si>
    <x:t>'01.04.001</x:t>
  </x:si>
  <x:si>
    <x:t>Superfície</x:t>
  </x:si>
  <x:si>
    <x:t>Minves material</x:t>
  </x:si>
  <x:si>
    <x:t>'01.05.001</x:t>
  </x:si>
  <x:si>
    <x:t>superfície</x:t>
  </x:si>
  <x:si>
    <x:t>gruix</x:t>
  </x:si>
  <x:si>
    <x:t>Esponjament</x:t>
  </x:si>
  <x:si>
    <x:t>'01.05.002</x:t>
  </x:si>
</x:sst>
</file>

<file path=xl/styles.xml><?xml version="1.0" encoding="utf-8"?>
<x:styleSheet xmlns:x="http://schemas.openxmlformats.org/spreadsheetml/2006/main">
  <x:numFmts count="6">
    <x:numFmt numFmtId="0" formatCode=""/>
    <x:numFmt numFmtId="1" formatCode="@"/>
    <x:numFmt numFmtId="2" formatCode="General"/>
    <x:numFmt numFmtId="3" formatCode="###,###,##0.00"/>
    <x:numFmt numFmtId="4" formatCode="###,###,##0.000"/>
    <x:numFmt numFmtId="5" formatCode="###,###,##0.00000"/>
  </x:numFmts>
  <x:fonts count="17"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10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0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8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99CCFF"/>
        <x:bgColor rgb="FF99CCFF"/>
      </x:patternFill>
    </x:fill>
    <x:fill>
      <x:patternFill patternType="solid">
        <x:fgColor rgb="FFC0C0C0"/>
        <x:bgColor rgb="FFC0C0C0"/>
      </x:patternFill>
    </x:fill>
    <x:fill>
      <x:patternFill patternType="solid">
        <x:fgColor rgb="FFFFFFCC"/>
        <x:bgColor rgb="FFFFFFCC"/>
      </x:patternFill>
    </x:fill>
    <x:fill>
      <x:patternFill patternType="solid">
        <x:fgColor rgb="FFC0C0C0"/>
        <x:bgColor rgb="FFC0C0C0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3">
    <x:xf numFmtId="0" fontId="0" fillId="0" borderId="0" applyNumberFormat="0" applyFill="1" applyBorder="0" applyAlignment="0" applyProtection="1">
      <x:protection locked="1" hidden="0"/>
    </x:xf>
    <x:xf numFmtId="0" fontId="1" fillId="0" borderId="0" applyNumberFormat="0" applyFill="1" applyBorder="0" applyAlignment="0" applyProtection="1">
      <x:protection locked="1" hidden="0"/>
    </x:xf>
    <x:xf numFmtId="14" fontId="1" fillId="0" borderId="0" applyNumberFormat="0" applyFill="1" applyBorder="0" applyAlignment="0" applyProtection="1">
      <x:protection locked="1" hidden="0"/>
    </x:xf>
    <x:xf numFmtId="0" fontId="0" fillId="2" borderId="0" applyNumberFormat="0" applyFill="0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3" fillId="0" borderId="0" applyNumberFormat="0" applyFill="1" applyBorder="0" applyAlignment="0" applyProtection="1">
      <x:protection locked="1" hidden="0"/>
    </x:xf>
    <x:xf numFmtId="1" fontId="3" fillId="0" borderId="0" applyNumberFormat="0" applyFill="1" applyBorder="0" applyAlignment="0" applyProtection="1">
      <x:protection locked="1" hidden="0"/>
    </x:xf>
    <x:xf numFmtId="1" fontId="1" fillId="0" borderId="0" applyNumberFormat="0" applyFill="1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3" fontId="1" fillId="4" borderId="0" applyNumberFormat="0" applyFill="0" applyBorder="0" applyAlignment="0" applyProtection="1">
      <x:protection locked="0" hidden="0"/>
    </x:xf>
    <x:xf numFmtId="4" fontId="1" fillId="0" borderId="0" applyNumberFormat="0" applyFill="1" applyBorder="0" applyAlignment="0" applyProtection="1">
      <x:protection locked="1" hidden="0"/>
    </x:xf>
    <x:xf numFmtId="3" fontId="1" fillId="0" borderId="0" applyNumberFormat="0" applyFill="1" applyBorder="0" applyAlignment="0" applyProtection="1">
      <x:protection locked="1" hidden="0"/>
    </x:xf>
    <x:xf numFmtId="3" fontId="3" fillId="0" borderId="0" applyNumberFormat="0" applyFill="1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3" fontId="4" fillId="0" borderId="0" applyNumberFormat="0" applyFill="1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6" fillId="0" borderId="0" applyNumberFormat="0" applyFill="1" applyBorder="0" applyAlignment="0" applyProtection="1">
      <x:protection locked="1" hidden="0"/>
    </x:xf>
    <x:xf numFmtId="14" fontId="6" fillId="0" borderId="0" applyNumberFormat="0" applyFill="1" applyBorder="0" applyAlignment="0" applyProtection="1">
      <x:protection locked="1" hidden="0"/>
    </x:xf>
    <x:xf numFmtId="0" fontId="7" fillId="2" borderId="0" applyNumberFormat="0" applyFill="0" applyBorder="0" applyAlignment="0" applyProtection="1">
      <x:protection locked="1" hidden="0"/>
    </x:xf>
    <x:xf numFmtId="0" fontId="8" fillId="5" borderId="0" applyNumberFormat="0" applyFill="0" applyBorder="0" applyAlignment="0" applyProtection="1">
      <x:protection locked="1" hidden="0"/>
    </x:xf>
    <x:xf numFmtId="0" fontId="9" fillId="2" borderId="0" applyNumberFormat="0" applyFill="0" applyBorder="0" applyAlignment="0" applyProtection="1">
      <x:protection locked="1" hidden="0"/>
    </x:xf>
    <x:xf numFmtId="0" fontId="10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4" fontId="10" fillId="0" borderId="0" applyNumberFormat="0" applyFill="1" applyBorder="0" applyAlignment="0" applyProtection="1">
      <x:protection locked="1" hidden="0"/>
    </x:xf>
    <x:xf numFmtId="4" fontId="10" fillId="4" borderId="0" applyNumberFormat="0" applyFill="0" applyBorder="0" applyAlignment="0" applyProtection="1">
      <x:protection locked="0" hidden="0"/>
    </x:xf>
    <x:xf numFmtId="0" fontId="5" fillId="4" borderId="0" applyNumberFormat="0" applyFill="0" applyBorder="0" applyAlignment="0" applyProtection="1">
      <x:protection locked="0" hidden="0"/>
    </x:xf>
    <x:xf numFmtId="3" fontId="10" fillId="4" borderId="0" applyNumberFormat="0" applyFill="0" applyBorder="0" applyAlignment="0" applyProtection="1">
      <x:protection locked="0" hidden="0"/>
    </x:xf>
    <x:xf numFmtId="4" fontId="5" fillId="4" borderId="0" applyNumberFormat="0" applyFill="0" applyBorder="0" applyAlignment="0" applyProtection="1">
      <x:protection locked="0" hidden="0"/>
    </x:xf>
    <x:xf numFmtId="5" fontId="5" fillId="4" borderId="0" applyNumberFormat="0" applyFill="0" applyBorder="0" applyAlignment="0" applyProtection="1">
      <x:protection locked="0" hidden="0"/>
    </x:xf>
    <x:xf numFmtId="5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5" fontId="5" fillId="4" borderId="1" applyNumberFormat="0" applyFill="0" applyBorder="1" applyAlignment="0" applyProtection="1">
      <x:protection locked="0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4" fontId="4" fillId="0" borderId="0" applyNumberFormat="0" applyFill="1" applyBorder="0" applyAlignment="0" applyProtection="1">
      <x:protection locked="1" hidden="0"/>
    </x:xf>
    <x:xf numFmtId="4" fontId="4" fillId="4" borderId="0" applyNumberFormat="0" applyFill="0" applyBorder="0" applyAlignment="0" applyProtection="1">
      <x:protection locked="0" hidden="0"/>
    </x:xf>
    <x:xf numFmtId="0" fontId="0" fillId="4" borderId="0" applyNumberFormat="0" applyFill="0" applyBorder="0" applyAlignment="0" applyProtection="1">
      <x:protection locked="0" hidden="0"/>
    </x:xf>
    <x:xf numFmtId="3" fontId="4" fillId="4" borderId="0" applyNumberFormat="0" applyFill="0" applyBorder="0" applyAlignment="0" applyProtection="1">
      <x:protection locked="0" hidden="0"/>
    </x:xf>
    <x:xf numFmtId="4" fontId="0" fillId="4" borderId="0" applyNumberFormat="0" applyFill="0" applyBorder="0" applyAlignment="0" applyProtection="1">
      <x:protection locked="0" hidden="0"/>
    </x:xf>
    <x:xf numFmtId="5" fontId="0" fillId="4" borderId="0" applyNumberFormat="0" applyFill="0" applyBorder="0" applyAlignment="0" applyProtection="1">
      <x:protection locked="0" hidden="0"/>
    </x:xf>
    <x:xf numFmtId="5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5" fontId="0" fillId="4" borderId="1" applyNumberFormat="0" applyFill="0" applyBorder="1" applyAlignment="0" applyProtection="1">
      <x:protection locked="0" hidden="0"/>
    </x:xf>
    <x:xf numFmtId="0" fontId="12" fillId="0" borderId="0" applyNumberFormat="0" applyFill="1" applyBorder="0" applyAlignment="0" applyProtection="1">
      <x:protection locked="1" hidden="0"/>
    </x:xf>
    <x:xf numFmtId="14" fontId="12" fillId="0" borderId="0" applyNumberFormat="0" applyFill="1" applyBorder="0" applyAlignment="0" applyProtection="1">
      <x:protection locked="1" hidden="0"/>
    </x:xf>
    <x:xf numFmtId="0" fontId="13" fillId="2" borderId="0" applyNumberFormat="0" applyFill="0" applyBorder="0" applyAlignment="0" applyProtection="1">
      <x:protection locked="1" hidden="0"/>
    </x:xf>
    <x:xf numFmtId="0" fontId="14" fillId="0" borderId="0" applyNumberFormat="0" applyFill="1" applyBorder="0" applyAlignment="0" applyProtection="1">
      <x:protection locked="1" hidden="0"/>
    </x:xf>
    <x:xf numFmtId="1" fontId="14" fillId="0" borderId="0" applyNumberFormat="0" applyFill="1" applyBorder="0" applyAlignment="0" applyProtection="1">
      <x:protection locked="1" hidden="0"/>
    </x:xf>
    <x:xf numFmtId="1" fontId="15" fillId="0" borderId="0" applyNumberFormat="0" applyFill="1" applyBorder="0" applyAlignment="0" applyProtection="1">
      <x:protection locked="1" hidden="0"/>
    </x:xf>
    <x:xf numFmtId="0" fontId="15" fillId="0" borderId="0" applyNumberFormat="0" applyFill="1" applyBorder="0" applyAlignment="0" applyProtection="1">
      <x:protection locked="1" hidden="0"/>
    </x:xf>
    <x:xf numFmtId="2" fontId="15" fillId="0" borderId="0" applyNumberFormat="0" applyFill="1" applyBorder="0" applyAlignment="0" applyProtection="1">
      <x:protection locked="1" hidden="0"/>
    </x:xf>
    <x:xf numFmtId="4" fontId="15" fillId="0" borderId="0" applyNumberFormat="0" applyFill="1" applyBorder="0" applyAlignment="0" applyProtection="1">
      <x:protection locked="1" hidden="0"/>
    </x:xf>
    <x:xf numFmtId="4" fontId="11" fillId="0" borderId="0" applyNumberFormat="0" applyFill="1" applyBorder="0" applyAlignment="0" applyProtection="1">
      <x:protection locked="1" hidden="0"/>
    </x:xf>
    <x:xf numFmtId="4" fontId="11" fillId="0" borderId="2" applyNumberFormat="0" applyFill="1" applyBorder="1" applyAlignment="0" applyProtection="1">
      <x:protection locked="1" hidden="0"/>
    </x:xf>
    <x:xf numFmtId="0" fontId="16" fillId="0" borderId="0" applyNumberFormat="0" applyFill="1" applyBorder="0" applyAlignment="0" applyProtection="1">
      <x:protection locked="1" hidden="0"/>
    </x:xf>
    <x:xf numFmtId="4" fontId="16" fillId="0" borderId="2" applyNumberFormat="0" applyFill="1" applyBorder="1" applyAlignment="0" applyProtection="1">
      <x:protection locked="1" hidden="0"/>
    </x:xf>
  </x:cellStyleXfs>
  <x:cellXfs count="63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0" applyFill="0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1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6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6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8" fillId="5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9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0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10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5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1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0" fontId="1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5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5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3" fillId="3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4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4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4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4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0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12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12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3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2" fontId="15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4" fontId="1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11" fillId="0" borderId="2" xfId="0" applyNumberFormat="0" applyFill="1" applyBorder="1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6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16" fillId="0" borderId="2" xfId="0" applyNumberFormat="0" applyFill="1" applyBorder="1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4" fontId="16" fillId="0" borderId="2" xfId="0" applyNumberFormat="0" applyFill="1" applyBorder="1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calcChain" Target="/xl/calcChain.xml" Id="rId5" /><Relationship Type="http://schemas.openxmlformats.org/officeDocument/2006/relationships/theme" Target="/xl/theme/theme.xml" Id="rId6" /><Relationship Type="http://schemas.openxmlformats.org/officeDocument/2006/relationships/worksheet" Target="/xl/worksheets/sheet2.xml" Id="rId7" /><Relationship Type="http://schemas.openxmlformats.org/officeDocument/2006/relationships/worksheet" Target="/xl/worksheets/sheet3.xml" Id="rId8" /><Relationship Type="http://schemas.openxmlformats.org/officeDocument/2006/relationships/worksheet" Target="/xl/worksheets/sheet4.xml" Id="rId9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54"/>
  <x:sheetViews>
    <x:sheetView workbookViewId="0">
      <x:pane xSplit="0" ySplit="8" topLeftCell="A9" state="frozenSplit"/>
    </x:sheetView>
  </x:sheetViews>
  <x:sheetFormatPr defaultRowHeight="15"/>
  <x:cols>
    <x:col min="1" max="1" width="18.710625" style="0" customWidth="1"/>
    <x:col min="2" max="2" width="3.410625" style="0" customWidth="1"/>
    <x:col min="3" max="3" width="13.710625" style="0" customWidth="1"/>
    <x:col min="4" max="4" width="4.4106250000000005" style="0" customWidth="1"/>
    <x:col min="5" max="5" width="48.710625" style="0" customWidth="1"/>
    <x:col min="6" max="7" width="12.710625" style="0" customWidth="1"/>
    <x:col min="8" max="8" width="13.710625" style="0" customWidth="1"/>
  </x:cols>
  <x:sheetData>
    <x:row r="1" spans="1:8">
      <x:c r="E1" s="1" t="s">
        <x:v>0</x:v>
      </x:c>
      <x:c r="F1" s="1" t="s">
        <x:v>0</x:v>
      </x:c>
      <x:c r="G1" s="1" t="s">
        <x:v>0</x:v>
      </x:c>
      <x:c r="H1" s="1" t="s">
        <x:v>0</x:v>
      </x:c>
    </x:row>
    <x:row r="2" spans="1:8">
      <x:c r="E2" s="1" t="s">
        <x:v>1</x:v>
      </x:c>
      <x:c r="F2" s="1" t="s">
        <x:v>1</x:v>
      </x:c>
      <x:c r="G2" s="1" t="s">
        <x:v>1</x:v>
      </x:c>
      <x:c r="H2" s="1" t="s">
        <x:v>1</x:v>
      </x:c>
    </x:row>
    <x:row r="3" spans="1:8">
      <x:c r="E3" s="1" t="s">
        <x:v>2</x:v>
      </x:c>
      <x:c r="F3" s="1" t="s">
        <x:v>2</x:v>
      </x:c>
      <x:c r="G3" s="1" t="s">
        <x:v>2</x:v>
      </x:c>
      <x:c r="H3" s="1" t="s">
        <x:v>2</x:v>
      </x:c>
    </x:row>
    <x:row r="4" spans="1:8">
      <x:c r="E4" s="2">
        <x:v>45413</x:v>
      </x:c>
      <x:c r="F4" s="2">
        <x:v>45413</x:v>
      </x:c>
      <x:c r="G4" s="2">
        <x:v>45413</x:v>
      </x:c>
      <x:c r="H4" s="2">
        <x:v>45413</x:v>
      </x:c>
    </x:row>
    <x:row r="6" spans="1:8">
      <x:c r="C6" s="3" t="s"/>
      <x:c r="D6" s="3" t="s"/>
      <x:c r="E6" s="4" t="s">
        <x:v>3</x:v>
      </x:c>
      <x:c r="F6" s="3" t="s"/>
      <x:c r="G6" s="3" t="s"/>
      <x:c r="H6" s="3" t="s"/>
    </x:row>
    <x:row r="8" spans="1:8">
      <x:c r="F8" s="5" t="s">
        <x:v>4</x:v>
      </x:c>
      <x:c r="G8" s="5" t="s">
        <x:v>5</x:v>
      </x:c>
      <x:c r="H8" s="5" t="s">
        <x:v>6</x:v>
      </x:c>
    </x:row>
    <x:row r="10" spans="1:8">
      <x:c r="C10" s="6" t="s">
        <x:v>7</x:v>
      </x:c>
      <x:c r="D10" s="7" t="s">
        <x:v>8</x:v>
      </x:c>
      <x:c r="E10" s="6" t="s">
        <x:v>9</x:v>
      </x:c>
    </x:row>
    <x:row r="11" spans="1:8">
      <x:c r="C11" s="6" t="s">
        <x:v>10</x:v>
      </x:c>
      <x:c r="D11" s="7" t="s">
        <x:v>8</x:v>
      </x:c>
      <x:c r="E11" s="6" t="s">
        <x:v>11</x:v>
      </x:c>
    </x:row>
    <x:row r="13" spans="1:8">
      <x:c r="A13" s="8" t="s">
        <x:v>12</x:v>
      </x:c>
      <x:c r="B13" s="1" t="n">
        <x:v>1</x:v>
      </x:c>
      <x:c r="C13" s="8" t="s">
        <x:v>13</x:v>
      </x:c>
      <x:c r="D13" s="8" t="s">
        <x:v>14</x:v>
      </x:c>
      <x:c r="E13" s="9" t="s">
        <x:v>15</x:v>
      </x:c>
      <x:c r="F13" s="10" t="n">
        <x:v>0</x:v>
      </x:c>
      <x:c r="G13" s="11" t="n">
        <x:v>1</x:v>
      </x:c>
      <x:c r="H13" s="12">
        <x:f>ROUND(ROUND(F13,2)*ROUND(G13,3),2)</x:f>
      </x:c>
    </x:row>
    <x:row r="14" spans="1:8">
      <x:c r="A14" s="8" t="s">
        <x:v>12</x:v>
      </x:c>
      <x:c r="B14" s="1" t="n">
        <x:v>2</x:v>
      </x:c>
      <x:c r="C14" s="8" t="s">
        <x:v>16</x:v>
      </x:c>
      <x:c r="D14" s="8" t="s">
        <x:v>14</x:v>
      </x:c>
      <x:c r="E14" s="9" t="s">
        <x:v>17</x:v>
      </x:c>
      <x:c r="F14" s="10" t="n">
        <x:v>0</x:v>
      </x:c>
      <x:c r="G14" s="11" t="n">
        <x:v>1</x:v>
      </x:c>
      <x:c r="H14" s="12">
        <x:f>ROUND(ROUND(F14,2)*ROUND(G14,3),2)</x:f>
      </x:c>
    </x:row>
    <x:row r="15" spans="1:8">
      <x:c r="A15" s="8" t="s">
        <x:v>12</x:v>
      </x:c>
      <x:c r="B15" s="1" t="n">
        <x:v>3</x:v>
      </x:c>
      <x:c r="C15" s="8" t="s">
        <x:v>18</x:v>
      </x:c>
      <x:c r="D15" s="8" t="s">
        <x:v>19</x:v>
      </x:c>
      <x:c r="E15" s="9" t="s">
        <x:v>20</x:v>
      </x:c>
      <x:c r="F15" s="10" t="n">
        <x:v>0</x:v>
      </x:c>
      <x:c r="G15" s="11" t="n">
        <x:v>1</x:v>
      </x:c>
      <x:c r="H15" s="12">
        <x:f>ROUND(ROUND(F15,2)*ROUND(G15,3),2)</x:f>
      </x:c>
    </x:row>
    <x:row r="16" spans="1:8">
      <x:c r="E16" s="6" t="s">
        <x:v>21</x:v>
      </x:c>
      <x:c r="F16" s="6" t="s"/>
      <x:c r="G16" s="6" t="s"/>
      <x:c r="H16" s="13">
        <x:f>SUM(H13:H15)</x:f>
      </x:c>
    </x:row>
    <x:row r="18" spans="1:8">
      <x:c r="C18" s="6" t="s">
        <x:v>7</x:v>
      </x:c>
      <x:c r="D18" s="7" t="s">
        <x:v>8</x:v>
      </x:c>
      <x:c r="E18" s="6" t="s">
        <x:v>9</x:v>
      </x:c>
    </x:row>
    <x:row r="19" spans="1:8">
      <x:c r="C19" s="6" t="s">
        <x:v>10</x:v>
      </x:c>
      <x:c r="D19" s="7" t="s">
        <x:v>22</x:v>
      </x:c>
      <x:c r="E19" s="6" t="s">
        <x:v>23</x:v>
      </x:c>
    </x:row>
    <x:row r="21" spans="1:8">
      <x:c r="A21" s="8" t="s">
        <x:v>24</x:v>
      </x:c>
      <x:c r="B21" s="1" t="n">
        <x:v>1</x:v>
      </x:c>
      <x:c r="C21" s="8" t="s">
        <x:v>25</x:v>
      </x:c>
      <x:c r="D21" s="8" t="s">
        <x:v>19</x:v>
      </x:c>
      <x:c r="E21" s="9" t="s">
        <x:v>26</x:v>
      </x:c>
      <x:c r="F21" s="10" t="n">
        <x:v>0</x:v>
      </x:c>
      <x:c r="G21" s="11" t="n">
        <x:v>8</x:v>
      </x:c>
      <x:c r="H21" s="12">
        <x:f>ROUND(ROUND(F21,2)*ROUND(G21,3),2)</x:f>
      </x:c>
    </x:row>
    <x:row r="22" spans="1:8">
      <x:c r="A22" s="8" t="s">
        <x:v>24</x:v>
      </x:c>
      <x:c r="B22" s="1" t="n">
        <x:v>2</x:v>
      </x:c>
      <x:c r="C22" s="8" t="s">
        <x:v>27</x:v>
      </x:c>
      <x:c r="D22" s="8" t="s">
        <x:v>28</x:v>
      </x:c>
      <x:c r="E22" s="9" t="s">
        <x:v>29</x:v>
      </x:c>
      <x:c r="F22" s="10" t="n">
        <x:v>0</x:v>
      </x:c>
      <x:c r="G22" s="11" t="n">
        <x:v>8</x:v>
      </x:c>
      <x:c r="H22" s="12">
        <x:f>ROUND(ROUND(F22,2)*ROUND(G22,3),2)</x:f>
      </x:c>
    </x:row>
    <x:row r="23" spans="1:8">
      <x:c r="A23" s="8" t="s">
        <x:v>24</x:v>
      </x:c>
      <x:c r="B23" s="1" t="n">
        <x:v>3</x:v>
      </x:c>
      <x:c r="C23" s="8" t="s">
        <x:v>30</x:v>
      </x:c>
      <x:c r="D23" s="8" t="s">
        <x:v>19</x:v>
      </x:c>
      <x:c r="E23" s="9" t="s">
        <x:v>31</x:v>
      </x:c>
      <x:c r="F23" s="10" t="n">
        <x:v>0</x:v>
      </x:c>
      <x:c r="G23" s="11" t="n">
        <x:v>24</x:v>
      </x:c>
      <x:c r="H23" s="12">
        <x:f>ROUND(ROUND(F23,2)*ROUND(G23,3),2)</x:f>
      </x:c>
    </x:row>
    <x:row r="24" spans="1:8">
      <x:c r="E24" s="6" t="s">
        <x:v>21</x:v>
      </x:c>
      <x:c r="F24" s="6" t="s"/>
      <x:c r="G24" s="6" t="s"/>
      <x:c r="H24" s="13">
        <x:f>SUM(H21:H23)</x:f>
      </x:c>
    </x:row>
    <x:row r="26" spans="1:8">
      <x:c r="C26" s="6" t="s">
        <x:v>7</x:v>
      </x:c>
      <x:c r="D26" s="7" t="s">
        <x:v>8</x:v>
      </x:c>
      <x:c r="E26" s="6" t="s">
        <x:v>9</x:v>
      </x:c>
    </x:row>
    <x:row r="27" spans="1:8">
      <x:c r="C27" s="6" t="s">
        <x:v>10</x:v>
      </x:c>
      <x:c r="D27" s="7" t="s">
        <x:v>32</x:v>
      </x:c>
      <x:c r="E27" s="6" t="s">
        <x:v>33</x:v>
      </x:c>
    </x:row>
    <x:row r="29" spans="1:8">
      <x:c r="A29" s="8" t="s">
        <x:v>34</x:v>
      </x:c>
      <x:c r="B29" s="1" t="n">
        <x:v>1</x:v>
      </x:c>
      <x:c r="C29" s="8" t="s">
        <x:v>35</x:v>
      </x:c>
      <x:c r="D29" s="8" t="s">
        <x:v>28</x:v>
      </x:c>
      <x:c r="E29" s="9" t="s">
        <x:v>36</x:v>
      </x:c>
      <x:c r="F29" s="10" t="n">
        <x:v>0</x:v>
      </x:c>
      <x:c r="G29" s="11" t="n">
        <x:v>64</x:v>
      </x:c>
      <x:c r="H29" s="12">
        <x:f>ROUND(ROUND(F29,2)*ROUND(G29,3),2)</x:f>
      </x:c>
    </x:row>
    <x:row r="30" spans="1:8">
      <x:c r="A30" s="8" t="s">
        <x:v>34</x:v>
      </x:c>
      <x:c r="B30" s="1" t="n">
        <x:v>2</x:v>
      </x:c>
      <x:c r="C30" s="8" t="s">
        <x:v>37</x:v>
      </x:c>
      <x:c r="D30" s="8" t="s">
        <x:v>38</x:v>
      </x:c>
      <x:c r="E30" s="9" t="s">
        <x:v>39</x:v>
      </x:c>
      <x:c r="F30" s="10" t="n">
        <x:v>0</x:v>
      </x:c>
      <x:c r="G30" s="11" t="n">
        <x:v>256</x:v>
      </x:c>
      <x:c r="H30" s="12">
        <x:f>ROUND(ROUND(F30,2)*ROUND(G30,3),2)</x:f>
      </x:c>
    </x:row>
    <x:row r="31" spans="1:8">
      <x:c r="A31" s="8" t="s">
        <x:v>34</x:v>
      </x:c>
      <x:c r="B31" s="1" t="n">
        <x:v>3</x:v>
      </x:c>
      <x:c r="C31" s="8" t="s">
        <x:v>40</x:v>
      </x:c>
      <x:c r="D31" s="8" t="s">
        <x:v>38</x:v>
      </x:c>
      <x:c r="E31" s="9" t="s">
        <x:v>41</x:v>
      </x:c>
      <x:c r="F31" s="10" t="n">
        <x:v>0</x:v>
      </x:c>
      <x:c r="G31" s="11" t="n">
        <x:v>64</x:v>
      </x:c>
      <x:c r="H31" s="12">
        <x:f>ROUND(ROUND(F31,2)*ROUND(G31,3),2)</x:f>
      </x:c>
    </x:row>
    <x:row r="32" spans="1:8">
      <x:c r="A32" s="8" t="s">
        <x:v>34</x:v>
      </x:c>
      <x:c r="B32" s="1" t="n">
        <x:v>4</x:v>
      </x:c>
      <x:c r="C32" s="8" t="s">
        <x:v>42</x:v>
      </x:c>
      <x:c r="D32" s="8" t="s">
        <x:v>19</x:v>
      </x:c>
      <x:c r="E32" s="9" t="s">
        <x:v>43</x:v>
      </x:c>
      <x:c r="F32" s="10" t="n">
        <x:v>0</x:v>
      </x:c>
      <x:c r="G32" s="11" t="n">
        <x:v>4</x:v>
      </x:c>
      <x:c r="H32" s="12">
        <x:f>ROUND(ROUND(F32,2)*ROUND(G32,3),2)</x:f>
      </x:c>
    </x:row>
    <x:row r="33" spans="1:8">
      <x:c r="E33" s="6" t="s">
        <x:v>21</x:v>
      </x:c>
      <x:c r="F33" s="6" t="s"/>
      <x:c r="G33" s="6" t="s"/>
      <x:c r="H33" s="13">
        <x:f>SUM(H29:H32)</x:f>
      </x:c>
    </x:row>
    <x:row r="35" spans="1:8">
      <x:c r="C35" s="6" t="s">
        <x:v>7</x:v>
      </x:c>
      <x:c r="D35" s="7" t="s">
        <x:v>8</x:v>
      </x:c>
      <x:c r="E35" s="6" t="s">
        <x:v>9</x:v>
      </x:c>
    </x:row>
    <x:row r="36" spans="1:8">
      <x:c r="C36" s="6" t="s">
        <x:v>10</x:v>
      </x:c>
      <x:c r="D36" s="7" t="s">
        <x:v>44</x:v>
      </x:c>
      <x:c r="E36" s="6" t="s">
        <x:v>45</x:v>
      </x:c>
    </x:row>
    <x:row r="38" spans="1:8">
      <x:c r="A38" s="8" t="s">
        <x:v>46</x:v>
      </x:c>
      <x:c r="B38" s="1" t="n">
        <x:v>1</x:v>
      </x:c>
      <x:c r="C38" s="8" t="s">
        <x:v>47</x:v>
      </x:c>
      <x:c r="D38" s="8" t="s">
        <x:v>38</x:v>
      </x:c>
      <x:c r="E38" s="9" t="s">
        <x:v>48</x:v>
      </x:c>
      <x:c r="F38" s="10" t="n">
        <x:v>0</x:v>
      </x:c>
      <x:c r="G38" s="11" t="n">
        <x:v>351.75</x:v>
      </x:c>
      <x:c r="H38" s="12">
        <x:f>ROUND(ROUND(F38,2)*ROUND(G38,3),2)</x:f>
      </x:c>
    </x:row>
    <x:row r="39" spans="1:8">
      <x:c r="E39" s="6" t="s">
        <x:v>21</x:v>
      </x:c>
      <x:c r="F39" s="6" t="s"/>
      <x:c r="G39" s="6" t="s"/>
      <x:c r="H39" s="13">
        <x:f>SUM(H38:H38)</x:f>
      </x:c>
    </x:row>
    <x:row r="41" spans="1:8">
      <x:c r="C41" s="6" t="s">
        <x:v>7</x:v>
      </x:c>
      <x:c r="D41" s="7" t="s">
        <x:v>8</x:v>
      </x:c>
      <x:c r="E41" s="6" t="s">
        <x:v>9</x:v>
      </x:c>
    </x:row>
    <x:row r="42" spans="1:8">
      <x:c r="C42" s="6" t="s">
        <x:v>10</x:v>
      </x:c>
      <x:c r="D42" s="7" t="s">
        <x:v>49</x:v>
      </x:c>
      <x:c r="E42" s="6" t="s">
        <x:v>50</x:v>
      </x:c>
    </x:row>
    <x:row r="44" spans="1:8">
      <x:c r="A44" s="8" t="s">
        <x:v>51</x:v>
      </x:c>
      <x:c r="B44" s="1" t="n">
        <x:v>1</x:v>
      </x:c>
      <x:c r="C44" s="8" t="s">
        <x:v>52</x:v>
      </x:c>
      <x:c r="D44" s="8" t="s">
        <x:v>53</x:v>
      </x:c>
      <x:c r="E44" s="9" t="s">
        <x:v>54</x:v>
      </x:c>
      <x:c r="F44" s="10" t="n">
        <x:v>0</x:v>
      </x:c>
      <x:c r="G44" s="11" t="n">
        <x:v>3.456</x:v>
      </x:c>
      <x:c r="H44" s="12">
        <x:f>ROUND(ROUND(F44,2)*ROUND(G44,3),2)</x:f>
      </x:c>
    </x:row>
    <x:row r="45" spans="1:8">
      <x:c r="A45" s="8" t="s">
        <x:v>51</x:v>
      </x:c>
      <x:c r="B45" s="1" t="n">
        <x:v>2</x:v>
      </x:c>
      <x:c r="C45" s="8" t="s">
        <x:v>55</x:v>
      </x:c>
      <x:c r="D45" s="8" t="s">
        <x:v>53</x:v>
      </x:c>
      <x:c r="E45" s="9" t="s">
        <x:v>56</x:v>
      </x:c>
      <x:c r="F45" s="10" t="n">
        <x:v>0</x:v>
      </x:c>
      <x:c r="G45" s="11" t="n">
        <x:v>3.456</x:v>
      </x:c>
      <x:c r="H45" s="12">
        <x:f>ROUND(ROUND(F45,2)*ROUND(G45,3),2)</x:f>
      </x:c>
    </x:row>
    <x:row r="46" spans="1:8">
      <x:c r="E46" s="6" t="s">
        <x:v>21</x:v>
      </x:c>
      <x:c r="F46" s="6" t="s"/>
      <x:c r="G46" s="6" t="s"/>
      <x:c r="H46" s="13">
        <x:f>SUM(H44:H45)</x:f>
      </x:c>
    </x:row>
    <x:row r="48" spans="1:8">
      <x:c r="C48" s="6" t="s">
        <x:v>7</x:v>
      </x:c>
      <x:c r="D48" s="7" t="s">
        <x:v>8</x:v>
      </x:c>
      <x:c r="E48" s="6" t="s">
        <x:v>9</x:v>
      </x:c>
    </x:row>
    <x:row r="49" spans="1:8">
      <x:c r="C49" s="6" t="s">
        <x:v>10</x:v>
      </x:c>
      <x:c r="D49" s="7" t="s">
        <x:v>57</x:v>
      </x:c>
      <x:c r="E49" s="6" t="s">
        <x:v>58</x:v>
      </x:c>
    </x:row>
    <x:row r="51" spans="1:8">
      <x:c r="A51" s="8" t="s">
        <x:v>59</x:v>
      </x:c>
      <x:c r="B51" s="1" t="n">
        <x:v>1</x:v>
      </x:c>
      <x:c r="C51" s="8" t="s">
        <x:v>60</x:v>
      </x:c>
      <x:c r="D51" s="8" t="s">
        <x:v>14</x:v>
      </x:c>
      <x:c r="E51" s="9" t="s">
        <x:v>61</x:v>
      </x:c>
      <x:c r="F51" s="10" t="n">
        <x:v>0</x:v>
      </x:c>
      <x:c r="G51" s="11" t="n">
        <x:v>1</x:v>
      </x:c>
      <x:c r="H51" s="12">
        <x:f>ROUND(ROUND(F51,2)*ROUND(G51,3),2)</x:f>
      </x:c>
    </x:row>
    <x:row r="52" spans="1:8">
      <x:c r="E52" s="6" t="s">
        <x:v>21</x:v>
      </x:c>
      <x:c r="F52" s="6" t="s"/>
      <x:c r="G52" s="6" t="s"/>
      <x:c r="H52" s="13">
        <x:f>SUM(H51:H51)</x:f>
      </x:c>
    </x:row>
    <x:row r="54" spans="1:8">
      <x:c r="E54" s="14" t="s">
        <x:v>62</x:v>
      </x:c>
      <x:c r="H54" s="15">
        <x:f>SUM(H9:H53)/2</x:f>
      </x:c>
    </x:row>
  </x:sheetData>
  <x:sheetProtection sheet="1"/>
  <x:mergeCells count="4">
    <x:mergeCell ref="E1:H1"/>
    <x:mergeCell ref="E2:H2"/>
    <x:mergeCell ref="E3:H3"/>
    <x:mergeCell ref="E4:H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A170"/>
  <x:sheetViews>
    <x:sheetView workbookViewId="0">
      <x:pane xSplit="0" ySplit="8" topLeftCell="A9" state="frozenSplit"/>
    </x:sheetView>
  </x:sheetViews>
  <x:sheetFormatPr defaultRowHeight="15"/>
  <x:cols>
    <x:col min="1" max="1" width="6.710625" style="0" customWidth="1"/>
    <x:col min="2" max="2" width="14.710625" style="0" customWidth="1"/>
    <x:col min="3" max="3" width="6.210625" style="0" customWidth="1"/>
    <x:col min="4" max="4" width="30.710625" style="0" customWidth="1"/>
    <x:col min="5" max="5" width="10.710625" style="0" customWidth="1"/>
    <x:col min="6" max="6" width="3.0106249999999997" style="0" customWidth="1"/>
    <x:col min="7" max="7" width="2.210625" style="0" customWidth="1"/>
    <x:col min="8" max="8" width="10.710625" style="0" customWidth="1"/>
    <x:col min="9" max="9" width="2.210625" style="0" customWidth="1"/>
    <x:col min="10" max="11" width="10.710625" style="0" customWidth="1"/>
  </x:cols>
  <x:sheetData>
    <x:row r="1" spans="1:27">
      <x:c r="A1" s="16" t="s">
        <x:v>0</x:v>
      </x:c>
      <x:c r="B1" s="16" t="s">
        <x:v>0</x:v>
      </x:c>
      <x:c r="C1" s="16" t="s">
        <x:v>0</x:v>
      </x:c>
      <x:c r="D1" s="16" t="s">
        <x:v>0</x:v>
      </x:c>
      <x:c r="E1" s="16" t="s">
        <x:v>0</x:v>
      </x:c>
      <x:c r="F1" s="16" t="s">
        <x:v>0</x:v>
      </x:c>
      <x:c r="G1" s="16" t="s">
        <x:v>0</x:v>
      </x:c>
      <x:c r="H1" s="16" t="s">
        <x:v>0</x:v>
      </x:c>
      <x:c r="I1" s="16" t="s">
        <x:v>0</x:v>
      </x:c>
      <x:c r="J1" s="16" t="s">
        <x:v>0</x:v>
      </x:c>
      <x:c r="K1" s="16" t="s">
        <x:v>0</x:v>
      </x:c>
    </x:row>
    <x:row r="2" spans="1:27">
      <x:c r="A2" s="16" t="s">
        <x:v>1</x:v>
      </x:c>
      <x:c r="B2" s="16" t="s">
        <x:v>1</x:v>
      </x:c>
      <x:c r="C2" s="16" t="s">
        <x:v>1</x:v>
      </x:c>
      <x:c r="D2" s="16" t="s">
        <x:v>1</x:v>
      </x:c>
      <x:c r="E2" s="16" t="s">
        <x:v>1</x:v>
      </x:c>
      <x:c r="F2" s="16" t="s">
        <x:v>1</x:v>
      </x:c>
      <x:c r="G2" s="16" t="s">
        <x:v>1</x:v>
      </x:c>
      <x:c r="H2" s="16" t="s">
        <x:v>1</x:v>
      </x:c>
      <x:c r="I2" s="16" t="s">
        <x:v>1</x:v>
      </x:c>
      <x:c r="J2" s="16" t="s">
        <x:v>1</x:v>
      </x:c>
      <x:c r="K2" s="16" t="s">
        <x:v>1</x:v>
      </x:c>
    </x:row>
    <x:row r="3" spans="1:27">
      <x:c r="A3" s="16" t="s">
        <x:v>2</x:v>
      </x:c>
      <x:c r="B3" s="16" t="s">
        <x:v>2</x:v>
      </x:c>
      <x:c r="C3" s="16" t="s">
        <x:v>2</x:v>
      </x:c>
      <x:c r="D3" s="16" t="s">
        <x:v>2</x:v>
      </x:c>
      <x:c r="E3" s="16" t="s">
        <x:v>2</x:v>
      </x:c>
      <x:c r="F3" s="16" t="s">
        <x:v>2</x:v>
      </x:c>
      <x:c r="G3" s="16" t="s">
        <x:v>2</x:v>
      </x:c>
      <x:c r="H3" s="16" t="s">
        <x:v>2</x:v>
      </x:c>
      <x:c r="I3" s="16" t="s">
        <x:v>2</x:v>
      </x:c>
      <x:c r="J3" s="16" t="s">
        <x:v>2</x:v>
      </x:c>
      <x:c r="K3" s="16" t="s">
        <x:v>2</x:v>
      </x:c>
    </x:row>
    <x:row r="4" spans="1:27">
      <x:c r="A4" s="17">
        <x:v>45413</x:v>
      </x:c>
      <x:c r="B4" s="17">
        <x:v>45413</x:v>
      </x:c>
      <x:c r="C4" s="17">
        <x:v>45413</x:v>
      </x:c>
      <x:c r="D4" s="17">
        <x:v>45413</x:v>
      </x:c>
      <x:c r="E4" s="17">
        <x:v>45413</x:v>
      </x:c>
      <x:c r="F4" s="17">
        <x:v>45413</x:v>
      </x:c>
      <x:c r="G4" s="17">
        <x:v>45413</x:v>
      </x:c>
      <x:c r="H4" s="17">
        <x:v>45413</x:v>
      </x:c>
      <x:c r="I4" s="17">
        <x:v>45413</x:v>
      </x:c>
      <x:c r="J4" s="17">
        <x:v>45413</x:v>
      </x:c>
      <x:c r="K4" s="17">
        <x:v>45413</x:v>
      </x:c>
    </x:row>
    <x:row r="6" spans="1:27">
      <x:c r="A6" s="4" t="s">
        <x:v>63</x:v>
      </x:c>
      <x:c r="B6" s="4" t="s">
        <x:v>63</x:v>
      </x:c>
      <x:c r="C6" s="4" t="s">
        <x:v>63</x:v>
      </x:c>
      <x:c r="D6" s="4" t="s">
        <x:v>63</x:v>
      </x:c>
      <x:c r="E6" s="4" t="s">
        <x:v>63</x:v>
      </x:c>
      <x:c r="F6" s="4" t="s">
        <x:v>63</x:v>
      </x:c>
      <x:c r="G6" s="4" t="s">
        <x:v>63</x:v>
      </x:c>
      <x:c r="H6" s="4" t="s">
        <x:v>63</x:v>
      </x:c>
      <x:c r="I6" s="4" t="s">
        <x:v>63</x:v>
      </x:c>
      <x:c r="J6" s="4" t="s">
        <x:v>63</x:v>
      </x:c>
      <x:c r="K6" s="4" t="s">
        <x:v>63</x:v>
      </x:c>
    </x:row>
    <x:row r="8" spans="1:27">
      <x:c r="A8" s="35" t="s">
        <x:v>64</x:v>
      </x:c>
      <x:c r="B8" s="35" t="s">
        <x:v>65</x:v>
      </x:c>
      <x:c r="C8" s="35" t="s">
        <x:v>66</x:v>
      </x:c>
      <x:c r="D8" s="35" t="s">
        <x:v>67</x:v>
      </x:c>
      <x:c r="E8" s="35" t="s"/>
      <x:c r="F8" s="35" t="s"/>
      <x:c r="G8" s="35" t="s"/>
      <x:c r="H8" s="35" t="s"/>
      <x:c r="I8" s="35" t="s"/>
      <x:c r="J8" s="35" t="s"/>
      <x:c r="K8" s="35" t="s">
        <x:v>4</x:v>
      </x:c>
    </x:row>
    <x:row r="10" spans="1:27">
      <x:c r="A10" s="20" t="s">
        <x:v>68</x:v>
      </x:c>
      <x:c r="B10" s="20" t="s"/>
    </x:row>
    <x:row r="11" spans="1:27" customFormat="1" ht="45" customHeight="1">
      <x:c r="A11" s="36" t="s">
        <x:v>69</x:v>
      </x:c>
      <x:c r="B11" s="36" t="s">
        <x:v>60</x:v>
      </x:c>
      <x:c r="C11" s="37" t="s">
        <x:v>14</x:v>
      </x:c>
      <x:c r="D11" s="38" t="s">
        <x:v>61</x:v>
      </x:c>
      <x:c r="E11" s="37" t="s"/>
      <x:c r="F11" s="37" t="s"/>
      <x:c r="G11" s="37" t="s"/>
      <x:c r="H11" s="39" t="s">
        <x:v>70</x:v>
      </x:c>
      <x:c r="I11" s="40" t="n">
        <x:v>1</x:v>
      </x:c>
      <x:c r="J11" s="41" t="s"/>
      <x:c r="K11" s="42" t="s"/>
      <x:c r="L11" s="37" t="s"/>
      <x:c r="M11" s="37" t="s"/>
      <x:c r="N11" s="37" t="s"/>
      <x:c r="O11" s="37" t="s"/>
      <x:c r="P11" s="37" t="s"/>
      <x:c r="Q11" s="37" t="s"/>
      <x:c r="R11" s="37" t="s"/>
      <x:c r="S11" s="37" t="s"/>
      <x:c r="T11" s="37" t="s"/>
      <x:c r="U11" s="37" t="s"/>
      <x:c r="V11" s="37" t="s"/>
      <x:c r="W11" s="37" t="s"/>
      <x:c r="X11" s="37" t="s"/>
      <x:c r="Y11" s="37" t="s"/>
      <x:c r="Z11" s="37" t="s"/>
      <x:c r="AA11" s="37" t="s"/>
    </x:row>
    <x:row r="12" spans="1:27" customFormat="1" ht="45" customHeight="1">
      <x:c r="A12" s="36" t="s">
        <x:v>71</x:v>
      </x:c>
      <x:c r="B12" s="36" t="s">
        <x:v>18</x:v>
      </x:c>
      <x:c r="C12" s="37" t="s">
        <x:v>19</x:v>
      </x:c>
      <x:c r="D12" s="38" t="s">
        <x:v>20</x:v>
      </x:c>
      <x:c r="E12" s="37" t="s"/>
      <x:c r="F12" s="37" t="s"/>
      <x:c r="G12" s="37" t="s"/>
      <x:c r="H12" s="39" t="s">
        <x:v>70</x:v>
      </x:c>
      <x:c r="I12" s="40" t="n">
        <x:v>1</x:v>
      </x:c>
      <x:c r="J12" s="41" t="s"/>
      <x:c r="K12" s="42" t="s"/>
      <x:c r="L12" s="37" t="s"/>
      <x:c r="M12" s="37" t="s"/>
      <x:c r="N12" s="37" t="s"/>
      <x:c r="O12" s="37" t="s"/>
      <x:c r="P12" s="37" t="s"/>
      <x:c r="Q12" s="37" t="s"/>
      <x:c r="R12" s="37" t="s"/>
      <x:c r="S12" s="37" t="s"/>
      <x:c r="T12" s="37" t="s"/>
      <x:c r="U12" s="37" t="s"/>
      <x:c r="V12" s="37" t="s"/>
      <x:c r="W12" s="37" t="s"/>
      <x:c r="X12" s="37" t="s"/>
      <x:c r="Y12" s="37" t="s"/>
      <x:c r="Z12" s="37" t="s"/>
      <x:c r="AA12" s="37" t="s"/>
    </x:row>
    <x:row r="13" spans="1:27" customFormat="1" ht="45" customHeight="1">
      <x:c r="A13" s="36" t="s">
        <x:v>72</x:v>
      </x:c>
      <x:c r="B13" s="36" t="s">
        <x:v>16</x:v>
      </x:c>
      <x:c r="C13" s="37" t="s">
        <x:v>14</x:v>
      </x:c>
      <x:c r="D13" s="38" t="s">
        <x:v>17</x:v>
      </x:c>
      <x:c r="E13" s="37" t="s"/>
      <x:c r="F13" s="37" t="s"/>
      <x:c r="G13" s="37" t="s"/>
      <x:c r="H13" s="39" t="s">
        <x:v>70</x:v>
      </x:c>
      <x:c r="I13" s="40" t="n">
        <x:v>1</x:v>
      </x:c>
      <x:c r="J13" s="41" t="s"/>
      <x:c r="K13" s="42" t="s"/>
      <x:c r="L13" s="37" t="s"/>
      <x:c r="M13" s="37" t="s"/>
      <x:c r="N13" s="37" t="s"/>
      <x:c r="O13" s="37" t="s"/>
      <x:c r="P13" s="37" t="s"/>
      <x:c r="Q13" s="37" t="s"/>
      <x:c r="R13" s="37" t="s"/>
      <x:c r="S13" s="37" t="s"/>
      <x:c r="T13" s="37" t="s"/>
      <x:c r="U13" s="37" t="s"/>
      <x:c r="V13" s="37" t="s"/>
      <x:c r="W13" s="37" t="s"/>
      <x:c r="X13" s="37" t="s"/>
      <x:c r="Y13" s="37" t="s"/>
      <x:c r="Z13" s="37" t="s"/>
      <x:c r="AA13" s="37" t="s"/>
    </x:row>
    <x:row r="14" spans="1:27" customFormat="1" ht="45" customHeight="1">
      <x:c r="A14" s="36" t="s">
        <x:v>73</x:v>
      </x:c>
      <x:c r="B14" s="36" t="s">
        <x:v>35</x:v>
      </x:c>
      <x:c r="C14" s="37" t="s">
        <x:v>28</x:v>
      </x:c>
      <x:c r="D14" s="38" t="s">
        <x:v>36</x:v>
      </x:c>
      <x:c r="E14" s="37" t="s"/>
      <x:c r="F14" s="37" t="s"/>
      <x:c r="G14" s="37" t="s"/>
      <x:c r="H14" s="39" t="s">
        <x:v>70</x:v>
      </x:c>
      <x:c r="I14" s="40" t="n">
        <x:v>1</x:v>
      </x:c>
      <x:c r="J14" s="41" t="s"/>
      <x:c r="K14" s="42">
        <x:f>ROUND(K25,2)</x:f>
      </x:c>
      <x:c r="L14" s="37" t="s"/>
      <x:c r="M14" s="37" t="s"/>
      <x:c r="N14" s="37" t="s"/>
      <x:c r="O14" s="37" t="s"/>
      <x:c r="P14" s="37" t="s"/>
      <x:c r="Q14" s="37" t="s"/>
      <x:c r="R14" s="37" t="s"/>
      <x:c r="S14" s="37" t="s"/>
      <x:c r="T14" s="37" t="s"/>
      <x:c r="U14" s="37" t="s"/>
      <x:c r="V14" s="37" t="s"/>
      <x:c r="W14" s="37" t="s"/>
      <x:c r="X14" s="37" t="s"/>
      <x:c r="Y14" s="37" t="s"/>
      <x:c r="Z14" s="37" t="s"/>
      <x:c r="AA14" s="37" t="s"/>
    </x:row>
    <x:row r="15" spans="1:27">
      <x:c r="B15" s="14" t="s">
        <x:v>74</x:v>
      </x:c>
    </x:row>
    <x:row r="16" spans="1:27">
      <x:c r="B16" s="0" t="s">
        <x:v>75</x:v>
      </x:c>
      <x:c r="C16" s="0" t="s">
        <x:v>76</x:v>
      </x:c>
      <x:c r="D16" s="0" t="s">
        <x:v>77</x:v>
      </x:c>
      <x:c r="E16" s="43" t="n">
        <x:v>0.15</x:v>
      </x:c>
      <x:c r="F16" s="0" t="s">
        <x:v>78</x:v>
      </x:c>
      <x:c r="G16" s="0" t="s">
        <x:v>79</x:v>
      </x:c>
      <x:c r="H16" s="44" t="s"/>
      <x:c r="I16" s="0" t="s">
        <x:v>80</x:v>
      </x:c>
      <x:c r="J16" s="45">
        <x:f>ROUND(E16/I14* H16,5)</x:f>
      </x:c>
      <x:c r="K16" s="46" t="s"/>
    </x:row>
    <x:row r="17" spans="1:27">
      <x:c r="D17" s="47" t="s">
        <x:v>81</x:v>
      </x:c>
      <x:c r="E17" s="46" t="s"/>
      <x:c r="H17" s="46" t="s"/>
      <x:c r="K17" s="44">
        <x:f>SUM(J16:J16)</x:f>
      </x:c>
    </x:row>
    <x:row r="18" spans="1:27">
      <x:c r="B18" s="14" t="s">
        <x:v>82</x:v>
      </x:c>
      <x:c r="E18" s="46" t="s"/>
      <x:c r="H18" s="46" t="s"/>
      <x:c r="K18" s="46" t="s"/>
    </x:row>
    <x:row r="19" spans="1:27">
      <x:c r="B19" s="0" t="s">
        <x:v>83</x:v>
      </x:c>
      <x:c r="C19" s="0" t="s">
        <x:v>76</x:v>
      </x:c>
      <x:c r="D19" s="0" t="s">
        <x:v>84</x:v>
      </x:c>
      <x:c r="E19" s="43" t="n">
        <x:v>0.15</x:v>
      </x:c>
      <x:c r="F19" s="0" t="s">
        <x:v>78</x:v>
      </x:c>
      <x:c r="G19" s="0" t="s">
        <x:v>79</x:v>
      </x:c>
      <x:c r="H19" s="44" t="s"/>
      <x:c r="I19" s="0" t="s">
        <x:v>80</x:v>
      </x:c>
      <x:c r="J19" s="45">
        <x:f>ROUND(E19/I14* H19,5)</x:f>
      </x:c>
      <x:c r="K19" s="46" t="s"/>
    </x:row>
    <x:row r="20" spans="1:27">
      <x:c r="D20" s="47" t="s">
        <x:v>85</x:v>
      </x:c>
      <x:c r="E20" s="46" t="s"/>
      <x:c r="H20" s="46" t="s"/>
      <x:c r="K20" s="44">
        <x:f>SUM(J19:J19)</x:f>
      </x:c>
    </x:row>
    <x:row r="21" spans="1:27">
      <x:c r="E21" s="46" t="s"/>
      <x:c r="H21" s="46" t="s"/>
      <x:c r="K21" s="46" t="s"/>
    </x:row>
    <x:row r="22" spans="1:27">
      <x:c r="D22" s="47" t="s">
        <x:v>86</x:v>
      </x:c>
      <x:c r="E22" s="46" t="s"/>
      <x:c r="H22" s="46" t="n">
        <x:v>1.5</x:v>
      </x:c>
      <x:c r="I22" s="0" t="s">
        <x:v>87</x:v>
      </x:c>
      <x:c r="J22" s="0">
        <x:f>ROUND(H22/100*K17,5)</x:f>
      </x:c>
      <x:c r="K22" s="46" t="s"/>
    </x:row>
    <x:row r="23" spans="1:27">
      <x:c r="D23" s="47" t="s">
        <x:v>88</x:v>
      </x:c>
      <x:c r="E23" s="46" t="s"/>
      <x:c r="H23" s="46" t="s"/>
      <x:c r="K23" s="48">
        <x:f>SUM(J15:J22)</x:f>
      </x:c>
    </x:row>
    <x:row r="24" spans="1:27">
      <x:c r="D24" s="47" t="s">
        <x:v>89</x:v>
      </x:c>
      <x:c r="E24" s="46" t="s"/>
      <x:c r="H24" s="46" t="n">
        <x:v>10.33</x:v>
      </x:c>
      <x:c r="I24" s="0" t="s">
        <x:v>87</x:v>
      </x:c>
      <x:c r="K24" s="44">
        <x:f>ROUND(H24/100*K23,5)</x:f>
      </x:c>
    </x:row>
    <x:row r="25" spans="1:27">
      <x:c r="D25" s="47" t="s">
        <x:v>90</x:v>
      </x:c>
      <x:c r="E25" s="46" t="s"/>
      <x:c r="H25" s="46" t="s"/>
      <x:c r="K25" s="48">
        <x:f>SUM(K23:K24)</x:f>
      </x:c>
    </x:row>
    <x:row r="27" spans="1:27" customFormat="1" ht="45" customHeight="1">
      <x:c r="A27" s="36" t="s">
        <x:v>91</x:v>
      </x:c>
      <x:c r="B27" s="36" t="s">
        <x:v>37</x:v>
      </x:c>
      <x:c r="C27" s="37" t="s">
        <x:v>38</x:v>
      </x:c>
      <x:c r="D27" s="38" t="s">
        <x:v>39</x:v>
      </x:c>
      <x:c r="E27" s="37" t="s"/>
      <x:c r="F27" s="37" t="s"/>
      <x:c r="G27" s="37" t="s"/>
      <x:c r="H27" s="39" t="s">
        <x:v>70</x:v>
      </x:c>
      <x:c r="I27" s="40" t="n">
        <x:v>1</x:v>
      </x:c>
      <x:c r="J27" s="41" t="s"/>
      <x:c r="K27" s="42">
        <x:f>ROUND(K40,2)</x:f>
      </x:c>
      <x:c r="L27" s="37" t="s"/>
      <x:c r="M27" s="37" t="s"/>
      <x:c r="N27" s="37" t="s"/>
      <x:c r="O27" s="37" t="s"/>
      <x:c r="P27" s="37" t="s"/>
      <x:c r="Q27" s="37" t="s"/>
      <x:c r="R27" s="37" t="s"/>
      <x:c r="S27" s="37" t="s"/>
      <x:c r="T27" s="37" t="s"/>
      <x:c r="U27" s="37" t="s"/>
      <x:c r="V27" s="37" t="s"/>
      <x:c r="W27" s="37" t="s"/>
      <x:c r="X27" s="37" t="s"/>
      <x:c r="Y27" s="37" t="s"/>
      <x:c r="Z27" s="37" t="s"/>
      <x:c r="AA27" s="37" t="s"/>
    </x:row>
    <x:row r="28" spans="1:27">
      <x:c r="B28" s="14" t="s">
        <x:v>74</x:v>
      </x:c>
    </x:row>
    <x:row r="29" spans="1:27">
      <x:c r="B29" s="0" t="s">
        <x:v>92</x:v>
      </x:c>
      <x:c r="C29" s="0" t="s">
        <x:v>76</x:v>
      </x:c>
      <x:c r="D29" s="0" t="s">
        <x:v>93</x:v>
      </x:c>
      <x:c r="E29" s="43" t="n">
        <x:v>0.0038</x:v>
      </x:c>
      <x:c r="F29" s="0" t="s">
        <x:v>78</x:v>
      </x:c>
      <x:c r="G29" s="0" t="s">
        <x:v>79</x:v>
      </x:c>
      <x:c r="H29" s="44" t="s"/>
      <x:c r="I29" s="0" t="s">
        <x:v>80</x:v>
      </x:c>
      <x:c r="J29" s="45">
        <x:f>ROUND(E29/I27* H29,5)</x:f>
      </x:c>
      <x:c r="K29" s="46" t="s"/>
    </x:row>
    <x:row r="30" spans="1:27">
      <x:c r="B30" s="0" t="s">
        <x:v>94</x:v>
      </x:c>
      <x:c r="C30" s="0" t="s">
        <x:v>76</x:v>
      </x:c>
      <x:c r="D30" s="0" t="s">
        <x:v>95</x:v>
      </x:c>
      <x:c r="E30" s="43" t="n">
        <x:v>0.0072</x:v>
      </x:c>
      <x:c r="F30" s="0" t="s">
        <x:v>78</x:v>
      </x:c>
      <x:c r="G30" s="0" t="s">
        <x:v>79</x:v>
      </x:c>
      <x:c r="H30" s="44" t="s"/>
      <x:c r="I30" s="0" t="s">
        <x:v>80</x:v>
      </x:c>
      <x:c r="J30" s="45">
        <x:f>ROUND(E30/I27* H30,5)</x:f>
      </x:c>
      <x:c r="K30" s="46" t="s"/>
    </x:row>
    <x:row r="31" spans="1:27">
      <x:c r="D31" s="47" t="s">
        <x:v>81</x:v>
      </x:c>
      <x:c r="E31" s="46" t="s"/>
      <x:c r="H31" s="46" t="s"/>
      <x:c r="K31" s="44">
        <x:f>SUM(J29:J30)</x:f>
      </x:c>
    </x:row>
    <x:row r="32" spans="1:27">
      <x:c r="B32" s="14" t="s">
        <x:v>82</x:v>
      </x:c>
      <x:c r="E32" s="46" t="s"/>
      <x:c r="H32" s="46" t="s"/>
      <x:c r="K32" s="46" t="s"/>
    </x:row>
    <x:row r="33" spans="1:27">
      <x:c r="B33" s="0" t="s">
        <x:v>96</x:v>
      </x:c>
      <x:c r="C33" s="0" t="s">
        <x:v>76</x:v>
      </x:c>
      <x:c r="D33" s="0" t="s">
        <x:v>97</x:v>
      </x:c>
      <x:c r="E33" s="43" t="n">
        <x:v>0.0019</x:v>
      </x:c>
      <x:c r="F33" s="0" t="s">
        <x:v>78</x:v>
      </x:c>
      <x:c r="G33" s="0" t="s">
        <x:v>79</x:v>
      </x:c>
      <x:c r="H33" s="44" t="s"/>
      <x:c r="I33" s="0" t="s">
        <x:v>80</x:v>
      </x:c>
      <x:c r="J33" s="45">
        <x:f>ROUND(E33/I27* H33,5)</x:f>
      </x:c>
      <x:c r="K33" s="46" t="s"/>
    </x:row>
    <x:row r="34" spans="1:27">
      <x:c r="B34" s="0" t="s">
        <x:v>98</x:v>
      </x:c>
      <x:c r="C34" s="0" t="s">
        <x:v>76</x:v>
      </x:c>
      <x:c r="D34" s="0" t="s">
        <x:v>99</x:v>
      </x:c>
      <x:c r="E34" s="43" t="n">
        <x:v>0.0019</x:v>
      </x:c>
      <x:c r="F34" s="0" t="s">
        <x:v>78</x:v>
      </x:c>
      <x:c r="G34" s="0" t="s">
        <x:v>79</x:v>
      </x:c>
      <x:c r="H34" s="44" t="s"/>
      <x:c r="I34" s="0" t="s">
        <x:v>80</x:v>
      </x:c>
      <x:c r="J34" s="45">
        <x:f>ROUND(E34/I27* H34,5)</x:f>
      </x:c>
      <x:c r="K34" s="46" t="s"/>
    </x:row>
    <x:row r="35" spans="1:27">
      <x:c r="D35" s="47" t="s">
        <x:v>85</x:v>
      </x:c>
      <x:c r="E35" s="46" t="s"/>
      <x:c r="H35" s="46" t="s"/>
      <x:c r="K35" s="44">
        <x:f>SUM(J33:J34)</x:f>
      </x:c>
    </x:row>
    <x:row r="36" spans="1:27">
      <x:c r="E36" s="46" t="s"/>
      <x:c r="H36" s="46" t="s"/>
      <x:c r="K36" s="46" t="s"/>
    </x:row>
    <x:row r="37" spans="1:27">
      <x:c r="D37" s="47" t="s">
        <x:v>86</x:v>
      </x:c>
      <x:c r="E37" s="46" t="s"/>
      <x:c r="H37" s="46" t="n">
        <x:v>1</x:v>
      </x:c>
      <x:c r="I37" s="0" t="s">
        <x:v>87</x:v>
      </x:c>
      <x:c r="J37" s="0">
        <x:f>ROUND(H37/100*K31,5)</x:f>
      </x:c>
      <x:c r="K37" s="46" t="s"/>
    </x:row>
    <x:row r="38" spans="1:27">
      <x:c r="D38" s="47" t="s">
        <x:v>88</x:v>
      </x:c>
      <x:c r="E38" s="46" t="s"/>
      <x:c r="H38" s="46" t="s"/>
      <x:c r="K38" s="48">
        <x:f>SUM(J28:J37)</x:f>
      </x:c>
    </x:row>
    <x:row r="39" spans="1:27">
      <x:c r="D39" s="47" t="s">
        <x:v>89</x:v>
      </x:c>
      <x:c r="E39" s="46" t="s"/>
      <x:c r="H39" s="46" t="n">
        <x:v>10.33</x:v>
      </x:c>
      <x:c r="I39" s="0" t="s">
        <x:v>87</x:v>
      </x:c>
      <x:c r="K39" s="44">
        <x:f>ROUND(H39/100*K38,5)</x:f>
      </x:c>
    </x:row>
    <x:row r="40" spans="1:27">
      <x:c r="D40" s="47" t="s">
        <x:v>90</x:v>
      </x:c>
      <x:c r="E40" s="46" t="s"/>
      <x:c r="H40" s="46" t="s"/>
      <x:c r="K40" s="48">
        <x:f>SUM(K38:K39)</x:f>
      </x:c>
    </x:row>
    <x:row r="42" spans="1:27" customFormat="1" ht="45" customHeight="1">
      <x:c r="A42" s="36" t="s">
        <x:v>100</x:v>
      </x:c>
      <x:c r="B42" s="36" t="s">
        <x:v>52</x:v>
      </x:c>
      <x:c r="C42" s="37" t="s">
        <x:v>53</x:v>
      </x:c>
      <x:c r="D42" s="38" t="s">
        <x:v>54</x:v>
      </x:c>
      <x:c r="E42" s="37" t="s"/>
      <x:c r="F42" s="37" t="s"/>
      <x:c r="G42" s="37" t="s"/>
      <x:c r="H42" s="39" t="s">
        <x:v>70</x:v>
      </x:c>
      <x:c r="I42" s="40" t="n">
        <x:v>1</x:v>
      </x:c>
      <x:c r="J42" s="41" t="s"/>
      <x:c r="K42" s="42">
        <x:f>ROUND(K53,2)</x:f>
      </x:c>
      <x:c r="L42" s="37" t="s"/>
      <x:c r="M42" s="37" t="s"/>
      <x:c r="N42" s="37" t="s"/>
      <x:c r="O42" s="37" t="s"/>
      <x:c r="P42" s="37" t="s"/>
      <x:c r="Q42" s="37" t="s"/>
      <x:c r="R42" s="37" t="s"/>
      <x:c r="S42" s="37" t="s"/>
      <x:c r="T42" s="37" t="s"/>
      <x:c r="U42" s="37" t="s"/>
      <x:c r="V42" s="37" t="s"/>
      <x:c r="W42" s="37" t="s"/>
      <x:c r="X42" s="37" t="s"/>
      <x:c r="Y42" s="37" t="s"/>
      <x:c r="Z42" s="37" t="s"/>
      <x:c r="AA42" s="37" t="s"/>
    </x:row>
    <x:row r="43" spans="1:27">
      <x:c r="B43" s="14" t="s">
        <x:v>74</x:v>
      </x:c>
    </x:row>
    <x:row r="44" spans="1:27">
      <x:c r="B44" s="0" t="s">
        <x:v>94</x:v>
      </x:c>
      <x:c r="C44" s="0" t="s">
        <x:v>76</x:v>
      </x:c>
      <x:c r="D44" s="0" t="s">
        <x:v>95</x:v>
      </x:c>
      <x:c r="E44" s="43" t="n">
        <x:v>0.75</x:v>
      </x:c>
      <x:c r="F44" s="0" t="s">
        <x:v>78</x:v>
      </x:c>
      <x:c r="G44" s="0" t="s">
        <x:v>79</x:v>
      </x:c>
      <x:c r="H44" s="44" t="s"/>
      <x:c r="I44" s="0" t="s">
        <x:v>80</x:v>
      </x:c>
      <x:c r="J44" s="45">
        <x:f>ROUND(E44/I42* H44,5)</x:f>
      </x:c>
      <x:c r="K44" s="46" t="s"/>
    </x:row>
    <x:row r="45" spans="1:27">
      <x:c r="D45" s="47" t="s">
        <x:v>81</x:v>
      </x:c>
      <x:c r="E45" s="46" t="s"/>
      <x:c r="H45" s="46" t="s"/>
      <x:c r="K45" s="44">
        <x:f>SUM(J44:J44)</x:f>
      </x:c>
    </x:row>
    <x:row r="46" spans="1:27">
      <x:c r="B46" s="14" t="s">
        <x:v>82</x:v>
      </x:c>
      <x:c r="E46" s="46" t="s"/>
      <x:c r="H46" s="46" t="s"/>
      <x:c r="K46" s="46" t="s"/>
    </x:row>
    <x:row r="47" spans="1:27">
      <x:c r="B47" s="0" t="s">
        <x:v>101</x:v>
      </x:c>
      <x:c r="C47" s="0" t="s">
        <x:v>53</x:v>
      </x:c>
      <x:c r="D47" s="0" t="s">
        <x:v>102</x:v>
      </x:c>
      <x:c r="E47" s="43" t="n">
        <x:v>1</x:v>
      </x:c>
      <x:c r="F47" s="0" t="s">
        <x:v>78</x:v>
      </x:c>
      <x:c r="G47" s="0" t="s">
        <x:v>79</x:v>
      </x:c>
      <x:c r="H47" s="44" t="s"/>
      <x:c r="I47" s="0" t="s">
        <x:v>80</x:v>
      </x:c>
      <x:c r="J47" s="45">
        <x:f>ROUND(E47/I42* H47,5)</x:f>
      </x:c>
      <x:c r="K47" s="46" t="s"/>
    </x:row>
    <x:row r="48" spans="1:27">
      <x:c r="D48" s="47" t="s">
        <x:v>85</x:v>
      </x:c>
      <x:c r="E48" s="46" t="s"/>
      <x:c r="H48" s="46" t="s"/>
      <x:c r="K48" s="44">
        <x:f>SUM(J47:J47)</x:f>
      </x:c>
    </x:row>
    <x:row r="49" spans="1:27">
      <x:c r="E49" s="46" t="s"/>
      <x:c r="H49" s="46" t="s"/>
      <x:c r="K49" s="46" t="s"/>
    </x:row>
    <x:row r="50" spans="1:27">
      <x:c r="D50" s="47" t="s">
        <x:v>86</x:v>
      </x:c>
      <x:c r="E50" s="46" t="s"/>
      <x:c r="H50" s="46" t="n">
        <x:v>1</x:v>
      </x:c>
      <x:c r="I50" s="0" t="s">
        <x:v>87</x:v>
      </x:c>
      <x:c r="J50" s="0">
        <x:f>ROUND(H50/100*K45,5)</x:f>
      </x:c>
      <x:c r="K50" s="46" t="s"/>
    </x:row>
    <x:row r="51" spans="1:27">
      <x:c r="D51" s="47" t="s">
        <x:v>88</x:v>
      </x:c>
      <x:c r="E51" s="46" t="s"/>
      <x:c r="H51" s="46" t="s"/>
      <x:c r="K51" s="48">
        <x:f>SUM(J43:J50)</x:f>
      </x:c>
    </x:row>
    <x:row r="52" spans="1:27">
      <x:c r="D52" s="47" t="s">
        <x:v>89</x:v>
      </x:c>
      <x:c r="E52" s="46" t="s"/>
      <x:c r="H52" s="46" t="n">
        <x:v>10.33</x:v>
      </x:c>
      <x:c r="I52" s="0" t="s">
        <x:v>87</x:v>
      </x:c>
      <x:c r="K52" s="44">
        <x:f>ROUND(H52/100*K51,5)</x:f>
      </x:c>
    </x:row>
    <x:row r="53" spans="1:27">
      <x:c r="D53" s="47" t="s">
        <x:v>90</x:v>
      </x:c>
      <x:c r="E53" s="46" t="s"/>
      <x:c r="H53" s="46" t="s"/>
      <x:c r="K53" s="48">
        <x:f>SUM(K51:K52)</x:f>
      </x:c>
    </x:row>
    <x:row r="55" spans="1:27" customFormat="1" ht="45" customHeight="1">
      <x:c r="A55" s="36" t="s">
        <x:v>103</x:v>
      </x:c>
      <x:c r="B55" s="36" t="s">
        <x:v>55</x:v>
      </x:c>
      <x:c r="C55" s="37" t="s">
        <x:v>53</x:v>
      </x:c>
      <x:c r="D55" s="38" t="s">
        <x:v>56</x:v>
      </x:c>
      <x:c r="E55" s="37" t="s"/>
      <x:c r="F55" s="37" t="s"/>
      <x:c r="G55" s="37" t="s"/>
      <x:c r="H55" s="39" t="s">
        <x:v>70</x:v>
      </x:c>
      <x:c r="I55" s="40" t="n">
        <x:v>1</x:v>
      </x:c>
      <x:c r="J55" s="41" t="s"/>
      <x:c r="K55" s="42">
        <x:f>ROUND(K61,2)</x:f>
      </x:c>
      <x:c r="L55" s="37" t="s"/>
      <x:c r="M55" s="37" t="s"/>
      <x:c r="N55" s="37" t="s"/>
      <x:c r="O55" s="37" t="s"/>
      <x:c r="P55" s="37" t="s"/>
      <x:c r="Q55" s="37" t="s"/>
      <x:c r="R55" s="37" t="s"/>
      <x:c r="S55" s="37" t="s"/>
      <x:c r="T55" s="37" t="s"/>
      <x:c r="U55" s="37" t="s"/>
      <x:c r="V55" s="37" t="s"/>
      <x:c r="W55" s="37" t="s"/>
      <x:c r="X55" s="37" t="s"/>
      <x:c r="Y55" s="37" t="s"/>
      <x:c r="Z55" s="37" t="s"/>
      <x:c r="AA55" s="37" t="s"/>
    </x:row>
    <x:row r="56" spans="1:27">
      <x:c r="B56" s="14" t="s">
        <x:v>104</x:v>
      </x:c>
    </x:row>
    <x:row r="57" spans="1:27">
      <x:c r="B57" s="0" t="s">
        <x:v>105</x:v>
      </x:c>
      <x:c r="C57" s="0" t="s">
        <x:v>106</x:v>
      </x:c>
      <x:c r="D57" s="0" t="s">
        <x:v>56</x:v>
      </x:c>
      <x:c r="E57" s="43" t="n">
        <x:v>0.43</x:v>
      </x:c>
      <x:c r="G57" s="0" t="s">
        <x:v>79</x:v>
      </x:c>
      <x:c r="H57" s="44" t="s"/>
      <x:c r="I57" s="0" t="s">
        <x:v>80</x:v>
      </x:c>
      <x:c r="J57" s="45">
        <x:f>ROUND(E57* H57,5)</x:f>
      </x:c>
      <x:c r="K57" s="46" t="s"/>
    </x:row>
    <x:row r="58" spans="1:27">
      <x:c r="D58" s="47" t="s">
        <x:v>107</x:v>
      </x:c>
      <x:c r="E58" s="46" t="s"/>
      <x:c r="H58" s="46" t="s"/>
      <x:c r="K58" s="44">
        <x:f>SUM(J57:J57)</x:f>
      </x:c>
    </x:row>
    <x:row r="59" spans="1:27">
      <x:c r="D59" s="47" t="s">
        <x:v>88</x:v>
      </x:c>
      <x:c r="E59" s="46" t="s"/>
      <x:c r="H59" s="46" t="s"/>
      <x:c r="K59" s="48">
        <x:f>SUM(J56:J58)</x:f>
      </x:c>
    </x:row>
    <x:row r="60" spans="1:27">
      <x:c r="D60" s="47" t="s">
        <x:v>89</x:v>
      </x:c>
      <x:c r="E60" s="46" t="s"/>
      <x:c r="H60" s="46" t="n">
        <x:v>10.33</x:v>
      </x:c>
      <x:c r="I60" s="0" t="s">
        <x:v>87</x:v>
      </x:c>
      <x:c r="K60" s="44">
        <x:f>ROUND(H60/100*K59,5)</x:f>
      </x:c>
    </x:row>
    <x:row r="61" spans="1:27">
      <x:c r="D61" s="47" t="s">
        <x:v>90</x:v>
      </x:c>
      <x:c r="E61" s="46" t="s"/>
      <x:c r="H61" s="46" t="s"/>
      <x:c r="K61" s="48">
        <x:f>SUM(K59:K60)</x:f>
      </x:c>
    </x:row>
    <x:row r="63" spans="1:27" customFormat="1" ht="45" customHeight="1">
      <x:c r="A63" s="36" t="s">
        <x:v>108</x:v>
      </x:c>
      <x:c r="B63" s="36" t="s">
        <x:v>42</x:v>
      </x:c>
      <x:c r="C63" s="37" t="s">
        <x:v>19</x:v>
      </x:c>
      <x:c r="D63" s="38" t="s">
        <x:v>43</x:v>
      </x:c>
      <x:c r="E63" s="37" t="s"/>
      <x:c r="F63" s="37" t="s"/>
      <x:c r="G63" s="37" t="s"/>
      <x:c r="H63" s="39" t="s">
        <x:v>70</x:v>
      </x:c>
      <x:c r="I63" s="40" t="n">
        <x:v>1</x:v>
      </x:c>
      <x:c r="J63" s="41" t="s"/>
      <x:c r="K63" s="42">
        <x:f>ROUND(K79,2)</x:f>
      </x:c>
      <x:c r="L63" s="37" t="s"/>
      <x:c r="M63" s="37" t="s"/>
      <x:c r="N63" s="37" t="s"/>
      <x:c r="O63" s="37" t="s"/>
      <x:c r="P63" s="37" t="s"/>
      <x:c r="Q63" s="37" t="s"/>
      <x:c r="R63" s="37" t="s"/>
      <x:c r="S63" s="37" t="s"/>
      <x:c r="T63" s="37" t="s"/>
      <x:c r="U63" s="37" t="s"/>
      <x:c r="V63" s="37" t="s"/>
      <x:c r="W63" s="37" t="s"/>
      <x:c r="X63" s="37" t="s"/>
      <x:c r="Y63" s="37" t="s"/>
      <x:c r="Z63" s="37" t="s"/>
      <x:c r="AA63" s="37" t="s"/>
    </x:row>
    <x:row r="64" spans="1:27">
      <x:c r="B64" s="14" t="s">
        <x:v>74</x:v>
      </x:c>
    </x:row>
    <x:row r="65" spans="1:27">
      <x:c r="B65" s="0" t="s">
        <x:v>75</x:v>
      </x:c>
      <x:c r="C65" s="0" t="s">
        <x:v>76</x:v>
      </x:c>
      <x:c r="D65" s="0" t="s">
        <x:v>77</x:v>
      </x:c>
      <x:c r="E65" s="43" t="n">
        <x:v>8</x:v>
      </x:c>
      <x:c r="F65" s="0" t="s">
        <x:v>78</x:v>
      </x:c>
      <x:c r="G65" s="0" t="s">
        <x:v>79</x:v>
      </x:c>
      <x:c r="H65" s="44" t="s"/>
      <x:c r="I65" s="0" t="s">
        <x:v>80</x:v>
      </x:c>
      <x:c r="J65" s="45">
        <x:f>ROUND(E65/I63* H65,5)</x:f>
      </x:c>
      <x:c r="K65" s="46" t="s"/>
    </x:row>
    <x:row r="66" spans="1:27">
      <x:c r="B66" s="0" t="s">
        <x:v>92</x:v>
      </x:c>
      <x:c r="C66" s="0" t="s">
        <x:v>76</x:v>
      </x:c>
      <x:c r="D66" s="0" t="s">
        <x:v>93</x:v>
      </x:c>
      <x:c r="E66" s="43" t="n">
        <x:v>4</x:v>
      </x:c>
      <x:c r="F66" s="0" t="s">
        <x:v>78</x:v>
      </x:c>
      <x:c r="G66" s="0" t="s">
        <x:v>79</x:v>
      </x:c>
      <x:c r="H66" s="44" t="s"/>
      <x:c r="I66" s="0" t="s">
        <x:v>80</x:v>
      </x:c>
      <x:c r="J66" s="45">
        <x:f>ROUND(E66/I63* H66,5)</x:f>
      </x:c>
      <x:c r="K66" s="46" t="s"/>
    </x:row>
    <x:row r="67" spans="1:27">
      <x:c r="B67" s="0" t="s">
        <x:v>109</x:v>
      </x:c>
      <x:c r="C67" s="0" t="s">
        <x:v>76</x:v>
      </x:c>
      <x:c r="D67" s="0" t="s">
        <x:v>110</x:v>
      </x:c>
      <x:c r="E67" s="43" t="n">
        <x:v>4</x:v>
      </x:c>
      <x:c r="F67" s="0" t="s">
        <x:v>78</x:v>
      </x:c>
      <x:c r="G67" s="0" t="s">
        <x:v>79</x:v>
      </x:c>
      <x:c r="H67" s="44" t="s"/>
      <x:c r="I67" s="0" t="s">
        <x:v>80</x:v>
      </x:c>
      <x:c r="J67" s="45">
        <x:f>ROUND(E67/I63* H67,5)</x:f>
      </x:c>
      <x:c r="K67" s="46" t="s"/>
    </x:row>
    <x:row r="68" spans="1:27">
      <x:c r="D68" s="47" t="s">
        <x:v>81</x:v>
      </x:c>
      <x:c r="E68" s="46" t="s"/>
      <x:c r="H68" s="46" t="s"/>
      <x:c r="K68" s="44">
        <x:f>SUM(J65:J67)</x:f>
      </x:c>
    </x:row>
    <x:row r="69" spans="1:27">
      <x:c r="B69" s="14" t="s">
        <x:v>82</x:v>
      </x:c>
      <x:c r="E69" s="46" t="s"/>
      <x:c r="H69" s="46" t="s"/>
      <x:c r="K69" s="46" t="s"/>
    </x:row>
    <x:row r="70" spans="1:27">
      <x:c r="B70" s="0" t="s">
        <x:v>111</x:v>
      </x:c>
      <x:c r="C70" s="0" t="s">
        <x:v>76</x:v>
      </x:c>
      <x:c r="D70" s="0" t="s">
        <x:v>112</x:v>
      </x:c>
      <x:c r="E70" s="43" t="n">
        <x:v>2</x:v>
      </x:c>
      <x:c r="F70" s="0" t="s">
        <x:v>78</x:v>
      </x:c>
      <x:c r="G70" s="0" t="s">
        <x:v>79</x:v>
      </x:c>
      <x:c r="H70" s="44" t="s"/>
      <x:c r="I70" s="0" t="s">
        <x:v>80</x:v>
      </x:c>
      <x:c r="J70" s="45">
        <x:f>ROUND(E70/I63* H70,5)</x:f>
      </x:c>
      <x:c r="K70" s="46" t="s"/>
    </x:row>
    <x:row r="71" spans="1:27">
      <x:c r="D71" s="47" t="s">
        <x:v>85</x:v>
      </x:c>
      <x:c r="E71" s="46" t="s"/>
      <x:c r="H71" s="46" t="s"/>
      <x:c r="K71" s="44">
        <x:f>SUM(J70:J70)</x:f>
      </x:c>
    </x:row>
    <x:row r="72" spans="1:27">
      <x:c r="B72" s="14" t="s">
        <x:v>104</x:v>
      </x:c>
      <x:c r="E72" s="46" t="s"/>
      <x:c r="H72" s="46" t="s"/>
      <x:c r="K72" s="46" t="s"/>
    </x:row>
    <x:row r="73" spans="1:27">
      <x:c r="B73" s="0" t="s">
        <x:v>113</x:v>
      </x:c>
      <x:c r="C73" s="0" t="s">
        <x:v>106</x:v>
      </x:c>
      <x:c r="D73" s="0" t="s">
        <x:v>114</x:v>
      </x:c>
      <x:c r="E73" s="43" t="n">
        <x:v>4.3918</x:v>
      </x:c>
      <x:c r="G73" s="0" t="s">
        <x:v>79</x:v>
      </x:c>
      <x:c r="H73" s="44" t="s"/>
      <x:c r="I73" s="0" t="s">
        <x:v>80</x:v>
      </x:c>
      <x:c r="J73" s="45">
        <x:f>ROUND(E73* H73,5)</x:f>
      </x:c>
      <x:c r="K73" s="46" t="s"/>
    </x:row>
    <x:row r="74" spans="1:27">
      <x:c r="D74" s="47" t="s">
        <x:v>107</x:v>
      </x:c>
      <x:c r="E74" s="46" t="s"/>
      <x:c r="H74" s="46" t="s"/>
      <x:c r="K74" s="44">
        <x:f>SUM(J73:J73)</x:f>
      </x:c>
    </x:row>
    <x:row r="75" spans="1:27">
      <x:c r="E75" s="46" t="s"/>
      <x:c r="H75" s="46" t="s"/>
      <x:c r="K75" s="46" t="s"/>
    </x:row>
    <x:row r="76" spans="1:27">
      <x:c r="D76" s="47" t="s">
        <x:v>86</x:v>
      </x:c>
      <x:c r="E76" s="46" t="s"/>
      <x:c r="H76" s="46" t="n">
        <x:v>1</x:v>
      </x:c>
      <x:c r="I76" s="0" t="s">
        <x:v>87</x:v>
      </x:c>
      <x:c r="J76" s="0">
        <x:f>ROUND(H76/100*K68,5)</x:f>
      </x:c>
      <x:c r="K76" s="46" t="s"/>
    </x:row>
    <x:row r="77" spans="1:27">
      <x:c r="D77" s="47" t="s">
        <x:v>88</x:v>
      </x:c>
      <x:c r="E77" s="46" t="s"/>
      <x:c r="H77" s="46" t="s"/>
      <x:c r="K77" s="48">
        <x:f>SUM(J64:J76)</x:f>
      </x:c>
    </x:row>
    <x:row r="78" spans="1:27">
      <x:c r="D78" s="47" t="s">
        <x:v>89</x:v>
      </x:c>
      <x:c r="E78" s="46" t="s"/>
      <x:c r="H78" s="46" t="n">
        <x:v>10.33</x:v>
      </x:c>
      <x:c r="I78" s="0" t="s">
        <x:v>87</x:v>
      </x:c>
      <x:c r="K78" s="44">
        <x:f>ROUND(H78/100*K77,5)</x:f>
      </x:c>
    </x:row>
    <x:row r="79" spans="1:27">
      <x:c r="D79" s="47" t="s">
        <x:v>90</x:v>
      </x:c>
      <x:c r="E79" s="46" t="s"/>
      <x:c r="H79" s="46" t="s"/>
      <x:c r="K79" s="48">
        <x:f>SUM(K77:K78)</x:f>
      </x:c>
    </x:row>
    <x:row r="81" spans="1:27" customFormat="1" ht="45" customHeight="1">
      <x:c r="A81" s="36" t="s">
        <x:v>115</x:v>
      </x:c>
      <x:c r="B81" s="36" t="s">
        <x:v>47</x:v>
      </x:c>
      <x:c r="C81" s="37" t="s">
        <x:v>38</x:v>
      </x:c>
      <x:c r="D81" s="38" t="s">
        <x:v>48</x:v>
      </x:c>
      <x:c r="E81" s="37" t="s"/>
      <x:c r="F81" s="37" t="s"/>
      <x:c r="G81" s="37" t="s"/>
      <x:c r="H81" s="39" t="s">
        <x:v>70</x:v>
      </x:c>
      <x:c r="I81" s="40" t="n">
        <x:v>1</x:v>
      </x:c>
      <x:c r="J81" s="41" t="s"/>
      <x:c r="K81" s="42">
        <x:f>ROUND(K95,2)</x:f>
      </x:c>
      <x:c r="L81" s="37" t="s"/>
      <x:c r="M81" s="37" t="s"/>
      <x:c r="N81" s="37" t="s"/>
      <x:c r="O81" s="37" t="s"/>
      <x:c r="P81" s="37" t="s"/>
      <x:c r="Q81" s="37" t="s"/>
      <x:c r="R81" s="37" t="s"/>
      <x:c r="S81" s="37" t="s"/>
      <x:c r="T81" s="37" t="s"/>
      <x:c r="U81" s="37" t="s"/>
      <x:c r="V81" s="37" t="s"/>
      <x:c r="W81" s="37" t="s"/>
      <x:c r="X81" s="37" t="s"/>
      <x:c r="Y81" s="37" t="s"/>
      <x:c r="Z81" s="37" t="s"/>
      <x:c r="AA81" s="37" t="s"/>
    </x:row>
    <x:row r="82" spans="1:27">
      <x:c r="B82" s="14" t="s">
        <x:v>74</x:v>
      </x:c>
    </x:row>
    <x:row r="83" spans="1:27">
      <x:c r="B83" s="0" t="s">
        <x:v>75</x:v>
      </x:c>
      <x:c r="C83" s="0" t="s">
        <x:v>76</x:v>
      </x:c>
      <x:c r="D83" s="0" t="s">
        <x:v>77</x:v>
      </x:c>
      <x:c r="E83" s="43" t="n">
        <x:v>0.72</x:v>
      </x:c>
      <x:c r="F83" s="0" t="s">
        <x:v>78</x:v>
      </x:c>
      <x:c r="G83" s="0" t="s">
        <x:v>79</x:v>
      </x:c>
      <x:c r="H83" s="44" t="s"/>
      <x:c r="I83" s="0" t="s">
        <x:v>80</x:v>
      </x:c>
      <x:c r="J83" s="45">
        <x:f>ROUND(E83/I81* H83,5)</x:f>
      </x:c>
      <x:c r="K83" s="46" t="s"/>
    </x:row>
    <x:row r="84" spans="1:27">
      <x:c r="D84" s="47" t="s">
        <x:v>81</x:v>
      </x:c>
      <x:c r="E84" s="46" t="s"/>
      <x:c r="H84" s="46" t="s"/>
      <x:c r="K84" s="44">
        <x:f>SUM(J83:J83)</x:f>
      </x:c>
    </x:row>
    <x:row r="85" spans="1:27">
      <x:c r="B85" s="14" t="s">
        <x:v>82</x:v>
      </x:c>
      <x:c r="E85" s="46" t="s"/>
      <x:c r="H85" s="46" t="s"/>
      <x:c r="K85" s="46" t="s"/>
    </x:row>
    <x:row r="86" spans="1:27">
      <x:c r="B86" s="0" t="s">
        <x:v>116</x:v>
      </x:c>
      <x:c r="C86" s="0" t="s">
        <x:v>76</x:v>
      </x:c>
      <x:c r="D86" s="0" t="s">
        <x:v>117</x:v>
      </x:c>
      <x:c r="E86" s="43" t="n">
        <x:v>0.2292</x:v>
      </x:c>
      <x:c r="F86" s="0" t="s">
        <x:v>78</x:v>
      </x:c>
      <x:c r="G86" s="0" t="s">
        <x:v>79</x:v>
      </x:c>
      <x:c r="H86" s="44" t="s"/>
      <x:c r="I86" s="0" t="s">
        <x:v>80</x:v>
      </x:c>
      <x:c r="J86" s="45">
        <x:f>ROUND(E86/I81* H86,5)</x:f>
      </x:c>
      <x:c r="K86" s="46" t="s"/>
    </x:row>
    <x:row r="87" spans="1:27">
      <x:c r="D87" s="47" t="s">
        <x:v>85</x:v>
      </x:c>
      <x:c r="E87" s="46" t="s"/>
      <x:c r="H87" s="46" t="s"/>
      <x:c r="K87" s="44">
        <x:f>SUM(J86:J86)</x:f>
      </x:c>
    </x:row>
    <x:row r="88" spans="1:27">
      <x:c r="B88" s="14" t="s">
        <x:v>104</x:v>
      </x:c>
      <x:c r="E88" s="46" t="s"/>
      <x:c r="H88" s="46" t="s"/>
      <x:c r="K88" s="46" t="s"/>
    </x:row>
    <x:row r="89" spans="1:27">
      <x:c r="B89" s="0" t="s">
        <x:v>118</x:v>
      </x:c>
      <x:c r="C89" s="0" t="s">
        <x:v>119</x:v>
      </x:c>
      <x:c r="D89" s="0" t="s">
        <x:v>120</x:v>
      </x:c>
      <x:c r="E89" s="43" t="n">
        <x:v>0.6</x:v>
      </x:c>
      <x:c r="G89" s="0" t="s">
        <x:v>79</x:v>
      </x:c>
      <x:c r="H89" s="44" t="s"/>
      <x:c r="I89" s="0" t="s">
        <x:v>80</x:v>
      </x:c>
      <x:c r="J89" s="45">
        <x:f>ROUND(E89* H89,5)</x:f>
      </x:c>
      <x:c r="K89" s="46" t="s"/>
    </x:row>
    <x:row r="90" spans="1:27">
      <x:c r="D90" s="47" t="s">
        <x:v>107</x:v>
      </x:c>
      <x:c r="E90" s="46" t="s"/>
      <x:c r="H90" s="46" t="s"/>
      <x:c r="K90" s="44">
        <x:f>SUM(J89:J89)</x:f>
      </x:c>
    </x:row>
    <x:row r="91" spans="1:27">
      <x:c r="E91" s="46" t="s"/>
      <x:c r="H91" s="46" t="s"/>
      <x:c r="K91" s="46" t="s"/>
    </x:row>
    <x:row r="92" spans="1:27">
      <x:c r="D92" s="47" t="s">
        <x:v>86</x:v>
      </x:c>
      <x:c r="E92" s="46" t="s"/>
      <x:c r="H92" s="46" t="n">
        <x:v>2.5</x:v>
      </x:c>
      <x:c r="I92" s="0" t="s">
        <x:v>87</x:v>
      </x:c>
      <x:c r="J92" s="0">
        <x:f>ROUND(H92/100*K84,5)</x:f>
      </x:c>
      <x:c r="K92" s="46" t="s"/>
    </x:row>
    <x:row r="93" spans="1:27">
      <x:c r="D93" s="47" t="s">
        <x:v>88</x:v>
      </x:c>
      <x:c r="E93" s="46" t="s"/>
      <x:c r="H93" s="46" t="s"/>
      <x:c r="K93" s="48">
        <x:f>SUM(J82:J92)</x:f>
      </x:c>
    </x:row>
    <x:row r="94" spans="1:27">
      <x:c r="D94" s="47" t="s">
        <x:v>89</x:v>
      </x:c>
      <x:c r="E94" s="46" t="s"/>
      <x:c r="H94" s="46" t="n">
        <x:v>10.33</x:v>
      </x:c>
      <x:c r="I94" s="0" t="s">
        <x:v>87</x:v>
      </x:c>
      <x:c r="K94" s="44">
        <x:f>ROUND(H94/100*K93,5)</x:f>
      </x:c>
    </x:row>
    <x:row r="95" spans="1:27">
      <x:c r="D95" s="47" t="s">
        <x:v>90</x:v>
      </x:c>
      <x:c r="E95" s="46" t="s"/>
      <x:c r="H95" s="46" t="s"/>
      <x:c r="K95" s="48">
        <x:f>SUM(K93:K94)</x:f>
      </x:c>
    </x:row>
    <x:row r="97" spans="1:27" customFormat="1" ht="45" customHeight="1">
      <x:c r="A97" s="36" t="s">
        <x:v>121</x:v>
      </x:c>
      <x:c r="B97" s="36" t="s">
        <x:v>40</x:v>
      </x:c>
      <x:c r="C97" s="37" t="s">
        <x:v>38</x:v>
      </x:c>
      <x:c r="D97" s="38" t="s">
        <x:v>41</x:v>
      </x:c>
      <x:c r="E97" s="37" t="s"/>
      <x:c r="F97" s="37" t="s"/>
      <x:c r="G97" s="37" t="s"/>
      <x:c r="H97" s="39" t="s">
        <x:v>70</x:v>
      </x:c>
      <x:c r="I97" s="40" t="n">
        <x:v>1</x:v>
      </x:c>
      <x:c r="J97" s="41" t="s"/>
      <x:c r="K97" s="42">
        <x:f>ROUND(K112,2)</x:f>
      </x:c>
      <x:c r="L97" s="37" t="s"/>
      <x:c r="M97" s="37" t="s"/>
      <x:c r="N97" s="37" t="s"/>
      <x:c r="O97" s="37" t="s"/>
      <x:c r="P97" s="37" t="s"/>
      <x:c r="Q97" s="37" t="s"/>
      <x:c r="R97" s="37" t="s"/>
      <x:c r="S97" s="37" t="s"/>
      <x:c r="T97" s="37" t="s"/>
      <x:c r="U97" s="37" t="s"/>
      <x:c r="V97" s="37" t="s"/>
      <x:c r="W97" s="37" t="s"/>
      <x:c r="X97" s="37" t="s"/>
      <x:c r="Y97" s="37" t="s"/>
      <x:c r="Z97" s="37" t="s"/>
      <x:c r="AA97" s="37" t="s"/>
    </x:row>
    <x:row r="98" spans="1:27">
      <x:c r="B98" s="14" t="s">
        <x:v>74</x:v>
      </x:c>
    </x:row>
    <x:row r="99" spans="1:27">
      <x:c r="B99" s="0" t="s">
        <x:v>75</x:v>
      </x:c>
      <x:c r="C99" s="0" t="s">
        <x:v>76</x:v>
      </x:c>
      <x:c r="D99" s="0" t="s">
        <x:v>77</x:v>
      </x:c>
      <x:c r="E99" s="43" t="n">
        <x:v>0.003</x:v>
      </x:c>
      <x:c r="F99" s="0" t="s">
        <x:v>78</x:v>
      </x:c>
      <x:c r="G99" s="0" t="s">
        <x:v>79</x:v>
      </x:c>
      <x:c r="H99" s="44" t="s"/>
      <x:c r="I99" s="0" t="s">
        <x:v>80</x:v>
      </x:c>
      <x:c r="J99" s="45">
        <x:f>ROUND(E99/I97* H99,5)</x:f>
      </x:c>
      <x:c r="K99" s="46" t="s"/>
    </x:row>
    <x:row r="100" spans="1:27">
      <x:c r="D100" s="47" t="s">
        <x:v>81</x:v>
      </x:c>
      <x:c r="E100" s="46" t="s"/>
      <x:c r="H100" s="46" t="s"/>
      <x:c r="K100" s="44">
        <x:f>SUM(J99:J99)</x:f>
      </x:c>
    </x:row>
    <x:row r="101" spans="1:27">
      <x:c r="B101" s="14" t="s">
        <x:v>82</x:v>
      </x:c>
      <x:c r="E101" s="46" t="s"/>
      <x:c r="H101" s="46" t="s"/>
      <x:c r="K101" s="46" t="s"/>
    </x:row>
    <x:row r="102" spans="1:27">
      <x:c r="B102" s="0" t="s">
        <x:v>122</x:v>
      </x:c>
      <x:c r="C102" s="0" t="s">
        <x:v>76</x:v>
      </x:c>
      <x:c r="D102" s="0" t="s">
        <x:v>123</x:v>
      </x:c>
      <x:c r="E102" s="43" t="n">
        <x:v>0.0005</x:v>
      </x:c>
      <x:c r="F102" s="0" t="s">
        <x:v>78</x:v>
      </x:c>
      <x:c r="G102" s="0" t="s">
        <x:v>79</x:v>
      </x:c>
      <x:c r="H102" s="44" t="s"/>
      <x:c r="I102" s="0" t="s">
        <x:v>80</x:v>
      </x:c>
      <x:c r="J102" s="45">
        <x:f>ROUND(E102/I97* H102,5)</x:f>
      </x:c>
      <x:c r="K102" s="46" t="s"/>
    </x:row>
    <x:row r="103" spans="1:27">
      <x:c r="B103" s="0" t="s">
        <x:v>124</x:v>
      </x:c>
      <x:c r="C103" s="0" t="s">
        <x:v>76</x:v>
      </x:c>
      <x:c r="D103" s="0" t="s">
        <x:v>125</x:v>
      </x:c>
      <x:c r="E103" s="43" t="n">
        <x:v>0.003</x:v>
      </x:c>
      <x:c r="F103" s="0" t="s">
        <x:v>78</x:v>
      </x:c>
      <x:c r="G103" s="0" t="s">
        <x:v>79</x:v>
      </x:c>
      <x:c r="H103" s="44" t="s"/>
      <x:c r="I103" s="0" t="s">
        <x:v>80</x:v>
      </x:c>
      <x:c r="J103" s="45">
        <x:f>ROUND(E103/I97* H103,5)</x:f>
      </x:c>
      <x:c r="K103" s="46" t="s"/>
    </x:row>
    <x:row r="104" spans="1:27">
      <x:c r="D104" s="47" t="s">
        <x:v>85</x:v>
      </x:c>
      <x:c r="E104" s="46" t="s"/>
      <x:c r="H104" s="46" t="s"/>
      <x:c r="K104" s="44">
        <x:f>SUM(J102:J103)</x:f>
      </x:c>
    </x:row>
    <x:row r="105" spans="1:27">
      <x:c r="B105" s="14" t="s">
        <x:v>104</x:v>
      </x:c>
      <x:c r="E105" s="46" t="s"/>
      <x:c r="H105" s="46" t="s"/>
      <x:c r="K105" s="46" t="s"/>
    </x:row>
    <x:row r="106" spans="1:27">
      <x:c r="B106" s="0" t="s">
        <x:v>126</x:v>
      </x:c>
      <x:c r="C106" s="0" t="s">
        <x:v>119</x:v>
      </x:c>
      <x:c r="D106" s="0" t="s">
        <x:v>127</x:v>
      </x:c>
      <x:c r="E106" s="43" t="n">
        <x:v>1</x:v>
      </x:c>
      <x:c r="G106" s="0" t="s">
        <x:v>79</x:v>
      </x:c>
      <x:c r="H106" s="44" t="s"/>
      <x:c r="I106" s="0" t="s">
        <x:v>80</x:v>
      </x:c>
      <x:c r="J106" s="45">
        <x:f>ROUND(E106* H106,5)</x:f>
      </x:c>
      <x:c r="K106" s="46" t="s"/>
    </x:row>
    <x:row r="107" spans="1:27">
      <x:c r="D107" s="47" t="s">
        <x:v>107</x:v>
      </x:c>
      <x:c r="E107" s="46" t="s"/>
      <x:c r="H107" s="46" t="s"/>
      <x:c r="K107" s="44">
        <x:f>SUM(J106:J106)</x:f>
      </x:c>
    </x:row>
    <x:row r="108" spans="1:27">
      <x:c r="E108" s="46" t="s"/>
      <x:c r="H108" s="46" t="s"/>
      <x:c r="K108" s="46" t="s"/>
    </x:row>
    <x:row r="109" spans="1:27">
      <x:c r="D109" s="47" t="s">
        <x:v>86</x:v>
      </x:c>
      <x:c r="E109" s="46" t="s"/>
      <x:c r="H109" s="46" t="n">
        <x:v>1.5</x:v>
      </x:c>
      <x:c r="I109" s="0" t="s">
        <x:v>87</x:v>
      </x:c>
      <x:c r="J109" s="0">
        <x:f>ROUND(H109/100*K100,5)</x:f>
      </x:c>
      <x:c r="K109" s="46" t="s"/>
    </x:row>
    <x:row r="110" spans="1:27">
      <x:c r="D110" s="47" t="s">
        <x:v>88</x:v>
      </x:c>
      <x:c r="E110" s="46" t="s"/>
      <x:c r="H110" s="46" t="s"/>
      <x:c r="K110" s="48">
        <x:f>SUM(J98:J109)</x:f>
      </x:c>
    </x:row>
    <x:row r="111" spans="1:27">
      <x:c r="D111" s="47" t="s">
        <x:v>89</x:v>
      </x:c>
      <x:c r="E111" s="46" t="s"/>
      <x:c r="H111" s="46" t="n">
        <x:v>10.33</x:v>
      </x:c>
      <x:c r="I111" s="0" t="s">
        <x:v>87</x:v>
      </x:c>
      <x:c r="K111" s="44">
        <x:f>ROUND(H111/100*K110,5)</x:f>
      </x:c>
    </x:row>
    <x:row r="112" spans="1:27">
      <x:c r="D112" s="47" t="s">
        <x:v>90</x:v>
      </x:c>
      <x:c r="E112" s="46" t="s"/>
      <x:c r="H112" s="46" t="s"/>
      <x:c r="K112" s="48">
        <x:f>SUM(K110:K111)</x:f>
      </x:c>
    </x:row>
    <x:row r="114" spans="1:27" customFormat="1" ht="45" customHeight="1">
      <x:c r="A114" s="36" t="s">
        <x:v>128</x:v>
      </x:c>
      <x:c r="B114" s="36" t="s">
        <x:v>30</x:v>
      </x:c>
      <x:c r="C114" s="37" t="s">
        <x:v>19</x:v>
      </x:c>
      <x:c r="D114" s="38" t="s">
        <x:v>31</x:v>
      </x:c>
      <x:c r="E114" s="37" t="s"/>
      <x:c r="F114" s="37" t="s"/>
      <x:c r="G114" s="37" t="s"/>
      <x:c r="H114" s="39" t="s">
        <x:v>70</x:v>
      </x:c>
      <x:c r="I114" s="40" t="n">
        <x:v>1</x:v>
      </x:c>
      <x:c r="J114" s="41" t="s"/>
      <x:c r="K114" s="42">
        <x:f>ROUND(K131,2)</x:f>
      </x:c>
      <x:c r="L114" s="37" t="s"/>
      <x:c r="M114" s="37" t="s"/>
      <x:c r="N114" s="37" t="s"/>
      <x:c r="O114" s="37" t="s"/>
      <x:c r="P114" s="37" t="s"/>
      <x:c r="Q114" s="37" t="s"/>
      <x:c r="R114" s="37" t="s"/>
      <x:c r="S114" s="37" t="s"/>
      <x:c r="T114" s="37" t="s"/>
      <x:c r="U114" s="37" t="s"/>
      <x:c r="V114" s="37" t="s"/>
      <x:c r="W114" s="37" t="s"/>
      <x:c r="X114" s="37" t="s"/>
      <x:c r="Y114" s="37" t="s"/>
      <x:c r="Z114" s="37" t="s"/>
      <x:c r="AA114" s="37" t="s"/>
    </x:row>
    <x:row r="115" spans="1:27">
      <x:c r="B115" s="14" t="s">
        <x:v>74</x:v>
      </x:c>
    </x:row>
    <x:row r="116" spans="1:27">
      <x:c r="B116" s="0" t="s">
        <x:v>129</x:v>
      </x:c>
      <x:c r="C116" s="0" t="s">
        <x:v>76</x:v>
      </x:c>
      <x:c r="D116" s="0" t="s">
        <x:v>130</x:v>
      </x:c>
      <x:c r="E116" s="43" t="n">
        <x:v>0.1256</x:v>
      </x:c>
      <x:c r="F116" s="0" t="s">
        <x:v>78</x:v>
      </x:c>
      <x:c r="G116" s="0" t="s">
        <x:v>79</x:v>
      </x:c>
      <x:c r="H116" s="44" t="s"/>
      <x:c r="I116" s="0" t="s">
        <x:v>80</x:v>
      </x:c>
      <x:c r="J116" s="45">
        <x:f>ROUND(E116/I114* H116,5)</x:f>
      </x:c>
      <x:c r="K116" s="46" t="s"/>
    </x:row>
    <x:row r="117" spans="1:27">
      <x:c r="B117" s="0" t="s">
        <x:v>94</x:v>
      </x:c>
      <x:c r="C117" s="0" t="s">
        <x:v>76</x:v>
      </x:c>
      <x:c r="D117" s="0" t="s">
        <x:v>95</x:v>
      </x:c>
      <x:c r="E117" s="43" t="n">
        <x:v>0.1256</x:v>
      </x:c>
      <x:c r="F117" s="0" t="s">
        <x:v>78</x:v>
      </x:c>
      <x:c r="G117" s="0" t="s">
        <x:v>79</x:v>
      </x:c>
      <x:c r="H117" s="44" t="s"/>
      <x:c r="I117" s="0" t="s">
        <x:v>80</x:v>
      </x:c>
      <x:c r="J117" s="45">
        <x:f>ROUND(E117/I114* H117,5)</x:f>
      </x:c>
      <x:c r="K117" s="46" t="s"/>
    </x:row>
    <x:row r="118" spans="1:27">
      <x:c r="D118" s="47" t="s">
        <x:v>81</x:v>
      </x:c>
      <x:c r="E118" s="46" t="s"/>
      <x:c r="H118" s="46" t="s"/>
      <x:c r="K118" s="44">
        <x:f>SUM(J116:J117)</x:f>
      </x:c>
    </x:row>
    <x:row r="119" spans="1:27">
      <x:c r="B119" s="14" t="s">
        <x:v>82</x:v>
      </x:c>
      <x:c r="E119" s="46" t="s"/>
      <x:c r="H119" s="46" t="s"/>
      <x:c r="K119" s="46" t="s"/>
    </x:row>
    <x:row r="120" spans="1:27">
      <x:c r="B120" s="0" t="s">
        <x:v>131</x:v>
      </x:c>
      <x:c r="C120" s="0" t="s">
        <x:v>76</x:v>
      </x:c>
      <x:c r="D120" s="0" t="s">
        <x:v>132</x:v>
      </x:c>
      <x:c r="E120" s="43" t="n">
        <x:v>0.1256</x:v>
      </x:c>
      <x:c r="F120" s="0" t="s">
        <x:v>78</x:v>
      </x:c>
      <x:c r="G120" s="0" t="s">
        <x:v>79</x:v>
      </x:c>
      <x:c r="H120" s="44" t="s"/>
      <x:c r="I120" s="0" t="s">
        <x:v>80</x:v>
      </x:c>
      <x:c r="J120" s="45">
        <x:f>ROUND(E120/I114* H120,5)</x:f>
      </x:c>
      <x:c r="K120" s="46" t="s"/>
    </x:row>
    <x:row r="121" spans="1:27">
      <x:c r="B121" s="0" t="s">
        <x:v>133</x:v>
      </x:c>
      <x:c r="C121" s="0" t="s">
        <x:v>76</x:v>
      </x:c>
      <x:c r="D121" s="0" t="s">
        <x:v>134</x:v>
      </x:c>
      <x:c r="E121" s="43" t="n">
        <x:v>0.1256</x:v>
      </x:c>
      <x:c r="F121" s="0" t="s">
        <x:v>78</x:v>
      </x:c>
      <x:c r="G121" s="0" t="s">
        <x:v>79</x:v>
      </x:c>
      <x:c r="H121" s="44" t="s"/>
      <x:c r="I121" s="0" t="s">
        <x:v>80</x:v>
      </x:c>
      <x:c r="J121" s="45">
        <x:f>ROUND(E121/I114* H121,5)</x:f>
      </x:c>
      <x:c r="K121" s="46" t="s"/>
    </x:row>
    <x:row r="122" spans="1:27">
      <x:c r="D122" s="47" t="s">
        <x:v>85</x:v>
      </x:c>
      <x:c r="E122" s="46" t="s"/>
      <x:c r="H122" s="46" t="s"/>
      <x:c r="K122" s="44">
        <x:f>SUM(J120:J121)</x:f>
      </x:c>
    </x:row>
    <x:row r="123" spans="1:27">
      <x:c r="B123" s="14" t="s">
        <x:v>104</x:v>
      </x:c>
      <x:c r="E123" s="46" t="s"/>
      <x:c r="H123" s="46" t="s"/>
      <x:c r="K123" s="46" t="s"/>
    </x:row>
    <x:row r="124" spans="1:27">
      <x:c r="B124" s="0" t="s">
        <x:v>135</x:v>
      </x:c>
      <x:c r="C124" s="0" t="s">
        <x:v>119</x:v>
      </x:c>
      <x:c r="D124" s="0" t="s">
        <x:v>136</x:v>
      </x:c>
      <x:c r="E124" s="43" t="n">
        <x:v>0.375</x:v>
      </x:c>
      <x:c r="G124" s="0" t="s">
        <x:v>79</x:v>
      </x:c>
      <x:c r="H124" s="44" t="s"/>
      <x:c r="I124" s="0" t="s">
        <x:v>80</x:v>
      </x:c>
      <x:c r="J124" s="45">
        <x:f>ROUND(E124* H124,5)</x:f>
      </x:c>
      <x:c r="K124" s="46" t="s"/>
    </x:row>
    <x:row r="125" spans="1:27">
      <x:c r="B125" s="0" t="s">
        <x:v>137</x:v>
      </x:c>
      <x:c r="C125" s="0" t="s">
        <x:v>119</x:v>
      </x:c>
      <x:c r="D125" s="0" t="s">
        <x:v>138</x:v>
      </x:c>
      <x:c r="E125" s="43" t="n">
        <x:v>0.13</x:v>
      </x:c>
      <x:c r="G125" s="0" t="s">
        <x:v>79</x:v>
      </x:c>
      <x:c r="H125" s="44" t="s"/>
      <x:c r="I125" s="0" t="s">
        <x:v>80</x:v>
      </x:c>
      <x:c r="J125" s="45">
        <x:f>ROUND(E125* H125,5)</x:f>
      </x:c>
      <x:c r="K125" s="46" t="s"/>
    </x:row>
    <x:row r="126" spans="1:27">
      <x:c r="D126" s="47" t="s">
        <x:v>107</x:v>
      </x:c>
      <x:c r="E126" s="46" t="s"/>
      <x:c r="H126" s="46" t="s"/>
      <x:c r="K126" s="44">
        <x:f>SUM(J124:J125)</x:f>
      </x:c>
    </x:row>
    <x:row r="127" spans="1:27">
      <x:c r="E127" s="46" t="s"/>
      <x:c r="H127" s="46" t="s"/>
      <x:c r="K127" s="46" t="s"/>
    </x:row>
    <x:row r="128" spans="1:27">
      <x:c r="D128" s="47" t="s">
        <x:v>86</x:v>
      </x:c>
      <x:c r="E128" s="46" t="s"/>
      <x:c r="H128" s="46" t="n">
        <x:v>1</x:v>
      </x:c>
      <x:c r="I128" s="0" t="s">
        <x:v>87</x:v>
      </x:c>
      <x:c r="J128" s="0">
        <x:f>ROUND(H128/100*K118,5)</x:f>
      </x:c>
      <x:c r="K128" s="46" t="s"/>
    </x:row>
    <x:row r="129" spans="1:27">
      <x:c r="D129" s="47" t="s">
        <x:v>88</x:v>
      </x:c>
      <x:c r="E129" s="46" t="s"/>
      <x:c r="H129" s="46" t="s"/>
      <x:c r="K129" s="48">
        <x:f>SUM(J115:J128)</x:f>
      </x:c>
    </x:row>
    <x:row r="130" spans="1:27">
      <x:c r="D130" s="47" t="s">
        <x:v>89</x:v>
      </x:c>
      <x:c r="E130" s="46" t="s"/>
      <x:c r="H130" s="46" t="n">
        <x:v>10.33</x:v>
      </x:c>
      <x:c r="I130" s="0" t="s">
        <x:v>87</x:v>
      </x:c>
      <x:c r="K130" s="44">
        <x:f>ROUND(H130/100*K129,5)</x:f>
      </x:c>
    </x:row>
    <x:row r="131" spans="1:27">
      <x:c r="D131" s="47" t="s">
        <x:v>90</x:v>
      </x:c>
      <x:c r="E131" s="46" t="s"/>
      <x:c r="H131" s="46" t="s"/>
      <x:c r="K131" s="48">
        <x:f>SUM(K129:K130)</x:f>
      </x:c>
    </x:row>
    <x:row r="133" spans="1:27" customFormat="1" ht="45" customHeight="1">
      <x:c r="A133" s="36" t="s">
        <x:v>139</x:v>
      </x:c>
      <x:c r="B133" s="36" t="s">
        <x:v>25</x:v>
      </x:c>
      <x:c r="C133" s="37" t="s">
        <x:v>19</x:v>
      </x:c>
      <x:c r="D133" s="38" t="s">
        <x:v>26</x:v>
      </x:c>
      <x:c r="E133" s="37" t="s"/>
      <x:c r="F133" s="37" t="s"/>
      <x:c r="G133" s="37" t="s"/>
      <x:c r="H133" s="39" t="s">
        <x:v>70</x:v>
      </x:c>
      <x:c r="I133" s="40" t="n">
        <x:v>1</x:v>
      </x:c>
      <x:c r="J133" s="41" t="s"/>
      <x:c r="K133" s="42">
        <x:f>ROUND(K148,2)</x:f>
      </x:c>
      <x:c r="L133" s="37" t="s"/>
      <x:c r="M133" s="37" t="s"/>
      <x:c r="N133" s="37" t="s"/>
      <x:c r="O133" s="37" t="s"/>
      <x:c r="P133" s="37" t="s"/>
      <x:c r="Q133" s="37" t="s"/>
      <x:c r="R133" s="37" t="s"/>
      <x:c r="S133" s="37" t="s"/>
      <x:c r="T133" s="37" t="s"/>
      <x:c r="U133" s="37" t="s"/>
      <x:c r="V133" s="37" t="s"/>
      <x:c r="W133" s="37" t="s"/>
      <x:c r="X133" s="37" t="s"/>
      <x:c r="Y133" s="37" t="s"/>
      <x:c r="Z133" s="37" t="s"/>
      <x:c r="AA133" s="37" t="s"/>
    </x:row>
    <x:row r="134" spans="1:27">
      <x:c r="B134" s="14" t="s">
        <x:v>74</x:v>
      </x:c>
    </x:row>
    <x:row r="135" spans="1:27">
      <x:c r="B135" s="0" t="s">
        <x:v>94</x:v>
      </x:c>
      <x:c r="C135" s="0" t="s">
        <x:v>76</x:v>
      </x:c>
      <x:c r="D135" s="0" t="s">
        <x:v>95</x:v>
      </x:c>
      <x:c r="E135" s="43" t="n">
        <x:v>0.2943</x:v>
      </x:c>
      <x:c r="F135" s="0" t="s">
        <x:v>78</x:v>
      </x:c>
      <x:c r="G135" s="0" t="s">
        <x:v>79</x:v>
      </x:c>
      <x:c r="H135" s="44" t="s"/>
      <x:c r="I135" s="0" t="s">
        <x:v>80</x:v>
      </x:c>
      <x:c r="J135" s="45">
        <x:f>ROUND(E135/I133* H135,5)</x:f>
      </x:c>
      <x:c r="K135" s="46" t="s"/>
    </x:row>
    <x:row r="136" spans="1:27">
      <x:c r="B136" s="0" t="s">
        <x:v>129</x:v>
      </x:c>
      <x:c r="C136" s="0" t="s">
        <x:v>76</x:v>
      </x:c>
      <x:c r="D136" s="0" t="s">
        <x:v>130</x:v>
      </x:c>
      <x:c r="E136" s="43" t="n">
        <x:v>0.2943</x:v>
      </x:c>
      <x:c r="F136" s="0" t="s">
        <x:v>78</x:v>
      </x:c>
      <x:c r="G136" s="0" t="s">
        <x:v>79</x:v>
      </x:c>
      <x:c r="H136" s="44" t="s"/>
      <x:c r="I136" s="0" t="s">
        <x:v>80</x:v>
      </x:c>
      <x:c r="J136" s="45">
        <x:f>ROUND(E136/I133* H136,5)</x:f>
      </x:c>
      <x:c r="K136" s="46" t="s"/>
    </x:row>
    <x:row r="137" spans="1:27">
      <x:c r="D137" s="47" t="s">
        <x:v>81</x:v>
      </x:c>
      <x:c r="E137" s="46" t="s"/>
      <x:c r="H137" s="46" t="s"/>
      <x:c r="K137" s="44">
        <x:f>SUM(J135:J136)</x:f>
      </x:c>
    </x:row>
    <x:row r="138" spans="1:27">
      <x:c r="B138" s="14" t="s">
        <x:v>82</x:v>
      </x:c>
      <x:c r="E138" s="46" t="s"/>
      <x:c r="H138" s="46" t="s"/>
      <x:c r="K138" s="46" t="s"/>
    </x:row>
    <x:row r="139" spans="1:27">
      <x:c r="B139" s="0" t="s">
        <x:v>133</x:v>
      </x:c>
      <x:c r="C139" s="0" t="s">
        <x:v>76</x:v>
      </x:c>
      <x:c r="D139" s="0" t="s">
        <x:v>134</x:v>
      </x:c>
      <x:c r="E139" s="43" t="n">
        <x:v>0.0746</x:v>
      </x:c>
      <x:c r="F139" s="0" t="s">
        <x:v>78</x:v>
      </x:c>
      <x:c r="G139" s="0" t="s">
        <x:v>79</x:v>
      </x:c>
      <x:c r="H139" s="44" t="s"/>
      <x:c r="I139" s="0" t="s">
        <x:v>80</x:v>
      </x:c>
      <x:c r="J139" s="45">
        <x:f>ROUND(E139/I133* H139,5)</x:f>
      </x:c>
      <x:c r="K139" s="46" t="s"/>
    </x:row>
    <x:row r="140" spans="1:27">
      <x:c r="D140" s="47" t="s">
        <x:v>85</x:v>
      </x:c>
      <x:c r="E140" s="46" t="s"/>
      <x:c r="H140" s="46" t="s"/>
      <x:c r="K140" s="44">
        <x:f>SUM(J139:J139)</x:f>
      </x:c>
    </x:row>
    <x:row r="141" spans="1:27">
      <x:c r="B141" s="14" t="s">
        <x:v>104</x:v>
      </x:c>
      <x:c r="E141" s="46" t="s"/>
      <x:c r="H141" s="46" t="s"/>
      <x:c r="K141" s="46" t="s"/>
    </x:row>
    <x:row r="142" spans="1:27">
      <x:c r="B142" s="0" t="s">
        <x:v>140</x:v>
      </x:c>
      <x:c r="C142" s="0" t="s">
        <x:v>19</x:v>
      </x:c>
      <x:c r="D142" s="0" t="s">
        <x:v>141</x:v>
      </x:c>
      <x:c r="E142" s="43" t="n">
        <x:v>1</x:v>
      </x:c>
      <x:c r="G142" s="0" t="s">
        <x:v>79</x:v>
      </x:c>
      <x:c r="H142" s="44" t="s"/>
      <x:c r="I142" s="0" t="s">
        <x:v>80</x:v>
      </x:c>
      <x:c r="J142" s="45">
        <x:f>ROUND(E142* H142,5)</x:f>
      </x:c>
      <x:c r="K142" s="46" t="s"/>
    </x:row>
    <x:row r="143" spans="1:27">
      <x:c r="D143" s="47" t="s">
        <x:v>107</x:v>
      </x:c>
      <x:c r="E143" s="46" t="s"/>
      <x:c r="H143" s="46" t="s"/>
      <x:c r="K143" s="44">
        <x:f>SUM(J142:J142)</x:f>
      </x:c>
    </x:row>
    <x:row r="144" spans="1:27">
      <x:c r="E144" s="46" t="s"/>
      <x:c r="H144" s="46" t="s"/>
      <x:c r="K144" s="46" t="s"/>
    </x:row>
    <x:row r="145" spans="1:27">
      <x:c r="D145" s="47" t="s">
        <x:v>86</x:v>
      </x:c>
      <x:c r="E145" s="46" t="s"/>
      <x:c r="H145" s="46" t="n">
        <x:v>1.5</x:v>
      </x:c>
      <x:c r="I145" s="0" t="s">
        <x:v>87</x:v>
      </x:c>
      <x:c r="J145" s="0">
        <x:f>ROUND(H145/100*K137,5)</x:f>
      </x:c>
      <x:c r="K145" s="46" t="s"/>
    </x:row>
    <x:row r="146" spans="1:27">
      <x:c r="D146" s="47" t="s">
        <x:v>88</x:v>
      </x:c>
      <x:c r="E146" s="46" t="s"/>
      <x:c r="H146" s="46" t="s"/>
      <x:c r="K146" s="48">
        <x:f>SUM(J134:J145)</x:f>
      </x:c>
    </x:row>
    <x:row r="147" spans="1:27">
      <x:c r="D147" s="47" t="s">
        <x:v>89</x:v>
      </x:c>
      <x:c r="E147" s="46" t="s"/>
      <x:c r="H147" s="46" t="n">
        <x:v>10.33</x:v>
      </x:c>
      <x:c r="I147" s="0" t="s">
        <x:v>87</x:v>
      </x:c>
      <x:c r="K147" s="44">
        <x:f>ROUND(H147/100*K146,5)</x:f>
      </x:c>
    </x:row>
    <x:row r="148" spans="1:27">
      <x:c r="D148" s="47" t="s">
        <x:v>90</x:v>
      </x:c>
      <x:c r="E148" s="46" t="s"/>
      <x:c r="H148" s="46" t="s"/>
      <x:c r="K148" s="48">
        <x:f>SUM(K146:K147)</x:f>
      </x:c>
    </x:row>
    <x:row r="150" spans="1:27" customFormat="1" ht="45" customHeight="1">
      <x:c r="A150" s="36" t="s">
        <x:v>142</x:v>
      </x:c>
      <x:c r="B150" s="36" t="s">
        <x:v>27</x:v>
      </x:c>
      <x:c r="C150" s="37" t="s">
        <x:v>28</x:v>
      </x:c>
      <x:c r="D150" s="38" t="s">
        <x:v>29</x:v>
      </x:c>
      <x:c r="E150" s="37" t="s"/>
      <x:c r="F150" s="37" t="s"/>
      <x:c r="G150" s="37" t="s"/>
      <x:c r="H150" s="39" t="s">
        <x:v>70</x:v>
      </x:c>
      <x:c r="I150" s="40" t="n">
        <x:v>1</x:v>
      </x:c>
      <x:c r="J150" s="41" t="s"/>
      <x:c r="K150" s="42">
        <x:f>ROUND(K165,2)</x:f>
      </x:c>
      <x:c r="L150" s="37" t="s"/>
      <x:c r="M150" s="37" t="s"/>
      <x:c r="N150" s="37" t="s"/>
      <x:c r="O150" s="37" t="s"/>
      <x:c r="P150" s="37" t="s"/>
      <x:c r="Q150" s="37" t="s"/>
      <x:c r="R150" s="37" t="s"/>
      <x:c r="S150" s="37" t="s"/>
      <x:c r="T150" s="37" t="s"/>
      <x:c r="U150" s="37" t="s"/>
      <x:c r="V150" s="37" t="s"/>
      <x:c r="W150" s="37" t="s"/>
      <x:c r="X150" s="37" t="s"/>
      <x:c r="Y150" s="37" t="s"/>
      <x:c r="Z150" s="37" t="s"/>
      <x:c r="AA150" s="37" t="s"/>
    </x:row>
    <x:row r="151" spans="1:27">
      <x:c r="B151" s="14" t="s">
        <x:v>74</x:v>
      </x:c>
    </x:row>
    <x:row r="152" spans="1:27">
      <x:c r="B152" s="0" t="s">
        <x:v>94</x:v>
      </x:c>
      <x:c r="C152" s="0" t="s">
        <x:v>76</x:v>
      </x:c>
      <x:c r="D152" s="0" t="s">
        <x:v>95</x:v>
      </x:c>
      <x:c r="E152" s="43" t="n">
        <x:v>0.0732</x:v>
      </x:c>
      <x:c r="F152" s="0" t="s">
        <x:v>78</x:v>
      </x:c>
      <x:c r="G152" s="0" t="s">
        <x:v>79</x:v>
      </x:c>
      <x:c r="H152" s="44" t="s"/>
      <x:c r="I152" s="0" t="s">
        <x:v>80</x:v>
      </x:c>
      <x:c r="J152" s="45">
        <x:f>ROUND(E152/I150* H152,5)</x:f>
      </x:c>
      <x:c r="K152" s="46" t="s"/>
    </x:row>
    <x:row r="153" spans="1:27">
      <x:c r="B153" s="0" t="s">
        <x:v>129</x:v>
      </x:c>
      <x:c r="C153" s="0" t="s">
        <x:v>76</x:v>
      </x:c>
      <x:c r="D153" s="0" t="s">
        <x:v>130</x:v>
      </x:c>
      <x:c r="E153" s="43" t="n">
        <x:v>0.0732</x:v>
      </x:c>
      <x:c r="F153" s="0" t="s">
        <x:v>78</x:v>
      </x:c>
      <x:c r="G153" s="0" t="s">
        <x:v>79</x:v>
      </x:c>
      <x:c r="H153" s="44" t="s"/>
      <x:c r="I153" s="0" t="s">
        <x:v>80</x:v>
      </x:c>
      <x:c r="J153" s="45">
        <x:f>ROUND(E153/I150* H153,5)</x:f>
      </x:c>
      <x:c r="K153" s="46" t="s"/>
    </x:row>
    <x:row r="154" spans="1:27">
      <x:c r="D154" s="47" t="s">
        <x:v>81</x:v>
      </x:c>
      <x:c r="E154" s="46" t="s"/>
      <x:c r="H154" s="46" t="s"/>
      <x:c r="K154" s="44">
        <x:f>SUM(J152:J153)</x:f>
      </x:c>
    </x:row>
    <x:row r="155" spans="1:27">
      <x:c r="B155" s="14" t="s">
        <x:v>82</x:v>
      </x:c>
      <x:c r="E155" s="46" t="s"/>
      <x:c r="H155" s="46" t="s"/>
      <x:c r="K155" s="46" t="s"/>
    </x:row>
    <x:row r="156" spans="1:27">
      <x:c r="B156" s="0" t="s">
        <x:v>143</x:v>
      </x:c>
      <x:c r="C156" s="0" t="s">
        <x:v>76</x:v>
      </x:c>
      <x:c r="D156" s="0" t="s">
        <x:v>144</x:v>
      </x:c>
      <x:c r="E156" s="43" t="n">
        <x:v>0.0177</x:v>
      </x:c>
      <x:c r="F156" s="0" t="s">
        <x:v>78</x:v>
      </x:c>
      <x:c r="G156" s="0" t="s">
        <x:v>79</x:v>
      </x:c>
      <x:c r="H156" s="44" t="s"/>
      <x:c r="I156" s="0" t="s">
        <x:v>80</x:v>
      </x:c>
      <x:c r="J156" s="45">
        <x:f>ROUND(E156/I150* H156,5)</x:f>
      </x:c>
      <x:c r="K156" s="46" t="s"/>
    </x:row>
    <x:row r="157" spans="1:27">
      <x:c r="D157" s="47" t="s">
        <x:v>85</x:v>
      </x:c>
      <x:c r="E157" s="46" t="s"/>
      <x:c r="H157" s="46" t="s"/>
      <x:c r="K157" s="44">
        <x:f>SUM(J156:J156)</x:f>
      </x:c>
    </x:row>
    <x:row r="158" spans="1:27">
      <x:c r="B158" s="14" t="s">
        <x:v>104</x:v>
      </x:c>
      <x:c r="E158" s="46" t="s"/>
      <x:c r="H158" s="46" t="s"/>
      <x:c r="K158" s="46" t="s"/>
    </x:row>
    <x:row r="159" spans="1:27">
      <x:c r="B159" s="0" t="s">
        <x:v>145</x:v>
      </x:c>
      <x:c r="C159" s="0" t="s">
        <x:v>28</x:v>
      </x:c>
      <x:c r="D159" s="0" t="s">
        <x:v>146</x:v>
      </x:c>
      <x:c r="E159" s="43" t="n">
        <x:v>2.5</x:v>
      </x:c>
      <x:c r="G159" s="0" t="s">
        <x:v>79</x:v>
      </x:c>
      <x:c r="H159" s="44" t="s"/>
      <x:c r="I159" s="0" t="s">
        <x:v>80</x:v>
      </x:c>
      <x:c r="J159" s="45">
        <x:f>ROUND(E159* H159,5)</x:f>
      </x:c>
      <x:c r="K159" s="46" t="s"/>
    </x:row>
    <x:row r="160" spans="1:27">
      <x:c r="D160" s="47" t="s">
        <x:v>107</x:v>
      </x:c>
      <x:c r="E160" s="46" t="s"/>
      <x:c r="H160" s="46" t="s"/>
      <x:c r="K160" s="44">
        <x:f>SUM(J159:J159)</x:f>
      </x:c>
    </x:row>
    <x:row r="161" spans="1:27">
      <x:c r="E161" s="46" t="s"/>
      <x:c r="H161" s="46" t="s"/>
      <x:c r="K161" s="46" t="s"/>
    </x:row>
    <x:row r="162" spans="1:27">
      <x:c r="D162" s="47" t="s">
        <x:v>86</x:v>
      </x:c>
      <x:c r="E162" s="46" t="s"/>
      <x:c r="H162" s="46" t="n">
        <x:v>1.5</x:v>
      </x:c>
      <x:c r="I162" s="0" t="s">
        <x:v>87</x:v>
      </x:c>
      <x:c r="J162" s="0">
        <x:f>ROUND(H162/100*K154,5)</x:f>
      </x:c>
      <x:c r="K162" s="46" t="s"/>
    </x:row>
    <x:row r="163" spans="1:27">
      <x:c r="D163" s="47" t="s">
        <x:v>88</x:v>
      </x:c>
      <x:c r="E163" s="46" t="s"/>
      <x:c r="H163" s="46" t="s"/>
      <x:c r="K163" s="48">
        <x:f>SUM(J151:J162)</x:f>
      </x:c>
    </x:row>
    <x:row r="164" spans="1:27">
      <x:c r="D164" s="47" t="s">
        <x:v>89</x:v>
      </x:c>
      <x:c r="E164" s="46" t="s"/>
      <x:c r="H164" s="46" t="n">
        <x:v>10.33</x:v>
      </x:c>
      <x:c r="I164" s="0" t="s">
        <x:v>87</x:v>
      </x:c>
      <x:c r="K164" s="44">
        <x:f>ROUND(H164/100*K163,5)</x:f>
      </x:c>
    </x:row>
    <x:row r="165" spans="1:27">
      <x:c r="D165" s="47" t="s">
        <x:v>90</x:v>
      </x:c>
      <x:c r="E165" s="46" t="s"/>
      <x:c r="H165" s="46" t="s"/>
      <x:c r="K165" s="48">
        <x:f>SUM(K163:K164)</x:f>
      </x:c>
    </x:row>
    <x:row r="167" spans="1:27" customFormat="1" ht="45" customHeight="1">
      <x:c r="A167" s="36" t="s">
        <x:v>147</x:v>
      </x:c>
      <x:c r="B167" s="36" t="s">
        <x:v>13</x:v>
      </x:c>
      <x:c r="C167" s="37" t="s">
        <x:v>14</x:v>
      </x:c>
      <x:c r="D167" s="38" t="s">
        <x:v>15</x:v>
      </x:c>
      <x:c r="E167" s="37" t="s"/>
      <x:c r="F167" s="37" t="s"/>
      <x:c r="G167" s="37" t="s"/>
      <x:c r="H167" s="39" t="s">
        <x:v>70</x:v>
      </x:c>
      <x:c r="I167" s="40" t="n">
        <x:v>1</x:v>
      </x:c>
      <x:c r="J167" s="41" t="s"/>
      <x:c r="K167" s="42">
        <x:f>ROUND(K170,2)</x:f>
      </x:c>
      <x:c r="L167" s="37" t="s"/>
      <x:c r="M167" s="37" t="s"/>
      <x:c r="N167" s="37" t="s"/>
      <x:c r="O167" s="37" t="s"/>
      <x:c r="P167" s="37" t="s"/>
      <x:c r="Q167" s="37" t="s"/>
      <x:c r="R167" s="37" t="s"/>
      <x:c r="S167" s="37" t="s"/>
      <x:c r="T167" s="37" t="s"/>
      <x:c r="U167" s="37" t="s"/>
      <x:c r="V167" s="37" t="s"/>
      <x:c r="W167" s="37" t="s"/>
      <x:c r="X167" s="37" t="s"/>
      <x:c r="Y167" s="37" t="s"/>
      <x:c r="Z167" s="37" t="s"/>
      <x:c r="AA167" s="37" t="s"/>
    </x:row>
    <x:row r="168" spans="1:27">
      <x:c r="D168" s="47" t="s">
        <x:v>88</x:v>
      </x:c>
      <x:c r="E168" s="46" t="s"/>
      <x:c r="H168" s="46" t="s"/>
      <x:c r="K168" s="48">
        <x:f>SUM(J167:J167)</x:f>
      </x:c>
    </x:row>
    <x:row r="169" spans="1:27">
      <x:c r="D169" s="47" t="s">
        <x:v>89</x:v>
      </x:c>
      <x:c r="E169" s="46" t="s"/>
      <x:c r="H169" s="46" t="n">
        <x:v>10.33</x:v>
      </x:c>
      <x:c r="I169" s="0" t="s">
        <x:v>87</x:v>
      </x:c>
      <x:c r="K169" s="44">
        <x:f>ROUND(H169/100*K168,5)</x:f>
      </x:c>
    </x:row>
    <x:row r="170" spans="1:27">
      <x:c r="D170" s="47" t="s">
        <x:v>90</x:v>
      </x:c>
      <x:c r="E170" s="46" t="s"/>
      <x:c r="H170" s="46" t="s"/>
      <x:c r="K170" s="48">
        <x:f>SUM(K168:K169)</x:f>
      </x:c>
    </x:row>
  </x:sheetData>
  <x:sheetProtection sheet="1"/>
  <x:mergeCells count="33">
    <x:mergeCell ref="A1:K1"/>
    <x:mergeCell ref="A2:K2"/>
    <x:mergeCell ref="A3:K3"/>
    <x:mergeCell ref="A4:K4"/>
    <x:mergeCell ref="A6:K6"/>
    <x:mergeCell ref="D11:F11"/>
    <x:mergeCell ref="I11:J11"/>
    <x:mergeCell ref="D12:F12"/>
    <x:mergeCell ref="I12:J12"/>
    <x:mergeCell ref="D13:F13"/>
    <x:mergeCell ref="I13:J13"/>
    <x:mergeCell ref="D14:F14"/>
    <x:mergeCell ref="I14:J14"/>
    <x:mergeCell ref="D27:F27"/>
    <x:mergeCell ref="I27:J27"/>
    <x:mergeCell ref="D42:F42"/>
    <x:mergeCell ref="I42:J42"/>
    <x:mergeCell ref="D55:F55"/>
    <x:mergeCell ref="I55:J55"/>
    <x:mergeCell ref="D63:F63"/>
    <x:mergeCell ref="I63:J63"/>
    <x:mergeCell ref="D81:F81"/>
    <x:mergeCell ref="I81:J81"/>
    <x:mergeCell ref="D97:F97"/>
    <x:mergeCell ref="I97:J97"/>
    <x:mergeCell ref="D114:F114"/>
    <x:mergeCell ref="I114:J114"/>
    <x:mergeCell ref="D133:F133"/>
    <x:mergeCell ref="I133:J133"/>
    <x:mergeCell ref="D150:F150"/>
    <x:mergeCell ref="I150:J150"/>
    <x:mergeCell ref="D167:F167"/>
    <x:mergeCell ref="I167:J16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>
      <x:pane xSplit="0" ySplit="8" topLeftCell="A9" state="frozenSplit"/>
    </x:sheetView>
  </x:sheetViews>
  <x:sheetFormatPr defaultRowHeight="15"/>
  <x:cols>
    <x:col min="1" max="1" width="14.710625" style="0" customWidth="1"/>
    <x:col min="2" max="2" width="6.210625" style="0" customWidth="1"/>
    <x:col min="3" max="3" width="65.710625" style="0" customWidth="1"/>
    <x:col min="4" max="4" width="13.710625" style="0" customWidth="1"/>
    <x:col min="5" max="5" width="3.410625" style="0" customWidth="1"/>
  </x:cols>
  <x:sheetData>
    <x:row r="1" spans="1:5">
      <x:c r="A1" s="16" t="s">
        <x:v>0</x:v>
      </x:c>
      <x:c r="B1" s="16" t="s">
        <x:v>0</x:v>
      </x:c>
      <x:c r="C1" s="16" t="s">
        <x:v>0</x:v>
      </x:c>
      <x:c r="D1" s="16" t="s">
        <x:v>0</x:v>
      </x:c>
    </x:row>
    <x:row r="2" spans="1:5">
      <x:c r="A2" s="16" t="s">
        <x:v>1</x:v>
      </x:c>
      <x:c r="B2" s="16" t="s">
        <x:v>1</x:v>
      </x:c>
      <x:c r="C2" s="16" t="s">
        <x:v>1</x:v>
      </x:c>
      <x:c r="D2" s="16" t="s">
        <x:v>1</x:v>
      </x:c>
    </x:row>
    <x:row r="3" spans="1:5">
      <x:c r="A3" s="16" t="s">
        <x:v>2</x:v>
      </x:c>
      <x:c r="B3" s="16" t="s">
        <x:v>2</x:v>
      </x:c>
      <x:c r="C3" s="16" t="s">
        <x:v>2</x:v>
      </x:c>
      <x:c r="D3" s="16" t="s">
        <x:v>2</x:v>
      </x:c>
    </x:row>
    <x:row r="4" spans="1:5">
      <x:c r="A4" s="17">
        <x:v>45413</x:v>
      </x:c>
      <x:c r="B4" s="17">
        <x:v>45413</x:v>
      </x:c>
      <x:c r="C4" s="17">
        <x:v>45413</x:v>
      </x:c>
      <x:c r="D4" s="17">
        <x:v>45413</x:v>
      </x:c>
    </x:row>
    <x:row r="6" spans="1:5">
      <x:c r="A6" s="4" t="s">
        <x:v>63</x:v>
      </x:c>
      <x:c r="B6" s="4" t="s">
        <x:v>63</x:v>
      </x:c>
      <x:c r="C6" s="4" t="s">
        <x:v>63</x:v>
      </x:c>
      <x:c r="D6" s="4" t="s">
        <x:v>63</x:v>
      </x:c>
    </x:row>
    <x:row r="8" spans="1:5">
      <x:c r="A8" s="35" t="s">
        <x:v>65</x:v>
      </x:c>
      <x:c r="B8" s="35" t="s">
        <x:v>66</x:v>
      </x:c>
      <x:c r="C8" s="35" t="s">
        <x:v>67</x:v>
      </x:c>
      <x:c r="D8" s="35" t="s">
        <x:v>4</x:v>
      </x:c>
    </x:row>
    <x:row r="10" spans="1:5">
      <x:c r="A10" s="20" t="s">
        <x:v>74</x:v>
      </x:c>
    </x:row>
    <x:row r="11" spans="1:5">
      <x:c r="A11" s="0" t="s">
        <x:v>109</x:v>
      </x:c>
      <x:c r="B11" s="0" t="s">
        <x:v>76</x:v>
      </x:c>
      <x:c r="C11" s="0" t="s">
        <x:v>110</x:v>
      </x:c>
      <x:c r="D11" s="44" t="s"/>
    </x:row>
    <x:row r="12" spans="1:5">
      <x:c r="A12" s="0" t="s">
        <x:v>94</x:v>
      </x:c>
      <x:c r="B12" s="0" t="s">
        <x:v>76</x:v>
      </x:c>
      <x:c r="C12" s="0" t="s">
        <x:v>95</x:v>
      </x:c>
      <x:c r="D12" s="44" t="s"/>
    </x:row>
    <x:row r="13" spans="1:5">
      <x:c r="A13" s="0" t="s">
        <x:v>75</x:v>
      </x:c>
      <x:c r="B13" s="0" t="s">
        <x:v>76</x:v>
      </x:c>
      <x:c r="C13" s="0" t="s">
        <x:v>77</x:v>
      </x:c>
      <x:c r="D13" s="44" t="s"/>
    </x:row>
    <x:row r="14" spans="1:5">
      <x:c r="A14" s="0" t="s">
        <x:v>129</x:v>
      </x:c>
      <x:c r="B14" s="0" t="s">
        <x:v>76</x:v>
      </x:c>
      <x:c r="C14" s="0" t="s">
        <x:v>130</x:v>
      </x:c>
      <x:c r="D14" s="44" t="s"/>
    </x:row>
    <x:row r="15" spans="1:5">
      <x:c r="A15" s="0" t="s">
        <x:v>92</x:v>
      </x:c>
      <x:c r="B15" s="0" t="s">
        <x:v>76</x:v>
      </x:c>
      <x:c r="C15" s="0" t="s">
        <x:v>93</x:v>
      </x:c>
      <x:c r="D15" s="44" t="s"/>
    </x:row>
    <x:row r="16" spans="1:5">
      <x:c r="A16" s="20" t="s">
        <x:v>82</x:v>
      </x:c>
    </x:row>
    <x:row r="17" spans="1:5">
      <x:c r="A17" s="0" t="s">
        <x:v>96</x:v>
      </x:c>
      <x:c r="B17" s="0" t="s">
        <x:v>76</x:v>
      </x:c>
      <x:c r="C17" s="0" t="s">
        <x:v>97</x:v>
      </x:c>
      <x:c r="D17" s="44" t="s"/>
    </x:row>
    <x:row r="18" spans="1:5">
      <x:c r="A18" s="0" t="s">
        <x:v>98</x:v>
      </x:c>
      <x:c r="B18" s="0" t="s">
        <x:v>76</x:v>
      </x:c>
      <x:c r="C18" s="0" t="s">
        <x:v>99</x:v>
      </x:c>
      <x:c r="D18" s="44" t="s"/>
    </x:row>
    <x:row r="19" spans="1:5">
      <x:c r="A19" s="0" t="s">
        <x:v>133</x:v>
      </x:c>
      <x:c r="B19" s="0" t="s">
        <x:v>76</x:v>
      </x:c>
      <x:c r="C19" s="0" t="s">
        <x:v>134</x:v>
      </x:c>
      <x:c r="D19" s="44" t="s"/>
    </x:row>
    <x:row r="20" spans="1:5">
      <x:c r="A20" s="0" t="s">
        <x:v>143</x:v>
      </x:c>
      <x:c r="B20" s="0" t="s">
        <x:v>76</x:v>
      </x:c>
      <x:c r="C20" s="0" t="s">
        <x:v>144</x:v>
      </x:c>
      <x:c r="D20" s="44" t="s"/>
    </x:row>
    <x:row r="21" spans="1:5">
      <x:c r="A21" s="0" t="s">
        <x:v>124</x:v>
      </x:c>
      <x:c r="B21" s="0" t="s">
        <x:v>76</x:v>
      </x:c>
      <x:c r="C21" s="0" t="s">
        <x:v>125</x:v>
      </x:c>
      <x:c r="D21" s="44" t="s"/>
    </x:row>
    <x:row r="22" spans="1:5">
      <x:c r="A22" s="0" t="s">
        <x:v>116</x:v>
      </x:c>
      <x:c r="B22" s="0" t="s">
        <x:v>76</x:v>
      </x:c>
      <x:c r="C22" s="0" t="s">
        <x:v>117</x:v>
      </x:c>
      <x:c r="D22" s="44" t="s"/>
    </x:row>
    <x:row r="23" spans="1:5">
      <x:c r="A23" s="0" t="s">
        <x:v>111</x:v>
      </x:c>
      <x:c r="B23" s="0" t="s">
        <x:v>76</x:v>
      </x:c>
      <x:c r="C23" s="0" t="s">
        <x:v>112</x:v>
      </x:c>
      <x:c r="D23" s="44" t="s"/>
    </x:row>
    <x:row r="24" spans="1:5">
      <x:c r="A24" s="0" t="s">
        <x:v>122</x:v>
      </x:c>
      <x:c r="B24" s="0" t="s">
        <x:v>76</x:v>
      </x:c>
      <x:c r="C24" s="0" t="s">
        <x:v>123</x:v>
      </x:c>
      <x:c r="D24" s="44" t="s"/>
    </x:row>
    <x:row r="25" spans="1:5">
      <x:c r="A25" s="0" t="s">
        <x:v>83</x:v>
      </x:c>
      <x:c r="B25" s="0" t="s">
        <x:v>76</x:v>
      </x:c>
      <x:c r="C25" s="0" t="s">
        <x:v>84</x:v>
      </x:c>
      <x:c r="D25" s="44" t="s"/>
    </x:row>
    <x:row r="26" spans="1:5">
      <x:c r="A26" s="0" t="s">
        <x:v>131</x:v>
      </x:c>
      <x:c r="B26" s="0" t="s">
        <x:v>76</x:v>
      </x:c>
      <x:c r="C26" s="0" t="s">
        <x:v>132</x:v>
      </x:c>
      <x:c r="D26" s="44" t="s"/>
    </x:row>
    <x:row r="27" spans="1:5">
      <x:c r="A27" s="0" t="s">
        <x:v>101</x:v>
      </x:c>
      <x:c r="B27" s="0" t="s">
        <x:v>53</x:v>
      </x:c>
      <x:c r="C27" s="0" t="s">
        <x:v>102</x:v>
      </x:c>
      <x:c r="D27" s="44" t="s"/>
    </x:row>
    <x:row r="28" spans="1:5">
      <x:c r="A28" s="20" t="s">
        <x:v>104</x:v>
      </x:c>
    </x:row>
    <x:row r="29" spans="1:5">
      <x:c r="A29" s="0" t="s">
        <x:v>126</x:v>
      </x:c>
      <x:c r="B29" s="0" t="s">
        <x:v>119</x:v>
      </x:c>
      <x:c r="C29" s="0" t="s">
        <x:v>127</x:v>
      </x:c>
      <x:c r="D29" s="44" t="s"/>
    </x:row>
    <x:row r="30" spans="1:5">
      <x:c r="A30" s="0" t="s">
        <x:v>105</x:v>
      </x:c>
      <x:c r="B30" s="0" t="s">
        <x:v>106</x:v>
      </x:c>
      <x:c r="C30" s="0" t="s">
        <x:v>56</x:v>
      </x:c>
      <x:c r="D30" s="44" t="s"/>
    </x:row>
    <x:row r="31" spans="1:5">
      <x:c r="A31" s="0" t="s">
        <x:v>118</x:v>
      </x:c>
      <x:c r="B31" s="0" t="s">
        <x:v>119</x:v>
      </x:c>
      <x:c r="C31" s="0" t="s">
        <x:v>120</x:v>
      </x:c>
      <x:c r="D31" s="44" t="s"/>
    </x:row>
    <x:row r="32" spans="1:5">
      <x:c r="A32" s="0" t="s">
        <x:v>113</x:v>
      </x:c>
      <x:c r="B32" s="0" t="s">
        <x:v>106</x:v>
      </x:c>
      <x:c r="C32" s="0" t="s">
        <x:v>114</x:v>
      </x:c>
      <x:c r="D32" s="44" t="s"/>
    </x:row>
    <x:row r="33" spans="1:5">
      <x:c r="A33" s="0" t="s">
        <x:v>137</x:v>
      </x:c>
      <x:c r="B33" s="0" t="s">
        <x:v>119</x:v>
      </x:c>
      <x:c r="C33" s="0" t="s">
        <x:v>138</x:v>
      </x:c>
      <x:c r="D33" s="44" t="s"/>
    </x:row>
    <x:row r="34" spans="1:5">
      <x:c r="A34" s="0" t="s">
        <x:v>135</x:v>
      </x:c>
      <x:c r="B34" s="0" t="s">
        <x:v>119</x:v>
      </x:c>
      <x:c r="C34" s="0" t="s">
        <x:v>136</x:v>
      </x:c>
      <x:c r="D34" s="44" t="s"/>
    </x:row>
    <x:row r="35" spans="1:5">
      <x:c r="A35" s="0" t="s">
        <x:v>140</x:v>
      </x:c>
      <x:c r="B35" s="0" t="s">
        <x:v>19</x:v>
      </x:c>
      <x:c r="C35" s="0" t="s">
        <x:v>141</x:v>
      </x:c>
      <x:c r="D35" s="44" t="s"/>
    </x:row>
    <x:row r="36" spans="1:5">
      <x:c r="A36" s="0" t="s">
        <x:v>145</x:v>
      </x:c>
      <x:c r="B36" s="0" t="s">
        <x:v>28</x:v>
      </x:c>
      <x:c r="C36" s="0" t="s">
        <x:v>146</x:v>
      </x:c>
      <x:c r="D36" s="44" t="s"/>
    </x:row>
  </x:sheetData>
  <x:sheetProtection sheet="1"/>
  <x:mergeCells count="5">
    <x:mergeCell ref="A1:D1"/>
    <x:mergeCell ref="A2:D2"/>
    <x:mergeCell ref="A3:D3"/>
    <x:mergeCell ref="A4:D4"/>
    <x:mergeCell ref="A6:D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60"/>
  <x:sheetViews>
    <x:sheetView workbookViewId="0"/>
  </x:sheetViews>
  <x:sheetFormatPr defaultRowHeight="15"/>
  <x:cols>
    <x:col min="1" max="1" width="25.710625" style="0" customWidth="1"/>
    <x:col min="2" max="2" width="3.410625" style="0" customWidth="1"/>
    <x:col min="3" max="7" width="13.710625" style="0" customWidth="1"/>
    <x:col min="8" max="8" width="25.710625" style="0" customWidth="1"/>
  </x:cols>
  <x:sheetData>
    <x:row r="1" spans="1:8">
      <x:c r="E1" s="49" t="s">
        <x:v>0</x:v>
      </x:c>
      <x:c r="F1" s="49" t="s">
        <x:v>0</x:v>
      </x:c>
      <x:c r="G1" s="49" t="s">
        <x:v>0</x:v>
      </x:c>
      <x:c r="H1" s="49" t="s">
        <x:v>0</x:v>
      </x:c>
    </x:row>
    <x:row r="2" spans="1:8">
      <x:c r="E2" s="49" t="s">
        <x:v>1</x:v>
      </x:c>
      <x:c r="F2" s="49" t="s">
        <x:v>1</x:v>
      </x:c>
      <x:c r="G2" s="49" t="s">
        <x:v>1</x:v>
      </x:c>
      <x:c r="H2" s="49" t="s">
        <x:v>1</x:v>
      </x:c>
    </x:row>
    <x:row r="3" spans="1:8">
      <x:c r="E3" s="49" t="s">
        <x:v>2</x:v>
      </x:c>
      <x:c r="F3" s="49" t="s">
        <x:v>2</x:v>
      </x:c>
      <x:c r="G3" s="49" t="s">
        <x:v>2</x:v>
      </x:c>
      <x:c r="H3" s="49" t="s">
        <x:v>2</x:v>
      </x:c>
    </x:row>
    <x:row r="4" spans="1:8">
      <x:c r="E4" s="50">
        <x:v>45413</x:v>
      </x:c>
      <x:c r="F4" s="50">
        <x:v>45413</x:v>
      </x:c>
      <x:c r="G4" s="50">
        <x:v>45413</x:v>
      </x:c>
      <x:c r="H4" s="50">
        <x:v>45413</x:v>
      </x:c>
    </x:row>
    <x:row r="6" spans="1:8">
      <x:c r="C6" s="51" t="s">
        <x:v>148</x:v>
      </x:c>
      <x:c r="D6" s="51" t="s">
        <x:v>148</x:v>
      </x:c>
      <x:c r="E6" s="51" t="s">
        <x:v>148</x:v>
      </x:c>
      <x:c r="F6" s="51" t="s">
        <x:v>148</x:v>
      </x:c>
      <x:c r="G6" s="51" t="s">
        <x:v>148</x:v>
      </x:c>
    </x:row>
    <x:row r="10" spans="1:8">
      <x:c r="B10" s="0" t="s">
        <x:v>149</x:v>
      </x:c>
      <x:c r="C10" s="52" t="s">
        <x:v>7</x:v>
      </x:c>
      <x:c r="D10" s="53" t="s">
        <x:v>8</x:v>
      </x:c>
      <x:c r="E10" s="52" t="s">
        <x:v>9</x:v>
      </x:c>
    </x:row>
    <x:row r="11" spans="1:8">
      <x:c r="B11" s="0" t="s">
        <x:v>149</x:v>
      </x:c>
      <x:c r="C11" s="52" t="s">
        <x:v>10</x:v>
      </x:c>
      <x:c r="D11" s="53" t="s">
        <x:v>22</x:v>
      </x:c>
      <x:c r="E11" s="52" t="s">
        <x:v>23</x:v>
      </x:c>
    </x:row>
    <x:row r="13" spans="1:8" customFormat="1" ht="45" customHeight="1">
      <x:c r="A13" s="54" t="s">
        <x:v>150</x:v>
      </x:c>
      <x:c r="B13" s="55" t="s">
        <x:v>151</x:v>
      </x:c>
      <x:c r="C13" s="54" t="s">
        <x:v>25</x:v>
      </x:c>
      <x:c r="D13" s="54" t="s">
        <x:v>19</x:v>
      </x:c>
      <x:c r="E13" s="56" t="s">
        <x:v>26</x:v>
      </x:c>
      <x:c r="F13" s="56" t="s">
        <x:v>26</x:v>
      </x:c>
      <x:c r="G13" s="57">
        <x:f>SUM(G14:G14)</x:f>
      </x:c>
      <x:c r="H13" s="0" t="s"/>
    </x:row>
    <x:row r="14" spans="1:8">
      <x:c r="A14" s="58" t="s"/>
      <x:c r="B14" s="58" t="s"/>
      <x:c r="C14" s="59" t="n">
        <x:v>4</x:v>
      </x:c>
      <x:c r="D14" s="59" t="n">
        <x:v>2</x:v>
      </x:c>
      <x:c r="E14" s="59" t="s"/>
      <x:c r="F14" s="59" t="s"/>
      <x:c r="G14" s="59">
        <x:f>PRODUCT(C14:F14)</x:f>
      </x:c>
      <x:c r="H14" s="0" t="s"/>
    </x:row>
    <x:row r="16" spans="1:8" customFormat="1" ht="45" customHeight="1">
      <x:c r="A16" s="54" t="s">
        <x:v>152</x:v>
      </x:c>
      <x:c r="B16" s="55" t="s">
        <x:v>151</x:v>
      </x:c>
      <x:c r="C16" s="54" t="s">
        <x:v>27</x:v>
      </x:c>
      <x:c r="D16" s="54" t="s">
        <x:v>28</x:v>
      </x:c>
      <x:c r="E16" s="56" t="s">
        <x:v>29</x:v>
      </x:c>
      <x:c r="F16" s="56" t="s">
        <x:v>29</x:v>
      </x:c>
      <x:c r="G16" s="57">
        <x:f>SUM(G17:G17)</x:f>
      </x:c>
      <x:c r="H16" s="0" t="s"/>
    </x:row>
    <x:row r="17" spans="1:8">
      <x:c r="A17" s="58" t="s"/>
      <x:c r="B17" s="58" t="s"/>
      <x:c r="C17" s="59" t="n">
        <x:v>4</x:v>
      </x:c>
      <x:c r="D17" s="59" t="n">
        <x:v>2</x:v>
      </x:c>
      <x:c r="E17" s="59" t="s"/>
      <x:c r="F17" s="59" t="s"/>
      <x:c r="G17" s="59">
        <x:f>PRODUCT(C17:F17)</x:f>
      </x:c>
      <x:c r="H17" s="0" t="s"/>
    </x:row>
    <x:row r="19" spans="1:8" customFormat="1" ht="45" customHeight="1">
      <x:c r="A19" s="54" t="s">
        <x:v>153</x:v>
      </x:c>
      <x:c r="B19" s="55" t="s">
        <x:v>151</x:v>
      </x:c>
      <x:c r="C19" s="54" t="s">
        <x:v>30</x:v>
      </x:c>
      <x:c r="D19" s="54" t="s">
        <x:v>19</x:v>
      </x:c>
      <x:c r="E19" s="56" t="s">
        <x:v>31</x:v>
      </x:c>
      <x:c r="F19" s="56" t="s">
        <x:v>31</x:v>
      </x:c>
      <x:c r="G19" s="57">
        <x:f>SUM(G20:G20)</x:f>
      </x:c>
      <x:c r="H19" s="0" t="s"/>
    </x:row>
    <x:row r="20" spans="1:8">
      <x:c r="A20" s="58" t="s"/>
      <x:c r="B20" s="58" t="s"/>
      <x:c r="C20" s="59" t="n">
        <x:v>4</x:v>
      </x:c>
      <x:c r="D20" s="59" t="n">
        <x:v>6</x:v>
      </x:c>
      <x:c r="E20" s="59" t="s"/>
      <x:c r="F20" s="59" t="s"/>
      <x:c r="G20" s="59">
        <x:f>PRODUCT(C20:F20)</x:f>
      </x:c>
      <x:c r="H20" s="0" t="s"/>
    </x:row>
    <x:row r="22" spans="1:8">
      <x:c r="B22" s="0" t="s">
        <x:v>149</x:v>
      </x:c>
      <x:c r="C22" s="52" t="s">
        <x:v>7</x:v>
      </x:c>
      <x:c r="D22" s="53" t="s">
        <x:v>8</x:v>
      </x:c>
      <x:c r="E22" s="52" t="s">
        <x:v>9</x:v>
      </x:c>
    </x:row>
    <x:row r="23" spans="1:8">
      <x:c r="B23" s="0" t="s">
        <x:v>149</x:v>
      </x:c>
      <x:c r="C23" s="52" t="s">
        <x:v>10</x:v>
      </x:c>
      <x:c r="D23" s="53" t="s">
        <x:v>32</x:v>
      </x:c>
      <x:c r="E23" s="52" t="s">
        <x:v>33</x:v>
      </x:c>
    </x:row>
    <x:row r="25" spans="1:8" customFormat="1" ht="45" customHeight="1">
      <x:c r="A25" s="54" t="s">
        <x:v>154</x:v>
      </x:c>
      <x:c r="B25" s="55" t="s">
        <x:v>151</x:v>
      </x:c>
      <x:c r="C25" s="54" t="s">
        <x:v>35</x:v>
      </x:c>
      <x:c r="D25" s="54" t="s">
        <x:v>28</x:v>
      </x:c>
      <x:c r="E25" s="56" t="s">
        <x:v>36</x:v>
      </x:c>
      <x:c r="F25" s="56" t="s">
        <x:v>36</x:v>
      </x:c>
      <x:c r="G25" s="57">
        <x:f>SUM(G26:G27)</x:f>
      </x:c>
      <x:c r="H25" s="0" t="s"/>
    </x:row>
    <x:row r="26" spans="1:8">
      <x:c r="A26" s="60" t="s"/>
      <x:c r="B26" s="60" t="s">
        <x:v>155</x:v>
      </x:c>
      <x:c r="C26" s="61" t="s">
        <x:v>156</x:v>
      </x:c>
      <x:c r="D26" s="61" t="s">
        <x:v>157</x:v>
      </x:c>
      <x:c r="E26" s="61" t="s"/>
      <x:c r="F26" s="61" t="s"/>
      <x:c r="G26" s="62" t="s"/>
    </x:row>
    <x:row r="27" spans="1:8">
      <x:c r="A27" s="58" t="s">
        <x:v>158</x:v>
      </x:c>
      <x:c r="B27" s="58" t="s"/>
      <x:c r="C27" s="59" t="n">
        <x:v>4</x:v>
      </x:c>
      <x:c r="D27" s="59" t="n">
        <x:v>16</x:v>
      </x:c>
      <x:c r="E27" s="59" t="s"/>
      <x:c r="F27" s="59" t="s"/>
      <x:c r="G27" s="59">
        <x:f>PRODUCT(C27:F27)</x:f>
      </x:c>
      <x:c r="H27" s="0" t="s"/>
    </x:row>
    <x:row r="29" spans="1:8" customFormat="1" ht="45" customHeight="1">
      <x:c r="A29" s="54" t="s">
        <x:v>159</x:v>
      </x:c>
      <x:c r="B29" s="55" t="s">
        <x:v>151</x:v>
      </x:c>
      <x:c r="C29" s="54" t="s">
        <x:v>37</x:v>
      </x:c>
      <x:c r="D29" s="54" t="s">
        <x:v>38</x:v>
      </x:c>
      <x:c r="E29" s="56" t="s">
        <x:v>39</x:v>
      </x:c>
      <x:c r="F29" s="56" t="s">
        <x:v>39</x:v>
      </x:c>
      <x:c r="G29" s="57">
        <x:f>SUM(G30:G31)</x:f>
      </x:c>
      <x:c r="H29" s="0" t="s"/>
    </x:row>
    <x:row r="30" spans="1:8">
      <x:c r="A30" s="60" t="s"/>
      <x:c r="B30" s="60" t="s">
        <x:v>155</x:v>
      </x:c>
      <x:c r="C30" s="61" t="s">
        <x:v>156</x:v>
      </x:c>
      <x:c r="D30" s="61" t="s">
        <x:v>160</x:v>
      </x:c>
      <x:c r="E30" s="61" t="s">
        <x:v>161</x:v>
      </x:c>
      <x:c r="F30" s="61" t="s">
        <x:v>162</x:v>
      </x:c>
      <x:c r="G30" s="62" t="s"/>
    </x:row>
    <x:row r="31" spans="1:8">
      <x:c r="A31" s="58" t="s">
        <x:v>158</x:v>
      </x:c>
      <x:c r="B31" s="58" t="s"/>
      <x:c r="C31" s="59" t="n">
        <x:v>4</x:v>
      </x:c>
      <x:c r="D31" s="59" t="n">
        <x:v>4</x:v>
      </x:c>
      <x:c r="E31" s="59" t="n">
        <x:v>4</x:v>
      </x:c>
      <x:c r="F31" s="59" t="n">
        <x:v>4</x:v>
      </x:c>
      <x:c r="G31" s="59">
        <x:f>PRODUCT(C31:F31)</x:f>
      </x:c>
      <x:c r="H31" s="0" t="s"/>
    </x:row>
    <x:row r="33" spans="1:8" customFormat="1" ht="45" customHeight="1">
      <x:c r="A33" s="54" t="s">
        <x:v>163</x:v>
      </x:c>
      <x:c r="B33" s="55" t="s">
        <x:v>151</x:v>
      </x:c>
      <x:c r="C33" s="54" t="s">
        <x:v>40</x:v>
      </x:c>
      <x:c r="D33" s="54" t="s">
        <x:v>38</x:v>
      </x:c>
      <x:c r="E33" s="56" t="s">
        <x:v>41</x:v>
      </x:c>
      <x:c r="F33" s="56" t="s">
        <x:v>41</x:v>
      </x:c>
      <x:c r="G33" s="57">
        <x:f>SUM(G34:G35)</x:f>
      </x:c>
      <x:c r="H33" s="0" t="s"/>
    </x:row>
    <x:row r="34" spans="1:8">
      <x:c r="A34" s="60" t="s"/>
      <x:c r="B34" s="60" t="s">
        <x:v>155</x:v>
      </x:c>
      <x:c r="C34" s="61" t="s">
        <x:v>156</x:v>
      </x:c>
      <x:c r="D34" s="61" t="s">
        <x:v>161</x:v>
      </x:c>
      <x:c r="E34" s="61" t="s">
        <x:v>164</x:v>
      </x:c>
      <x:c r="F34" s="61" t="s"/>
      <x:c r="G34" s="62" t="s"/>
    </x:row>
    <x:row r="35" spans="1:8">
      <x:c r="A35" s="58" t="s">
        <x:v>158</x:v>
      </x:c>
      <x:c r="B35" s="58" t="s"/>
      <x:c r="C35" s="59" t="n">
        <x:v>4</x:v>
      </x:c>
      <x:c r="D35" s="59" t="n">
        <x:v>4</x:v>
      </x:c>
      <x:c r="E35" s="59" t="n">
        <x:v>4</x:v>
      </x:c>
      <x:c r="F35" s="59" t="s"/>
      <x:c r="G35" s="59">
        <x:f>PRODUCT(C35:F35)</x:f>
      </x:c>
      <x:c r="H35" s="0" t="s"/>
    </x:row>
    <x:row r="37" spans="1:8" customFormat="1" ht="45" customHeight="1">
      <x:c r="A37" s="54" t="s">
        <x:v>165</x:v>
      </x:c>
      <x:c r="B37" s="55" t="s">
        <x:v>151</x:v>
      </x:c>
      <x:c r="C37" s="54" t="s">
        <x:v>42</x:v>
      </x:c>
      <x:c r="D37" s="54" t="s">
        <x:v>19</x:v>
      </x:c>
      <x:c r="E37" s="56" t="s">
        <x:v>43</x:v>
      </x:c>
      <x:c r="F37" s="56" t="s">
        <x:v>43</x:v>
      </x:c>
      <x:c r="G37" s="57">
        <x:f>SUM(G38:G39)</x:f>
      </x:c>
      <x:c r="H37" s="0" t="s"/>
    </x:row>
    <x:row r="38" spans="1:8">
      <x:c r="A38" s="60" t="s"/>
      <x:c r="B38" s="60" t="s">
        <x:v>155</x:v>
      </x:c>
      <x:c r="C38" s="61" t="s">
        <x:v>156</x:v>
      </x:c>
      <x:c r="D38" s="61" t="s"/>
      <x:c r="E38" s="61" t="s"/>
      <x:c r="F38" s="61" t="s"/>
      <x:c r="G38" s="62" t="s"/>
    </x:row>
    <x:row r="39" spans="1:8">
      <x:c r="A39" s="58" t="s">
        <x:v>158</x:v>
      </x:c>
      <x:c r="B39" s="58" t="s"/>
      <x:c r="C39" s="59" t="n">
        <x:v>4</x:v>
      </x:c>
      <x:c r="D39" s="59" t="s"/>
      <x:c r="E39" s="59" t="s"/>
      <x:c r="F39" s="59" t="s"/>
      <x:c r="G39" s="59">
        <x:f>PRODUCT(C39:F39)</x:f>
      </x:c>
      <x:c r="H39" s="0" t="s"/>
    </x:row>
    <x:row r="41" spans="1:8">
      <x:c r="B41" s="0" t="s">
        <x:v>149</x:v>
      </x:c>
      <x:c r="C41" s="52" t="s">
        <x:v>7</x:v>
      </x:c>
      <x:c r="D41" s="53" t="s">
        <x:v>8</x:v>
      </x:c>
      <x:c r="E41" s="52" t="s">
        <x:v>9</x:v>
      </x:c>
    </x:row>
    <x:row r="42" spans="1:8">
      <x:c r="B42" s="0" t="s">
        <x:v>149</x:v>
      </x:c>
      <x:c r="C42" s="52" t="s">
        <x:v>10</x:v>
      </x:c>
      <x:c r="D42" s="53" t="s">
        <x:v>44</x:v>
      </x:c>
      <x:c r="E42" s="52" t="s">
        <x:v>45</x:v>
      </x:c>
    </x:row>
    <x:row r="44" spans="1:8" customFormat="1" ht="45" customHeight="1">
      <x:c r="A44" s="54" t="s">
        <x:v>166</x:v>
      </x:c>
      <x:c r="B44" s="55" t="s">
        <x:v>151</x:v>
      </x:c>
      <x:c r="C44" s="54" t="s">
        <x:v>47</x:v>
      </x:c>
      <x:c r="D44" s="54" t="s">
        <x:v>38</x:v>
      </x:c>
      <x:c r="E44" s="56" t="s">
        <x:v>48</x:v>
      </x:c>
      <x:c r="F44" s="56" t="s">
        <x:v>48</x:v>
      </x:c>
      <x:c r="G44" s="57">
        <x:f>SUM(G45:G47)</x:f>
      </x:c>
      <x:c r="H44" s="0" t="s"/>
    </x:row>
    <x:row r="45" spans="1:8">
      <x:c r="A45" s="60" t="s"/>
      <x:c r="B45" s="60" t="s">
        <x:v>155</x:v>
      </x:c>
      <x:c r="C45" s="61" t="s">
        <x:v>167</x:v>
      </x:c>
      <x:c r="D45" s="61" t="s"/>
      <x:c r="E45" s="61" t="s"/>
      <x:c r="F45" s="61" t="s"/>
      <x:c r="G45" s="62" t="s"/>
    </x:row>
    <x:row r="46" spans="1:8">
      <x:c r="A46" s="58" t="s"/>
      <x:c r="B46" s="58" t="s"/>
      <x:c r="C46" s="59" t="n">
        <x:v>335</x:v>
      </x:c>
      <x:c r="D46" s="59" t="s"/>
      <x:c r="E46" s="59" t="s"/>
      <x:c r="F46" s="59" t="s"/>
      <x:c r="G46" s="59">
        <x:f>PRODUCT(C46:F46)</x:f>
      </x:c>
      <x:c r="H46" s="0" t="s"/>
    </x:row>
    <x:row r="47" spans="1:8">
      <x:c r="A47" s="58" t="s">
        <x:v>168</x:v>
      </x:c>
      <x:c r="B47" s="58" t="s"/>
      <x:c r="C47" s="59" t="n">
        <x:v>5</x:v>
      </x:c>
      <x:c r="D47" s="59" t="n">
        <x:v>335</x:v>
      </x:c>
      <x:c r="E47" s="59" t="s"/>
      <x:c r="F47" s="59" t="s"/>
      <x:c r="G47" s="59">
        <x:f>C47 * D47/100</x:f>
      </x:c>
    </x:row>
    <x:row r="49" spans="1:8">
      <x:c r="B49" s="0" t="s">
        <x:v>149</x:v>
      </x:c>
      <x:c r="C49" s="52" t="s">
        <x:v>7</x:v>
      </x:c>
      <x:c r="D49" s="53" t="s">
        <x:v>8</x:v>
      </x:c>
      <x:c r="E49" s="52" t="s">
        <x:v>9</x:v>
      </x:c>
    </x:row>
    <x:row r="50" spans="1:8">
      <x:c r="B50" s="0" t="s">
        <x:v>149</x:v>
      </x:c>
      <x:c r="C50" s="52" t="s">
        <x:v>10</x:v>
      </x:c>
      <x:c r="D50" s="53" t="s">
        <x:v>49</x:v>
      </x:c>
      <x:c r="E50" s="52" t="s">
        <x:v>50</x:v>
      </x:c>
    </x:row>
    <x:row r="52" spans="1:8" customFormat="1" ht="45" customHeight="1">
      <x:c r="A52" s="54" t="s">
        <x:v>169</x:v>
      </x:c>
      <x:c r="B52" s="55" t="s">
        <x:v>151</x:v>
      </x:c>
      <x:c r="C52" s="54" t="s">
        <x:v>52</x:v>
      </x:c>
      <x:c r="D52" s="54" t="s">
        <x:v>53</x:v>
      </x:c>
      <x:c r="E52" s="56" t="s">
        <x:v>54</x:v>
      </x:c>
      <x:c r="F52" s="56" t="s">
        <x:v>54</x:v>
      </x:c>
      <x:c r="G52" s="57">
        <x:f>SUM(G53:G55)</x:f>
      </x:c>
      <x:c r="H52" s="0" t="s"/>
    </x:row>
    <x:row r="53" spans="1:8">
      <x:c r="A53" s="60" t="s"/>
      <x:c r="B53" s="60" t="s">
        <x:v>155</x:v>
      </x:c>
      <x:c r="C53" s="61" t="s">
        <x:v>156</x:v>
      </x:c>
      <x:c r="D53" s="61" t="s">
        <x:v>170</x:v>
      </x:c>
      <x:c r="E53" s="61" t="s">
        <x:v>171</x:v>
      </x:c>
      <x:c r="F53" s="61" t="s"/>
      <x:c r="G53" s="62" t="s"/>
    </x:row>
    <x:row r="54" spans="1:8">
      <x:c r="A54" s="58" t="s">
        <x:v>158</x:v>
      </x:c>
      <x:c r="B54" s="58" t="s"/>
      <x:c r="C54" s="59" t="n">
        <x:v>4</x:v>
      </x:c>
      <x:c r="D54" s="59" t="n">
        <x:v>16</x:v>
      </x:c>
      <x:c r="E54" s="59" t="n">
        <x:v>0.04</x:v>
      </x:c>
      <x:c r="F54" s="59" t="s"/>
      <x:c r="G54" s="59">
        <x:f>PRODUCT(C54:F54)</x:f>
      </x:c>
      <x:c r="H54" s="0" t="s"/>
    </x:row>
    <x:row r="55" spans="1:8">
      <x:c r="A55" s="58" t="s">
        <x:v>172</x:v>
      </x:c>
      <x:c r="B55" s="58" t="s"/>
      <x:c r="C55" s="59" t="n">
        <x:v>35</x:v>
      </x:c>
      <x:c r="D55" s="59" t="n">
        <x:v>2.56</x:v>
      </x:c>
      <x:c r="E55" s="59" t="s"/>
      <x:c r="F55" s="59" t="s"/>
      <x:c r="G55" s="59">
        <x:f>C55 * D55/100</x:f>
      </x:c>
    </x:row>
    <x:row r="57" spans="1:8" customFormat="1" ht="45" customHeight="1">
      <x:c r="A57" s="54" t="s">
        <x:v>173</x:v>
      </x:c>
      <x:c r="B57" s="55" t="s">
        <x:v>151</x:v>
      </x:c>
      <x:c r="C57" s="54" t="s">
        <x:v>55</x:v>
      </x:c>
      <x:c r="D57" s="54" t="s">
        <x:v>53</x:v>
      </x:c>
      <x:c r="E57" s="56" t="s">
        <x:v>56</x:v>
      </x:c>
      <x:c r="F57" s="56" t="s">
        <x:v>56</x:v>
      </x:c>
      <x:c r="G57" s="57">
        <x:f>SUM(G58:G60)</x:f>
      </x:c>
      <x:c r="H57" s="0" t="s"/>
    </x:row>
    <x:row r="58" spans="1:8">
      <x:c r="A58" s="60" t="s"/>
      <x:c r="B58" s="60" t="s">
        <x:v>155</x:v>
      </x:c>
      <x:c r="C58" s="61" t="s">
        <x:v>156</x:v>
      </x:c>
      <x:c r="D58" s="61" t="s">
        <x:v>170</x:v>
      </x:c>
      <x:c r="E58" s="61" t="s">
        <x:v>171</x:v>
      </x:c>
      <x:c r="F58" s="61" t="s"/>
      <x:c r="G58" s="62" t="s"/>
    </x:row>
    <x:row r="59" spans="1:8">
      <x:c r="A59" s="58" t="s">
        <x:v>158</x:v>
      </x:c>
      <x:c r="B59" s="58" t="s"/>
      <x:c r="C59" s="59" t="n">
        <x:v>4</x:v>
      </x:c>
      <x:c r="D59" s="59" t="n">
        <x:v>16</x:v>
      </x:c>
      <x:c r="E59" s="59" t="n">
        <x:v>0.04</x:v>
      </x:c>
      <x:c r="F59" s="59" t="s"/>
      <x:c r="G59" s="59">
        <x:f>PRODUCT(C59:F59)</x:f>
      </x:c>
      <x:c r="H59" s="0" t="s"/>
    </x:row>
    <x:row r="60" spans="1:8">
      <x:c r="A60" s="58" t="s">
        <x:v>172</x:v>
      </x:c>
      <x:c r="B60" s="58" t="s"/>
      <x:c r="C60" s="59" t="n">
        <x:v>35</x:v>
      </x:c>
      <x:c r="D60" s="59" t="n">
        <x:v>2.56</x:v>
      </x:c>
      <x:c r="E60" s="59" t="s"/>
      <x:c r="F60" s="59" t="s"/>
      <x:c r="G60" s="59">
        <x:f>C60 * D60/100</x:f>
      </x:c>
    </x:row>
  </x:sheetData>
  <x:sheetProtection sheet="1"/>
  <x:mergeCells count="15">
    <x:mergeCell ref="E1:H1"/>
    <x:mergeCell ref="E2:H2"/>
    <x:mergeCell ref="E3:H3"/>
    <x:mergeCell ref="E4:H4"/>
    <x:mergeCell ref="C6:G6"/>
    <x:mergeCell ref="E13:F13"/>
    <x:mergeCell ref="E16:F16"/>
    <x:mergeCell ref="E19:F19"/>
    <x:mergeCell ref="E25:F25"/>
    <x:mergeCell ref="E29:F29"/>
    <x:mergeCell ref="E33:F33"/>
    <x:mergeCell ref="E37:F37"/>
    <x:mergeCell ref="E44:F44"/>
    <x:mergeCell ref="E52:F52"/>
    <x:mergeCell ref="E57:F5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T-PRES</vt:lpstr>
      <vt:lpstr>T-APU</vt:lpstr>
      <vt:lpstr>T-SMP</vt:lpstr>
      <vt:lpstr>T-DIM</vt:lpstr>
      <vt:lpstr>T-PRES!Print_Area</vt:lpstr>
      <vt:lpstr>T-PRES!Print_Titles</vt:lpstr>
      <vt:lpstr>T-APU!Print_Area</vt:lpstr>
      <vt:lpstr>T-APU!Print_Titles</vt:lpstr>
      <vt:lpstr>T-SMP!Print_Area</vt:lpstr>
      <vt:lpstr>T-SMP!Print_Titles</vt:lpstr>
      <vt:lpstr>T-DIM!Print_Area</vt:lpstr>
      <vt:lpstr>T-DIM!Print_Titles</vt:lpstr>
    </vt:vector>
  </ap:TitlesOfParts>
</ap:Properties>
</file>