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635" windowHeight="11970"/>
  </bookViews>
  <sheets>
    <sheet name="Total Lot 1" sheetId="1" r:id="rId1"/>
    <sheet name="Lot 1 CC Castello" sheetId="2" r:id="rId2"/>
    <sheet name="Lot 1 CGG Castello" sheetId="3" r:id="rId3"/>
    <sheet name="Lot 1 CGG Fabregas" sheetId="4" r:id="rId4"/>
    <sheet name="Lot 1 CGG Ildefons" sheetId="5" r:id="rId5"/>
    <sheet name="Lot 1 Programa" sheetId="6" r:id="rId6"/>
  </sheets>
  <definedNames>
    <definedName name="__FPMExcelClient_CellBasedFunctionStatus" localSheetId="1" hidden="1">"2_2_2_2_2"</definedName>
    <definedName name="__FPMExcelClient_CellBasedFunctionStatus" localSheetId="2" hidden="1">"2_2_2_2_2"</definedName>
    <definedName name="__FPMExcelClient_CellBasedFunctionStatus" localSheetId="3" hidden="1">"2_2_2_2_2"</definedName>
    <definedName name="__FPMExcelClient_CellBasedFunctionStatus" localSheetId="4" hidden="1">"2_2_2_2_2"</definedName>
    <definedName name="__FPMExcelClient_CellBasedFunctionStatus" localSheetId="5" hidden="1">"2_2_2_2_2"</definedName>
    <definedName name="__FPMExcelClient_CellBasedFunctionStatus" localSheetId="0" hidden="1">"2_2_2_2_2"</definedName>
    <definedName name="_xlnm.Print_Area" localSheetId="1">'Lot 1 CC Castello'!$A$1:$G$54</definedName>
    <definedName name="_xlnm.Print_Area" localSheetId="2">'Lot 1 CGG Castello'!$A$1:$G$37</definedName>
    <definedName name="_xlnm.Print_Area" localSheetId="3">'Lot 1 CGG Fabregas'!$A$1:$G$37</definedName>
    <definedName name="_xlnm.Print_Area" localSheetId="4">'Lot 1 CGG Ildefons'!$A$1:$G$39</definedName>
    <definedName name="_xlnm.Print_Area" localSheetId="5">'Lot 1 Programa'!$A$1:$F$36</definedName>
    <definedName name="_xlnm.Print_Area" localSheetId="0">'Total Lot 1'!$A$1:$G$68</definedName>
  </definedNames>
  <calcPr calcId="145621"/>
</workbook>
</file>

<file path=xl/calcChain.xml><?xml version="1.0" encoding="utf-8"?>
<calcChain xmlns="http://schemas.openxmlformats.org/spreadsheetml/2006/main">
  <c r="H40" i="6" l="1"/>
  <c r="E28" i="6"/>
  <c r="E51" i="1" s="1"/>
  <c r="D28" i="6"/>
  <c r="D51" i="1" s="1"/>
  <c r="C25" i="6"/>
  <c r="C29" i="6" s="1"/>
  <c r="H22" i="6"/>
  <c r="H21" i="6"/>
  <c r="H20" i="6"/>
  <c r="H19" i="6"/>
  <c r="H15" i="6"/>
  <c r="H12" i="6"/>
  <c r="H11" i="6"/>
  <c r="D8" i="6"/>
  <c r="C8" i="6"/>
  <c r="C5" i="6"/>
  <c r="H40" i="5"/>
  <c r="D25" i="5"/>
  <c r="E25" i="5"/>
  <c r="E29" i="5" s="1"/>
  <c r="C25" i="5"/>
  <c r="C29" i="5" s="1"/>
  <c r="H22" i="5"/>
  <c r="H21" i="5"/>
  <c r="H16" i="5"/>
  <c r="H15" i="5"/>
  <c r="H12" i="5"/>
  <c r="H11" i="5"/>
  <c r="E8" i="5"/>
  <c r="D8" i="5"/>
  <c r="C8" i="5"/>
  <c r="C6" i="5"/>
  <c r="G23" i="1"/>
  <c r="H5" i="5"/>
  <c r="C3" i="5"/>
  <c r="C2" i="5" s="1"/>
  <c r="C23" i="5" s="1"/>
  <c r="C31" i="5" s="1"/>
  <c r="H40" i="4"/>
  <c r="E26" i="4"/>
  <c r="E29" i="4" s="1"/>
  <c r="D26" i="4"/>
  <c r="C26" i="4"/>
  <c r="H23" i="4"/>
  <c r="H20" i="4"/>
  <c r="H19" i="4"/>
  <c r="H18" i="4"/>
  <c r="D39" i="1"/>
  <c r="H14" i="4"/>
  <c r="H10" i="4"/>
  <c r="E9" i="4"/>
  <c r="D9" i="4"/>
  <c r="C9" i="4"/>
  <c r="C6" i="4"/>
  <c r="C18" i="1" s="1"/>
  <c r="C5" i="4"/>
  <c r="C17" i="1" s="1"/>
  <c r="H40" i="3"/>
  <c r="F26" i="3"/>
  <c r="E26" i="3"/>
  <c r="D26" i="3"/>
  <c r="H27" i="3"/>
  <c r="C26" i="3"/>
  <c r="C29" i="3" s="1"/>
  <c r="H20" i="3"/>
  <c r="H19" i="3"/>
  <c r="H18" i="3"/>
  <c r="H17" i="3"/>
  <c r="H13" i="3"/>
  <c r="H11" i="3"/>
  <c r="E9" i="3"/>
  <c r="D9" i="3"/>
  <c r="C9" i="3"/>
  <c r="H8" i="3"/>
  <c r="C6" i="3"/>
  <c r="C12" i="1" s="1"/>
  <c r="C5" i="3"/>
  <c r="C11" i="1" s="1"/>
  <c r="C4" i="3"/>
  <c r="H53" i="2"/>
  <c r="E38" i="2"/>
  <c r="D38" i="2"/>
  <c r="C38" i="2"/>
  <c r="C49" i="1" s="1"/>
  <c r="H36" i="2"/>
  <c r="H35" i="2"/>
  <c r="H34" i="2"/>
  <c r="E26" i="2"/>
  <c r="E48" i="1" s="1"/>
  <c r="C28" i="2"/>
  <c r="C26" i="2" s="1"/>
  <c r="E41" i="1"/>
  <c r="D41" i="1"/>
  <c r="F40" i="1"/>
  <c r="H18" i="2"/>
  <c r="H16" i="2"/>
  <c r="D38" i="1"/>
  <c r="H13" i="2"/>
  <c r="E9" i="2"/>
  <c r="D9" i="2"/>
  <c r="C9" i="2"/>
  <c r="H8" i="2"/>
  <c r="C7" i="2"/>
  <c r="C3" i="2" s="1"/>
  <c r="C51" i="1"/>
  <c r="E45" i="1"/>
  <c r="C45" i="1"/>
  <c r="C44" i="1"/>
  <c r="A44" i="1"/>
  <c r="D43" i="1"/>
  <c r="C43" i="1"/>
  <c r="A43" i="1"/>
  <c r="E42" i="1"/>
  <c r="C42" i="1"/>
  <c r="A42" i="1"/>
  <c r="C41" i="1"/>
  <c r="A41" i="1"/>
  <c r="E40" i="1"/>
  <c r="C40" i="1"/>
  <c r="A40" i="1"/>
  <c r="E39" i="1"/>
  <c r="C39" i="1"/>
  <c r="A39" i="1"/>
  <c r="E38" i="1"/>
  <c r="C38" i="1"/>
  <c r="A38" i="1"/>
  <c r="E37" i="1"/>
  <c r="D37" i="1"/>
  <c r="C37" i="1"/>
  <c r="A37" i="1"/>
  <c r="E36" i="1"/>
  <c r="D36" i="1"/>
  <c r="C36" i="1"/>
  <c r="A36" i="1"/>
  <c r="E35" i="1"/>
  <c r="D35" i="1"/>
  <c r="C35" i="1"/>
  <c r="A35" i="1"/>
  <c r="E34" i="1"/>
  <c r="D34" i="1"/>
  <c r="C34" i="1"/>
  <c r="A34" i="1"/>
  <c r="E33" i="1"/>
  <c r="D33" i="1"/>
  <c r="C33" i="1"/>
  <c r="A33" i="1"/>
  <c r="E32" i="1"/>
  <c r="D32" i="1"/>
  <c r="C32" i="1"/>
  <c r="A32" i="1"/>
  <c r="G30" i="1"/>
  <c r="E30" i="1"/>
  <c r="D30" i="1"/>
  <c r="C30" i="1"/>
  <c r="A30" i="1"/>
  <c r="A29" i="1"/>
  <c r="A28" i="1"/>
  <c r="E27" i="1"/>
  <c r="D27" i="1"/>
  <c r="C27" i="1"/>
  <c r="A27" i="1"/>
  <c r="A26" i="1"/>
  <c r="E25" i="1"/>
  <c r="D25" i="1"/>
  <c r="C25" i="1"/>
  <c r="A25" i="1"/>
  <c r="C24" i="1"/>
  <c r="A24" i="1"/>
  <c r="F23" i="1"/>
  <c r="E23" i="1"/>
  <c r="D23" i="1"/>
  <c r="C23" i="1"/>
  <c r="A23" i="1"/>
  <c r="E22" i="1"/>
  <c r="D22" i="1"/>
  <c r="C22" i="1"/>
  <c r="A22" i="1"/>
  <c r="A21" i="1"/>
  <c r="E20" i="1"/>
  <c r="D20" i="1"/>
  <c r="C20" i="1"/>
  <c r="A20" i="1"/>
  <c r="A19" i="1"/>
  <c r="D18" i="1"/>
  <c r="A18" i="1"/>
  <c r="D17" i="1"/>
  <c r="A17" i="1"/>
  <c r="F16" i="1"/>
  <c r="E16" i="1"/>
  <c r="D16" i="1"/>
  <c r="C16" i="1"/>
  <c r="A16" i="1"/>
  <c r="A15" i="1"/>
  <c r="G14" i="1"/>
  <c r="F14" i="1"/>
  <c r="E14" i="1"/>
  <c r="D14" i="1"/>
  <c r="C14" i="1"/>
  <c r="A14" i="1"/>
  <c r="A13" i="1"/>
  <c r="A12" i="1"/>
  <c r="E11" i="1"/>
  <c r="D11" i="1"/>
  <c r="A11" i="1"/>
  <c r="E10" i="1"/>
  <c r="C10" i="1"/>
  <c r="A10" i="1"/>
  <c r="A9" i="1"/>
  <c r="G8" i="1"/>
  <c r="F8" i="1"/>
  <c r="E8" i="1"/>
  <c r="D8" i="1"/>
  <c r="C8" i="1"/>
  <c r="A8" i="1"/>
  <c r="A7" i="1"/>
  <c r="E6" i="1"/>
  <c r="D6" i="1"/>
  <c r="C6" i="1"/>
  <c r="A6" i="1"/>
  <c r="E5" i="1"/>
  <c r="D5" i="1"/>
  <c r="C5" i="1"/>
  <c r="A5" i="1"/>
  <c r="F4" i="1"/>
  <c r="E4" i="1"/>
  <c r="D4" i="1"/>
  <c r="C4" i="1"/>
  <c r="A4" i="1"/>
  <c r="A3" i="1"/>
  <c r="C21" i="1" l="1"/>
  <c r="C7" i="3"/>
  <c r="C13" i="1" s="1"/>
  <c r="C7" i="1"/>
  <c r="H8" i="1"/>
  <c r="H14" i="1"/>
  <c r="C50" i="1"/>
  <c r="C28" i="1"/>
  <c r="C31" i="1"/>
  <c r="H23" i="1"/>
  <c r="H41" i="2"/>
  <c r="D29" i="4"/>
  <c r="G38" i="1"/>
  <c r="F38" i="1"/>
  <c r="F27" i="1"/>
  <c r="H28" i="4"/>
  <c r="H7" i="6"/>
  <c r="G40" i="1"/>
  <c r="F20" i="1"/>
  <c r="G20" i="1"/>
  <c r="D24" i="1"/>
  <c r="H14" i="6"/>
  <c r="F6" i="1"/>
  <c r="G6" i="1"/>
  <c r="E18" i="1"/>
  <c r="H20" i="2"/>
  <c r="H31" i="2"/>
  <c r="H12" i="3"/>
  <c r="H15" i="2"/>
  <c r="H21" i="2"/>
  <c r="H37" i="2"/>
  <c r="F24" i="1"/>
  <c r="F3" i="5"/>
  <c r="F22" i="1"/>
  <c r="H32" i="2"/>
  <c r="G26" i="3"/>
  <c r="H26" i="3" s="1"/>
  <c r="H16" i="4"/>
  <c r="F32" i="1"/>
  <c r="H27" i="2"/>
  <c r="H10" i="3"/>
  <c r="C48" i="1"/>
  <c r="C42" i="2"/>
  <c r="C2" i="2"/>
  <c r="C24" i="2" s="1"/>
  <c r="C3" i="1"/>
  <c r="D10" i="1"/>
  <c r="D3" i="4"/>
  <c r="G26" i="4"/>
  <c r="G29" i="4" s="1"/>
  <c r="E13" i="1"/>
  <c r="H23" i="3"/>
  <c r="H14" i="2"/>
  <c r="C33" i="5"/>
  <c r="C34" i="5" s="1"/>
  <c r="C36" i="5" s="1"/>
  <c r="D49" i="1"/>
  <c r="D29" i="3"/>
  <c r="H22" i="4"/>
  <c r="H17" i="5"/>
  <c r="D29" i="5"/>
  <c r="H10" i="6"/>
  <c r="G25" i="6"/>
  <c r="F25" i="6"/>
  <c r="F29" i="6" s="1"/>
  <c r="D3" i="2"/>
  <c r="H22" i="2"/>
  <c r="H33" i="2"/>
  <c r="E49" i="1"/>
  <c r="E42" i="2"/>
  <c r="E29" i="3"/>
  <c r="H18" i="5"/>
  <c r="H16" i="6"/>
  <c r="H27" i="6"/>
  <c r="G38" i="2"/>
  <c r="F29" i="3"/>
  <c r="H13" i="5"/>
  <c r="G4" i="1"/>
  <c r="H4" i="1" s="1"/>
  <c r="H28" i="5"/>
  <c r="H17" i="6"/>
  <c r="F44" i="1"/>
  <c r="F34" i="1"/>
  <c r="G34" i="1"/>
  <c r="F45" i="1"/>
  <c r="G45" i="1"/>
  <c r="H15" i="3"/>
  <c r="H21" i="3"/>
  <c r="G25" i="1"/>
  <c r="F25" i="1"/>
  <c r="G39" i="1"/>
  <c r="F39" i="1"/>
  <c r="H12" i="4"/>
  <c r="H20" i="5"/>
  <c r="H18" i="6"/>
  <c r="F9" i="2"/>
  <c r="D26" i="2"/>
  <c r="D42" i="2" s="1"/>
  <c r="F38" i="2"/>
  <c r="C7" i="4"/>
  <c r="C19" i="1" s="1"/>
  <c r="F26" i="4"/>
  <c r="E3" i="5"/>
  <c r="E24" i="1"/>
  <c r="E8" i="6"/>
  <c r="D25" i="6"/>
  <c r="D44" i="1"/>
  <c r="G44" i="1"/>
  <c r="H4" i="4"/>
  <c r="E19" i="1"/>
  <c r="C6" i="6"/>
  <c r="C29" i="1" s="1"/>
  <c r="E25" i="6"/>
  <c r="E29" i="6" s="1"/>
  <c r="F28" i="6"/>
  <c r="E44" i="1"/>
  <c r="C3" i="3"/>
  <c r="D42" i="1"/>
  <c r="E7" i="1"/>
  <c r="D40" i="1"/>
  <c r="H4" i="2"/>
  <c r="H10" i="2"/>
  <c r="H39" i="2"/>
  <c r="H28" i="3"/>
  <c r="H27" i="4"/>
  <c r="D45" i="1"/>
  <c r="H17" i="4"/>
  <c r="H4" i="5"/>
  <c r="H10" i="5"/>
  <c r="H9" i="6"/>
  <c r="H30" i="2"/>
  <c r="H27" i="5"/>
  <c r="F30" i="1"/>
  <c r="H30" i="1" s="1"/>
  <c r="E43" i="1"/>
  <c r="C29" i="4"/>
  <c r="D3" i="5"/>
  <c r="H39" i="1" l="1"/>
  <c r="C52" i="1"/>
  <c r="H38" i="1"/>
  <c r="E50" i="1"/>
  <c r="E52" i="1" s="1"/>
  <c r="H25" i="1"/>
  <c r="H45" i="1"/>
  <c r="E31" i="1"/>
  <c r="G9" i="4"/>
  <c r="E2" i="5"/>
  <c r="E23" i="5" s="1"/>
  <c r="E31" i="5" s="1"/>
  <c r="E21" i="1"/>
  <c r="F42" i="1"/>
  <c r="H19" i="5"/>
  <c r="F8" i="5"/>
  <c r="H8" i="4"/>
  <c r="G8" i="5"/>
  <c r="G32" i="1"/>
  <c r="H32" i="1" s="1"/>
  <c r="H12" i="2"/>
  <c r="F29" i="4"/>
  <c r="H29" i="4" s="1"/>
  <c r="H26" i="4"/>
  <c r="H20" i="1"/>
  <c r="F35" i="1"/>
  <c r="G35" i="1"/>
  <c r="F9" i="4"/>
  <c r="H40" i="1"/>
  <c r="D31" i="1"/>
  <c r="C37" i="5"/>
  <c r="C39" i="5" s="1"/>
  <c r="D3" i="6"/>
  <c r="D28" i="1"/>
  <c r="F7" i="1"/>
  <c r="F3" i="2"/>
  <c r="H34" i="1"/>
  <c r="G37" i="1"/>
  <c r="F37" i="1"/>
  <c r="F13" i="1"/>
  <c r="F10" i="1"/>
  <c r="F3" i="3"/>
  <c r="H4" i="3"/>
  <c r="F19" i="1"/>
  <c r="H9" i="5"/>
  <c r="C3" i="4"/>
  <c r="H17" i="2"/>
  <c r="F49" i="1"/>
  <c r="D48" i="1"/>
  <c r="F2" i="5"/>
  <c r="F21" i="1"/>
  <c r="F36" i="1"/>
  <c r="G49" i="1"/>
  <c r="H26" i="6"/>
  <c r="F11" i="1"/>
  <c r="D15" i="1"/>
  <c r="D2" i="4"/>
  <c r="G22" i="1"/>
  <c r="H22" i="1" s="1"/>
  <c r="G24" i="1"/>
  <c r="H24" i="1" s="1"/>
  <c r="G3" i="5"/>
  <c r="H6" i="4"/>
  <c r="E12" i="1"/>
  <c r="E3" i="3"/>
  <c r="H6" i="1"/>
  <c r="F9" i="3"/>
  <c r="C9" i="1"/>
  <c r="C2" i="3"/>
  <c r="C24" i="3" s="1"/>
  <c r="C31" i="3" s="1"/>
  <c r="F41" i="1"/>
  <c r="H11" i="4"/>
  <c r="D13" i="1"/>
  <c r="F8" i="6"/>
  <c r="D7" i="1"/>
  <c r="H44" i="1"/>
  <c r="G8" i="6"/>
  <c r="H22" i="3"/>
  <c r="D29" i="6"/>
  <c r="H25" i="6"/>
  <c r="H13" i="6"/>
  <c r="F33" i="1"/>
  <c r="F51" i="1"/>
  <c r="G28" i="6"/>
  <c r="D19" i="1"/>
  <c r="H7" i="5"/>
  <c r="C44" i="2"/>
  <c r="G29" i="3"/>
  <c r="H29" i="3" s="1"/>
  <c r="D2" i="5"/>
  <c r="D21" i="1"/>
  <c r="F5" i="1"/>
  <c r="E3" i="4"/>
  <c r="E17" i="1"/>
  <c r="H40" i="2"/>
  <c r="H38" i="2" s="1"/>
  <c r="H14" i="3"/>
  <c r="G27" i="1"/>
  <c r="H27" i="1" s="1"/>
  <c r="E28" i="1"/>
  <c r="E29" i="1"/>
  <c r="E3" i="6"/>
  <c r="C3" i="6"/>
  <c r="H23" i="2"/>
  <c r="D50" i="1"/>
  <c r="F43" i="1"/>
  <c r="H4" i="6"/>
  <c r="D12" i="1"/>
  <c r="F25" i="5"/>
  <c r="F50" i="1" s="1"/>
  <c r="G43" i="1"/>
  <c r="G42" i="1"/>
  <c r="D3" i="1"/>
  <c r="D2" i="2"/>
  <c r="G18" i="1"/>
  <c r="F18" i="1"/>
  <c r="H18" i="1" s="1"/>
  <c r="G16" i="1"/>
  <c r="H16" i="1" s="1"/>
  <c r="D3" i="3"/>
  <c r="E3" i="2"/>
  <c r="H21" i="4"/>
  <c r="H6" i="2"/>
  <c r="H16" i="3"/>
  <c r="F23" i="5" l="1"/>
  <c r="H37" i="1"/>
  <c r="H8" i="6"/>
  <c r="H49" i="1"/>
  <c r="H42" i="1"/>
  <c r="H43" i="1"/>
  <c r="D2" i="6"/>
  <c r="D26" i="1"/>
  <c r="D2" i="1" s="1"/>
  <c r="F17" i="1"/>
  <c r="F3" i="4"/>
  <c r="G41" i="1"/>
  <c r="H41" i="1" s="1"/>
  <c r="H19" i="2"/>
  <c r="D24" i="4"/>
  <c r="E15" i="1"/>
  <c r="E2" i="4"/>
  <c r="E24" i="4" s="1"/>
  <c r="E31" i="4" s="1"/>
  <c r="G33" i="1"/>
  <c r="G9" i="2"/>
  <c r="H9" i="2" s="1"/>
  <c r="H11" i="2"/>
  <c r="C33" i="3"/>
  <c r="C34" i="3" s="1"/>
  <c r="C36" i="3" s="1"/>
  <c r="C15" i="1"/>
  <c r="C2" i="4"/>
  <c r="C24" i="4" s="1"/>
  <c r="C31" i="4" s="1"/>
  <c r="H9" i="4"/>
  <c r="G2" i="5"/>
  <c r="G23" i="5" s="1"/>
  <c r="G21" i="1"/>
  <c r="H21" i="1" s="1"/>
  <c r="F31" i="1"/>
  <c r="G26" i="2"/>
  <c r="H29" i="2"/>
  <c r="G10" i="1"/>
  <c r="H10" i="1" s="1"/>
  <c r="D52" i="1"/>
  <c r="G51" i="1"/>
  <c r="H51" i="1" s="1"/>
  <c r="H28" i="6"/>
  <c r="G11" i="1"/>
  <c r="H11" i="1" s="1"/>
  <c r="H5" i="3"/>
  <c r="D29" i="1"/>
  <c r="H3" i="5"/>
  <c r="D23" i="5"/>
  <c r="F2" i="3"/>
  <c r="F24" i="3" s="1"/>
  <c r="F31" i="3" s="1"/>
  <c r="F9" i="1"/>
  <c r="G9" i="3"/>
  <c r="H9" i="3" s="1"/>
  <c r="G36" i="1"/>
  <c r="H36" i="1" s="1"/>
  <c r="E2" i="3"/>
  <c r="E24" i="3" s="1"/>
  <c r="E31" i="3" s="1"/>
  <c r="E9" i="1"/>
  <c r="G25" i="5"/>
  <c r="H25" i="5" s="1"/>
  <c r="H26" i="5"/>
  <c r="E33" i="5"/>
  <c r="E34" i="5" s="1"/>
  <c r="E36" i="5" s="1"/>
  <c r="F29" i="5"/>
  <c r="F31" i="5" s="1"/>
  <c r="H35" i="1"/>
  <c r="F2" i="2"/>
  <c r="F24" i="2" s="1"/>
  <c r="F3" i="1"/>
  <c r="G5" i="1"/>
  <c r="H5" i="1" s="1"/>
  <c r="H5" i="2"/>
  <c r="G3" i="2"/>
  <c r="G29" i="6"/>
  <c r="H29" i="6" s="1"/>
  <c r="C2" i="6"/>
  <c r="C23" i="6" s="1"/>
  <c r="C31" i="6" s="1"/>
  <c r="C26" i="1"/>
  <c r="E2" i="2"/>
  <c r="E24" i="2" s="1"/>
  <c r="E44" i="2" s="1"/>
  <c r="E3" i="1"/>
  <c r="E2" i="6"/>
  <c r="E23" i="6" s="1"/>
  <c r="E31" i="6" s="1"/>
  <c r="E26" i="1"/>
  <c r="D2" i="3"/>
  <c r="D9" i="1"/>
  <c r="D24" i="2"/>
  <c r="H8" i="5"/>
  <c r="H6" i="5"/>
  <c r="F28" i="1"/>
  <c r="F29" i="1"/>
  <c r="F3" i="6"/>
  <c r="H28" i="2"/>
  <c r="F26" i="2"/>
  <c r="C46" i="2"/>
  <c r="C47" i="2" s="1"/>
  <c r="C49" i="2" s="1"/>
  <c r="F12" i="1"/>
  <c r="H15" i="4"/>
  <c r="H13" i="4"/>
  <c r="H2" i="5" l="1"/>
  <c r="G31" i="1"/>
  <c r="H31" i="1" s="1"/>
  <c r="H33" i="1"/>
  <c r="C37" i="3"/>
  <c r="C39" i="3" s="1"/>
  <c r="E37" i="5"/>
  <c r="E39" i="5" s="1"/>
  <c r="C50" i="2"/>
  <c r="C52" i="2" s="1"/>
  <c r="G2" i="2"/>
  <c r="G3" i="1"/>
  <c r="H3" i="2"/>
  <c r="D46" i="1"/>
  <c r="C33" i="6"/>
  <c r="C34" i="6" s="1"/>
  <c r="C36" i="6" s="1"/>
  <c r="D23" i="6"/>
  <c r="F33" i="5"/>
  <c r="F34" i="5"/>
  <c r="F36" i="5" s="1"/>
  <c r="G12" i="1"/>
  <c r="H12" i="1" s="1"/>
  <c r="H6" i="3"/>
  <c r="C33" i="4"/>
  <c r="C34" i="4" s="1"/>
  <c r="C36" i="4" s="1"/>
  <c r="C2" i="1"/>
  <c r="C46" i="1" s="1"/>
  <c r="C54" i="1" s="1"/>
  <c r="F2" i="6"/>
  <c r="F23" i="6" s="1"/>
  <c r="F31" i="6" s="1"/>
  <c r="F26" i="1"/>
  <c r="G48" i="1"/>
  <c r="G42" i="2"/>
  <c r="F15" i="1"/>
  <c r="F2" i="1" s="1"/>
  <c r="F46" i="1" s="1"/>
  <c r="F2" i="4"/>
  <c r="F24" i="4" s="1"/>
  <c r="F31" i="4" s="1"/>
  <c r="E33" i="4"/>
  <c r="E34" i="4" s="1"/>
  <c r="E36" i="4" s="1"/>
  <c r="G29" i="5"/>
  <c r="H29" i="5" s="1"/>
  <c r="G50" i="1"/>
  <c r="H50" i="1" s="1"/>
  <c r="D44" i="2"/>
  <c r="E33" i="3"/>
  <c r="E34" i="3" s="1"/>
  <c r="E36" i="3" s="1"/>
  <c r="D31" i="4"/>
  <c r="G7" i="1"/>
  <c r="H7" i="1" s="1"/>
  <c r="H7" i="2"/>
  <c r="D24" i="3"/>
  <c r="G19" i="1"/>
  <c r="H19" i="1" s="1"/>
  <c r="H7" i="4"/>
  <c r="F48" i="1"/>
  <c r="F42" i="2"/>
  <c r="F44" i="2" s="1"/>
  <c r="H26" i="2"/>
  <c r="F33" i="3"/>
  <c r="F34" i="3" s="1"/>
  <c r="F36" i="3" s="1"/>
  <c r="E33" i="6"/>
  <c r="E34" i="6" s="1"/>
  <c r="E36" i="6" s="1"/>
  <c r="H23" i="5"/>
  <c r="D31" i="5"/>
  <c r="E2" i="1"/>
  <c r="E46" i="1" s="1"/>
  <c r="E54" i="1" s="1"/>
  <c r="G17" i="1"/>
  <c r="H17" i="1" s="1"/>
  <c r="G3" i="4"/>
  <c r="H5" i="4"/>
  <c r="E46" i="2"/>
  <c r="E47" i="2" s="1"/>
  <c r="E49" i="2" s="1"/>
  <c r="G28" i="1"/>
  <c r="H28" i="1" s="1"/>
  <c r="G29" i="1"/>
  <c r="H5" i="6"/>
  <c r="H6" i="6"/>
  <c r="H29" i="1"/>
  <c r="G31" i="5" l="1"/>
  <c r="H31" i="5" s="1"/>
  <c r="G52" i="1"/>
  <c r="E37" i="6"/>
  <c r="E39" i="6" s="1"/>
  <c r="E37" i="4"/>
  <c r="E39" i="4"/>
  <c r="C37" i="6"/>
  <c r="C39" i="6" s="1"/>
  <c r="F37" i="3"/>
  <c r="F39" i="3" s="1"/>
  <c r="E50" i="2"/>
  <c r="E52" i="2" s="1"/>
  <c r="C37" i="4"/>
  <c r="C39" i="4"/>
  <c r="E37" i="3"/>
  <c r="E39" i="3" s="1"/>
  <c r="F37" i="5"/>
  <c r="F39" i="5" s="1"/>
  <c r="E56" i="1"/>
  <c r="E57" i="1" s="1"/>
  <c r="E59" i="1" s="1"/>
  <c r="D33" i="5"/>
  <c r="D34" i="5"/>
  <c r="D31" i="3"/>
  <c r="F33" i="4"/>
  <c r="F34" i="4" s="1"/>
  <c r="F36" i="4" s="1"/>
  <c r="D31" i="6"/>
  <c r="D33" i="4"/>
  <c r="D34" i="4" s="1"/>
  <c r="G13" i="1"/>
  <c r="H13" i="1" s="1"/>
  <c r="H7" i="3"/>
  <c r="F33" i="6"/>
  <c r="F34" i="6" s="1"/>
  <c r="F36" i="6" s="1"/>
  <c r="G3" i="6"/>
  <c r="F46" i="2"/>
  <c r="F47" i="2" s="1"/>
  <c r="F49" i="2" s="1"/>
  <c r="G3" i="3"/>
  <c r="D46" i="2"/>
  <c r="D47" i="2" s="1"/>
  <c r="C56" i="1"/>
  <c r="C57" i="1" s="1"/>
  <c r="C59" i="1" s="1"/>
  <c r="D54" i="1"/>
  <c r="H42" i="2"/>
  <c r="F52" i="1"/>
  <c r="F54" i="1" s="1"/>
  <c r="H48" i="1"/>
  <c r="H52" i="1" s="1"/>
  <c r="H3" i="1"/>
  <c r="G15" i="1"/>
  <c r="H15" i="1" s="1"/>
  <c r="G2" i="4"/>
  <c r="G24" i="4" s="1"/>
  <c r="G31" i="4" s="1"/>
  <c r="H31" i="4" s="1"/>
  <c r="H3" i="4"/>
  <c r="G24" i="2"/>
  <c r="H2" i="2"/>
  <c r="G34" i="5" l="1"/>
  <c r="G36" i="5" s="1"/>
  <c r="G37" i="5" s="1"/>
  <c r="G39" i="5" s="1"/>
  <c r="G33" i="5"/>
  <c r="H2" i="4"/>
  <c r="H33" i="5"/>
  <c r="H24" i="4"/>
  <c r="F37" i="4"/>
  <c r="F39" i="4" s="1"/>
  <c r="F37" i="6"/>
  <c r="F39" i="6" s="1"/>
  <c r="C60" i="1"/>
  <c r="C62" i="1" s="1"/>
  <c r="F50" i="2"/>
  <c r="F52" i="2" s="1"/>
  <c r="E60" i="1"/>
  <c r="E62" i="1" s="1"/>
  <c r="F56" i="1"/>
  <c r="F57" i="1" s="1"/>
  <c r="F59" i="1" s="1"/>
  <c r="G9" i="1"/>
  <c r="G2" i="3"/>
  <c r="H3" i="3"/>
  <c r="G2" i="6"/>
  <c r="G26" i="1"/>
  <c r="H26" i="1" s="1"/>
  <c r="H3" i="6"/>
  <c r="D56" i="1"/>
  <c r="D57" i="1" s="1"/>
  <c r="D33" i="3"/>
  <c r="D34" i="3" s="1"/>
  <c r="D36" i="3" s="1"/>
  <c r="D36" i="5"/>
  <c r="G44" i="2"/>
  <c r="H24" i="2"/>
  <c r="D36" i="4"/>
  <c r="D49" i="2"/>
  <c r="G33" i="4"/>
  <c r="G34" i="4"/>
  <c r="G36" i="4" s="1"/>
  <c r="H33" i="4"/>
  <c r="D33" i="6"/>
  <c r="H34" i="5" l="1"/>
  <c r="H34" i="4"/>
  <c r="D37" i="3"/>
  <c r="D59" i="1"/>
  <c r="G37" i="4"/>
  <c r="G39" i="4" s="1"/>
  <c r="F60" i="1"/>
  <c r="F62" i="1" s="1"/>
  <c r="H9" i="1"/>
  <c r="G2" i="1"/>
  <c r="D37" i="5"/>
  <c r="H37" i="5" s="1"/>
  <c r="H36" i="5"/>
  <c r="D34" i="6"/>
  <c r="G46" i="2"/>
  <c r="H46" i="2" s="1"/>
  <c r="H44" i="2"/>
  <c r="G24" i="3"/>
  <c r="H2" i="3"/>
  <c r="D50" i="2"/>
  <c r="D37" i="4"/>
  <c r="D39" i="4" s="1"/>
  <c r="H36" i="4"/>
  <c r="G23" i="6"/>
  <c r="H2" i="6"/>
  <c r="D39" i="5" l="1"/>
  <c r="H39" i="5" s="1"/>
  <c r="H39" i="4"/>
  <c r="H37" i="4"/>
  <c r="G47" i="2"/>
  <c r="D39" i="3"/>
  <c r="G31" i="6"/>
  <c r="H23" i="6"/>
  <c r="D36" i="6"/>
  <c r="G46" i="1"/>
  <c r="H2" i="1"/>
  <c r="D60" i="1"/>
  <c r="D62" i="1" s="1"/>
  <c r="D52" i="2"/>
  <c r="G31" i="3"/>
  <c r="H24" i="3"/>
  <c r="G33" i="3" l="1"/>
  <c r="H33" i="3" s="1"/>
  <c r="H31" i="3"/>
  <c r="G65" i="1"/>
  <c r="H47" i="2"/>
  <c r="G49" i="2"/>
  <c r="G54" i="1"/>
  <c r="H46" i="1"/>
  <c r="D37" i="6"/>
  <c r="G33" i="6"/>
  <c r="H33" i="6" s="1"/>
  <c r="H31" i="6"/>
  <c r="G34" i="6" l="1"/>
  <c r="H34" i="6" s="1"/>
  <c r="G50" i="2"/>
  <c r="H50" i="2" s="1"/>
  <c r="H49" i="2"/>
  <c r="D39" i="6"/>
  <c r="G56" i="1"/>
  <c r="H56" i="1" s="1"/>
  <c r="H54" i="1"/>
  <c r="G34" i="3"/>
  <c r="G36" i="6" l="1"/>
  <c r="G57" i="1"/>
  <c r="H57" i="1" s="1"/>
  <c r="H34" i="3"/>
  <c r="G36" i="3"/>
  <c r="G37" i="6"/>
  <c r="H37" i="6" s="1"/>
  <c r="H36" i="6"/>
  <c r="G52" i="2"/>
  <c r="H52" i="2" s="1"/>
  <c r="G59" i="1" l="1"/>
  <c r="G60" i="1" s="1"/>
  <c r="H60" i="1" s="1"/>
  <c r="G39" i="6"/>
  <c r="H39" i="6" s="1"/>
  <c r="G37" i="3"/>
  <c r="H37" i="3" s="1"/>
  <c r="H36" i="3"/>
  <c r="G39" i="3" l="1"/>
  <c r="H39" i="3" s="1"/>
  <c r="H59" i="1"/>
  <c r="G66" i="1"/>
  <c r="G62" i="1"/>
  <c r="H62" i="1" s="1"/>
</calcChain>
</file>

<file path=xl/comments1.xml><?xml version="1.0" encoding="utf-8"?>
<comments xmlns="http://schemas.openxmlformats.org/spreadsheetml/2006/main">
  <authors>
    <author>Ajuntament de Barcelona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PER QUÈ LES DIRECCIONS TENEN TRES BASES SALARIALS DIFERENTS?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No coincideix amb el salari del Coordinador de projectes del Lot2: són direferents tipus de coordinadors?</t>
        </r>
      </text>
    </comment>
  </commentList>
</comments>
</file>

<file path=xl/sharedStrings.xml><?xml version="1.0" encoding="utf-8"?>
<sst xmlns="http://schemas.openxmlformats.org/spreadsheetml/2006/main" count="228" uniqueCount="87">
  <si>
    <t>DESPESES</t>
  </si>
  <si>
    <t>2025</t>
  </si>
  <si>
    <r>
      <t xml:space="preserve">2025
</t>
    </r>
    <r>
      <rPr>
        <sz val="8"/>
        <rFont val="Arial"/>
        <family val="2"/>
      </rPr>
      <t>(1/5/2025 al
31/12/2025)</t>
    </r>
  </si>
  <si>
    <t>PRÒRROGA 
2028</t>
  </si>
  <si>
    <t>TOTAL</t>
  </si>
  <si>
    <t>A.- Personal</t>
  </si>
  <si>
    <t>B.- Despeses generals</t>
  </si>
  <si>
    <t>C.- Difusió</t>
  </si>
  <si>
    <t>TOTAL DESPESES FUNCIONAMENT</t>
  </si>
  <si>
    <t>D.- Serveis</t>
  </si>
  <si>
    <t>E.- Projectes Centre cívic</t>
  </si>
  <si>
    <t>F.- Cursos i tallers</t>
  </si>
  <si>
    <t>G.- Exposicions i cessions d'espais</t>
  </si>
  <si>
    <t>TOTAL DESPESES ACTIVITAT</t>
  </si>
  <si>
    <t>TOTAL DESPESES OPERACIONALS</t>
  </si>
  <si>
    <t>H.- DESPESES D'ESTRUCTURA (+4%)</t>
  </si>
  <si>
    <t>I.- DESPESES DE GESTIÓ (+4%)</t>
  </si>
  <si>
    <t>SUBTOTAL DESPESES</t>
  </si>
  <si>
    <t>IVA 21%</t>
  </si>
  <si>
    <t>TOTAL DESPESES</t>
  </si>
  <si>
    <t>MODIFICACIONS DE CONTRACTE</t>
  </si>
  <si>
    <t>IMPORT TOTAL LICITACIÓ</t>
  </si>
  <si>
    <t>VEC</t>
  </si>
  <si>
    <t>Equipament CC Can Castelló</t>
  </si>
  <si>
    <t>A.1.- Direcció (37,5h)</t>
  </si>
  <si>
    <t>A.2.- Coordinació de projectes, programes i activitats (37,5h)</t>
  </si>
  <si>
    <t>A.3.- Informació (37,5h)</t>
  </si>
  <si>
    <t>A.4.- Seguretat Social</t>
  </si>
  <si>
    <t>A.5.- Suplencies</t>
  </si>
  <si>
    <t>B.1.- Material oficina</t>
  </si>
  <si>
    <t>B.2.- Compra material i petita inversió</t>
  </si>
  <si>
    <t>B.3.- Reparacions i Petit Manteniment</t>
  </si>
  <si>
    <t>B.4. Manteniment informàtic</t>
  </si>
  <si>
    <t>B.5.- Primes d'Assegurances</t>
  </si>
  <si>
    <t>B.6.- Subministraments</t>
  </si>
  <si>
    <t>B.7.- Arrendaments i canons</t>
  </si>
  <si>
    <t>B.8.- Neteja</t>
  </si>
  <si>
    <t>B.9.- Serveis professionals independents</t>
  </si>
  <si>
    <t>B.10.- Transports</t>
  </si>
  <si>
    <t>B.11.- Despeses Bancàries</t>
  </si>
  <si>
    <t>B.12.- Tributs i Taxes</t>
  </si>
  <si>
    <t>B.13.- Altres despeses</t>
  </si>
  <si>
    <t>D.1.- Servei d'Activitats Formatives</t>
  </si>
  <si>
    <t>D.2.- Difusió i divulgació cultural</t>
  </si>
  <si>
    <t>D.2.1.-Actuacions musicals</t>
  </si>
  <si>
    <t>D.2.2.-Arts escéniques</t>
  </si>
  <si>
    <t>D.2.3.-Audiovisuals</t>
  </si>
  <si>
    <t>D.3.- Servei d'exposicions</t>
  </si>
  <si>
    <t>D.4.- Servei de seminaris, debats i conferències</t>
  </si>
  <si>
    <t>D.5.- Servei de cessió i lloguers d'espai</t>
  </si>
  <si>
    <t>D.6.- Servei de suport a grups i entitats</t>
  </si>
  <si>
    <t>D.7.- Servei de festes i tradicions</t>
  </si>
  <si>
    <t>D.8.- Servei de suport a la creació</t>
  </si>
  <si>
    <t>E.1.- Cultura i Educació</t>
  </si>
  <si>
    <t>E.2.- Projecte de creació artística comunitaria</t>
  </si>
  <si>
    <t>E.3.- Projecte singular de joc</t>
  </si>
  <si>
    <t xml:space="preserve">SUBTOTAL DESPESES </t>
  </si>
  <si>
    <t>Equipament CGG Can Castelló</t>
  </si>
  <si>
    <t>A.6.- Direcció (37,5h)</t>
  </si>
  <si>
    <t>A.7.- Animació (18,75h)</t>
  </si>
  <si>
    <t>A.8.- Informació (75h)</t>
  </si>
  <si>
    <t>A.9.- Seguretat Social</t>
  </si>
  <si>
    <t>A.10.- Suplències</t>
  </si>
  <si>
    <t>B.4.- Manteniment informàtic</t>
  </si>
  <si>
    <t xml:space="preserve">F.1.- Cursos i Tallers </t>
  </si>
  <si>
    <t xml:space="preserve">F.2.- Activitats puntuals i Difusió cultural </t>
  </si>
  <si>
    <t>Equipament CGG Can Fàbregas</t>
  </si>
  <si>
    <t>A.11.- Direcció (37,5h)</t>
  </si>
  <si>
    <t>A.12.- Animació (18'75h)</t>
  </si>
  <si>
    <t>A.13.- Informació (75h)</t>
  </si>
  <si>
    <t>A.14.- Seguretat Social</t>
  </si>
  <si>
    <t>A.15.- Suplències</t>
  </si>
  <si>
    <t>B.4.- Primes d'Assegurances</t>
  </si>
  <si>
    <t>B.5.- Manteniment informàtic</t>
  </si>
  <si>
    <t>Equipament CGG Sant Ildefons</t>
  </si>
  <si>
    <t>A.16.- Direcció (37,5h)</t>
  </si>
  <si>
    <t>A.17.- Informació (37,5h)</t>
  </si>
  <si>
    <t>A.18.- Seguretat Social</t>
  </si>
  <si>
    <t>A.19.- Suplències</t>
  </si>
  <si>
    <t>F.3.- Servei d'exposicions</t>
  </si>
  <si>
    <t>Programa de dinamització de gent gran</t>
  </si>
  <si>
    <t>A.20.- Direcció (37,5h)</t>
  </si>
  <si>
    <t>A.21.- Animació (20h)</t>
  </si>
  <si>
    <t>A.22.- Seguretat Social</t>
  </si>
  <si>
    <t>A.23.- Suplències</t>
  </si>
  <si>
    <t>G.- DESPESES D'ESTRUCTURA (+4%)</t>
  </si>
  <si>
    <t>H.- DESPESES DE GESTIÓ (+4%)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</si>
</sst>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0"/>
      <color theme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rgb="FFE3DFEB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8">
    <xf numFmtId="0" fontId="0" fillId="0" borderId="0" xfId="0"/>
    <xf numFmtId="0" fontId="2" fillId="0" borderId="0" xfId="0" applyFont="1"/>
    <xf numFmtId="0" fontId="2" fillId="0" borderId="0" xfId="0" applyFont="1" applyFill="1"/>
    <xf numFmtId="49" fontId="4" fillId="0" borderId="1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/>
    </xf>
    <xf numFmtId="0" fontId="4" fillId="0" borderId="2" xfId="0" applyFont="1" applyBorder="1" applyAlignment="1" applyProtection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/>
    <xf numFmtId="49" fontId="4" fillId="2" borderId="1" xfId="0" applyNumberFormat="1" applyFont="1" applyFill="1" applyBorder="1" applyAlignment="1">
      <alignment horizontal="left"/>
    </xf>
    <xf numFmtId="49" fontId="4" fillId="2" borderId="2" xfId="0" applyNumberFormat="1" applyFont="1" applyFill="1" applyBorder="1" applyAlignment="1">
      <alignment horizontal="left"/>
    </xf>
    <xf numFmtId="44" fontId="4" fillId="2" borderId="2" xfId="1" applyFont="1" applyFill="1" applyBorder="1" applyAlignment="1" applyProtection="1">
      <alignment horizontal="center"/>
    </xf>
    <xf numFmtId="44" fontId="4" fillId="2" borderId="2" xfId="1" applyFont="1" applyFill="1" applyBorder="1" applyAlignment="1">
      <alignment horizontal="center"/>
    </xf>
    <xf numFmtId="44" fontId="4" fillId="2" borderId="3" xfId="1" applyFont="1" applyFill="1" applyBorder="1" applyAlignment="1">
      <alignment horizontal="center"/>
    </xf>
    <xf numFmtId="44" fontId="4" fillId="2" borderId="4" xfId="1" applyFont="1" applyFill="1" applyBorder="1" applyAlignment="1">
      <alignment horizontal="center"/>
    </xf>
    <xf numFmtId="49" fontId="4" fillId="0" borderId="1" xfId="0" applyNumberFormat="1" applyFont="1" applyBorder="1"/>
    <xf numFmtId="49" fontId="2" fillId="0" borderId="1" xfId="0" applyNumberFormat="1" applyFont="1" applyBorder="1"/>
    <xf numFmtId="44" fontId="4" fillId="0" borderId="2" xfId="1" applyFont="1" applyBorder="1" applyAlignment="1" applyProtection="1">
      <alignment horizontal="center"/>
    </xf>
    <xf numFmtId="44" fontId="4" fillId="0" borderId="2" xfId="1" applyFont="1" applyBorder="1" applyAlignment="1">
      <alignment horizontal="center"/>
    </xf>
    <xf numFmtId="44" fontId="4" fillId="0" borderId="3" xfId="1" applyFont="1" applyBorder="1" applyAlignment="1">
      <alignment horizontal="center"/>
    </xf>
    <xf numFmtId="44" fontId="4" fillId="0" borderId="4" xfId="1" applyFont="1" applyBorder="1" applyAlignment="1">
      <alignment horizontal="center"/>
    </xf>
    <xf numFmtId="0" fontId="4" fillId="0" borderId="0" xfId="6" applyFont="1"/>
    <xf numFmtId="44" fontId="2" fillId="0" borderId="2" xfId="1" applyFont="1" applyBorder="1" applyAlignment="1" applyProtection="1">
      <alignment horizontal="center"/>
    </xf>
    <xf numFmtId="44" fontId="2" fillId="0" borderId="2" xfId="1" applyFont="1" applyBorder="1" applyAlignment="1">
      <alignment horizontal="center"/>
    </xf>
    <xf numFmtId="44" fontId="2" fillId="0" borderId="3" xfId="1" applyFont="1" applyBorder="1" applyAlignment="1">
      <alignment horizontal="center"/>
    </xf>
    <xf numFmtId="44" fontId="4" fillId="0" borderId="2" xfId="0" applyNumberFormat="1" applyFont="1" applyFill="1" applyBorder="1"/>
    <xf numFmtId="44" fontId="4" fillId="0" borderId="3" xfId="0" applyNumberFormat="1" applyFont="1" applyFill="1" applyBorder="1"/>
    <xf numFmtId="44" fontId="2" fillId="0" borderId="2" xfId="0" applyNumberFormat="1" applyFont="1" applyFill="1" applyBorder="1"/>
    <xf numFmtId="44" fontId="2" fillId="0" borderId="3" xfId="0" applyNumberFormat="1" applyFont="1" applyFill="1" applyBorder="1"/>
    <xf numFmtId="0" fontId="2" fillId="0" borderId="2" xfId="0" applyFont="1" applyBorder="1"/>
    <xf numFmtId="44" fontId="2" fillId="0" borderId="2" xfId="0" applyNumberFormat="1" applyFont="1" applyBorder="1" applyProtection="1"/>
    <xf numFmtId="44" fontId="2" fillId="0" borderId="2" xfId="1" applyFont="1" applyFill="1" applyBorder="1" applyAlignment="1">
      <alignment horizontal="center"/>
    </xf>
    <xf numFmtId="44" fontId="2" fillId="0" borderId="3" xfId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left"/>
    </xf>
    <xf numFmtId="49" fontId="4" fillId="3" borderId="2" xfId="0" applyNumberFormat="1" applyFont="1" applyFill="1" applyBorder="1" applyAlignment="1">
      <alignment horizontal="left"/>
    </xf>
    <xf numFmtId="44" fontId="4" fillId="3" borderId="2" xfId="1" applyFont="1" applyFill="1" applyBorder="1" applyAlignment="1" applyProtection="1">
      <alignment horizontal="left"/>
    </xf>
    <xf numFmtId="44" fontId="4" fillId="3" borderId="2" xfId="1" applyFont="1" applyFill="1" applyBorder="1" applyAlignment="1">
      <alignment horizontal="left"/>
    </xf>
    <xf numFmtId="44" fontId="4" fillId="3" borderId="3" xfId="1" applyFont="1" applyFill="1" applyBorder="1" applyAlignment="1">
      <alignment horizontal="left"/>
    </xf>
    <xf numFmtId="44" fontId="4" fillId="3" borderId="4" xfId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/>
    </xf>
    <xf numFmtId="49" fontId="4" fillId="4" borderId="2" xfId="0" applyNumberFormat="1" applyFont="1" applyFill="1" applyBorder="1" applyAlignment="1">
      <alignment horizontal="left"/>
    </xf>
    <xf numFmtId="49" fontId="4" fillId="4" borderId="2" xfId="0" applyNumberFormat="1" applyFont="1" applyFill="1" applyBorder="1" applyAlignment="1" applyProtection="1">
      <alignment horizontal="left"/>
    </xf>
    <xf numFmtId="44" fontId="4" fillId="4" borderId="2" xfId="1" applyFont="1" applyFill="1" applyBorder="1" applyAlignment="1">
      <alignment horizontal="left"/>
    </xf>
    <xf numFmtId="44" fontId="4" fillId="4" borderId="2" xfId="1" applyFont="1" applyFill="1" applyBorder="1" applyAlignment="1" applyProtection="1">
      <alignment horizontal="left"/>
    </xf>
    <xf numFmtId="44" fontId="4" fillId="4" borderId="4" xfId="1" applyFont="1" applyFill="1" applyBorder="1" applyAlignment="1" applyProtection="1">
      <alignment horizontal="left"/>
    </xf>
    <xf numFmtId="44" fontId="4" fillId="2" borderId="3" xfId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left"/>
    </xf>
    <xf numFmtId="49" fontId="4" fillId="4" borderId="0" xfId="0" applyNumberFormat="1" applyFont="1" applyFill="1" applyAlignment="1">
      <alignment horizontal="left"/>
    </xf>
    <xf numFmtId="44" fontId="4" fillId="2" borderId="2" xfId="1" applyFont="1" applyFill="1" applyBorder="1" applyAlignment="1">
      <alignment horizontal="left"/>
    </xf>
    <xf numFmtId="49" fontId="4" fillId="5" borderId="1" xfId="0" applyNumberFormat="1" applyFont="1" applyFill="1" applyBorder="1" applyAlignment="1">
      <alignment horizontal="left"/>
    </xf>
    <xf numFmtId="44" fontId="4" fillId="2" borderId="4" xfId="1" applyFont="1" applyFill="1" applyBorder="1" applyAlignment="1">
      <alignment horizontal="left"/>
    </xf>
    <xf numFmtId="49" fontId="4" fillId="3" borderId="0" xfId="0" applyNumberFormat="1" applyFont="1" applyFill="1" applyAlignment="1">
      <alignment horizontal="left"/>
    </xf>
    <xf numFmtId="44" fontId="4" fillId="2" borderId="3" xfId="1" applyFont="1" applyFill="1" applyBorder="1" applyAlignment="1">
      <alignment horizontal="right" vertical="center"/>
    </xf>
    <xf numFmtId="44" fontId="4" fillId="2" borderId="4" xfId="1" applyFont="1" applyFill="1" applyBorder="1" applyAlignment="1">
      <alignment horizontal="right" vertical="center"/>
    </xf>
    <xf numFmtId="49" fontId="4" fillId="3" borderId="1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 applyProtection="1">
      <alignment horizontal="left" vertical="center"/>
    </xf>
    <xf numFmtId="44" fontId="4" fillId="3" borderId="2" xfId="1" applyFont="1" applyFill="1" applyBorder="1" applyAlignment="1">
      <alignment horizontal="left" vertical="center"/>
    </xf>
    <xf numFmtId="44" fontId="4" fillId="3" borderId="2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4" fillId="3" borderId="2" xfId="0" applyNumberFormat="1" applyFont="1" applyFill="1" applyBorder="1" applyAlignment="1" applyProtection="1">
      <alignment horizontal="left"/>
    </xf>
    <xf numFmtId="0" fontId="0" fillId="0" borderId="0" xfId="0" applyProtection="1"/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 applyProtection="1">
      <alignment horizontal="left"/>
    </xf>
    <xf numFmtId="0" fontId="2" fillId="0" borderId="0" xfId="0" applyFont="1" applyAlignment="1">
      <alignment horizontal="center"/>
    </xf>
    <xf numFmtId="44" fontId="4" fillId="2" borderId="2" xfId="1" applyFont="1" applyFill="1" applyBorder="1" applyAlignment="1" applyProtection="1">
      <alignment horizontal="center"/>
      <protection locked="0"/>
    </xf>
    <xf numFmtId="49" fontId="4" fillId="0" borderId="1" xfId="0" applyNumberFormat="1" applyFont="1" applyBorder="1" applyAlignment="1">
      <alignment horizontal="left"/>
    </xf>
    <xf numFmtId="44" fontId="4" fillId="0" borderId="2" xfId="1" applyFont="1" applyBorder="1" applyAlignment="1" applyProtection="1">
      <alignment horizontal="center"/>
      <protection locked="0"/>
    </xf>
    <xf numFmtId="44" fontId="4" fillId="0" borderId="4" xfId="0" applyNumberFormat="1" applyFont="1" applyFill="1" applyBorder="1"/>
    <xf numFmtId="49" fontId="2" fillId="0" borderId="1" xfId="0" applyNumberFormat="1" applyFont="1" applyFill="1" applyBorder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4" fontId="2" fillId="0" borderId="2" xfId="1" applyFont="1" applyFill="1" applyBorder="1" applyAlignment="1" applyProtection="1">
      <alignment horizontal="center"/>
      <protection locked="0"/>
    </xf>
    <xf numFmtId="44" fontId="2" fillId="0" borderId="3" xfId="1" applyFont="1" applyBorder="1" applyAlignment="1" applyProtection="1">
      <alignment horizontal="center"/>
    </xf>
    <xf numFmtId="44" fontId="2" fillId="0" borderId="2" xfId="0" applyNumberFormat="1" applyFont="1" applyBorder="1"/>
    <xf numFmtId="44" fontId="2" fillId="0" borderId="3" xfId="0" applyNumberFormat="1" applyFont="1" applyBorder="1"/>
    <xf numFmtId="49" fontId="2" fillId="0" borderId="1" xfId="0" applyNumberFormat="1" applyFont="1" applyBorder="1" applyAlignment="1">
      <alignment horizontal="left"/>
    </xf>
    <xf numFmtId="44" fontId="2" fillId="0" borderId="1" xfId="4" applyNumberFormat="1" applyFont="1" applyFill="1" applyBorder="1" applyAlignment="1">
      <alignment horizontal="left"/>
    </xf>
    <xf numFmtId="44" fontId="2" fillId="0" borderId="0" xfId="1" applyFont="1" applyFill="1" applyBorder="1" applyAlignment="1">
      <alignment horizontal="center"/>
    </xf>
    <xf numFmtId="9" fontId="2" fillId="0" borderId="0" xfId="2" applyFont="1" applyFill="1" applyBorder="1" applyAlignment="1">
      <alignment horizontal="center"/>
    </xf>
    <xf numFmtId="44" fontId="2" fillId="0" borderId="0" xfId="0" applyNumberFormat="1" applyFont="1" applyFill="1"/>
    <xf numFmtId="9" fontId="2" fillId="0" borderId="0" xfId="0" applyNumberFormat="1" applyFont="1" applyFill="1"/>
    <xf numFmtId="44" fontId="4" fillId="2" borderId="3" xfId="1" applyFont="1" applyFill="1" applyBorder="1" applyAlignment="1" applyProtection="1">
      <alignment horizontal="center"/>
    </xf>
    <xf numFmtId="44" fontId="4" fillId="3" borderId="2" xfId="1" applyFont="1" applyFill="1" applyBorder="1" applyAlignment="1" applyProtection="1">
      <alignment horizontal="left"/>
      <protection locked="0"/>
    </xf>
    <xf numFmtId="49" fontId="4" fillId="0" borderId="0" xfId="0" applyNumberFormat="1" applyFont="1" applyAlignment="1">
      <alignment horizontal="left"/>
    </xf>
    <xf numFmtId="44" fontId="4" fillId="6" borderId="1" xfId="7" applyFont="1" applyFill="1" applyBorder="1" applyAlignment="1">
      <alignment horizontal="left" vertical="center" wrapText="1"/>
    </xf>
    <xf numFmtId="44" fontId="4" fillId="6" borderId="2" xfId="7" applyFont="1" applyFill="1" applyBorder="1" applyAlignment="1">
      <alignment horizontal="left" vertical="center" wrapText="1"/>
    </xf>
    <xf numFmtId="44" fontId="2" fillId="0" borderId="1" xfId="7" applyFont="1" applyFill="1" applyBorder="1" applyAlignment="1">
      <alignment horizontal="left" vertical="center" wrapText="1"/>
    </xf>
    <xf numFmtId="44" fontId="2" fillId="0" borderId="2" xfId="7" applyFont="1" applyFill="1" applyBorder="1" applyAlignment="1">
      <alignment horizontal="left" vertical="center" wrapText="1"/>
    </xf>
    <xf numFmtId="44" fontId="4" fillId="0" borderId="2" xfId="1" applyFont="1" applyFill="1" applyBorder="1" applyAlignment="1" applyProtection="1">
      <alignment horizontal="center"/>
      <protection locked="0"/>
    </xf>
    <xf numFmtId="44" fontId="4" fillId="0" borderId="3" xfId="1" applyFont="1" applyFill="1" applyBorder="1" applyAlignment="1" applyProtection="1">
      <alignment horizontal="center"/>
      <protection locked="0"/>
    </xf>
    <xf numFmtId="0" fontId="2" fillId="0" borderId="1" xfId="8" applyFont="1" applyFill="1" applyBorder="1" applyAlignment="1">
      <alignment horizontal="left" vertical="center" wrapText="1"/>
    </xf>
    <xf numFmtId="0" fontId="2" fillId="0" borderId="2" xfId="8" applyFont="1" applyFill="1" applyBorder="1" applyAlignment="1">
      <alignment horizontal="left" vertical="center" wrapText="1"/>
    </xf>
    <xf numFmtId="44" fontId="4" fillId="6" borderId="2" xfId="7" applyFont="1" applyFill="1" applyBorder="1" applyAlignment="1" applyProtection="1">
      <alignment vertical="center" wrapText="1"/>
      <protection locked="0"/>
    </xf>
    <xf numFmtId="44" fontId="4" fillId="6" borderId="2" xfId="7" applyFont="1" applyFill="1" applyBorder="1" applyAlignment="1">
      <alignment vertical="center" wrapText="1"/>
    </xf>
    <xf numFmtId="44" fontId="4" fillId="6" borderId="3" xfId="7" applyFont="1" applyFill="1" applyBorder="1" applyAlignment="1">
      <alignment vertical="center" wrapText="1"/>
    </xf>
    <xf numFmtId="44" fontId="4" fillId="6" borderId="4" xfId="7" applyFont="1" applyFill="1" applyBorder="1" applyAlignment="1">
      <alignment vertical="center" wrapText="1"/>
    </xf>
    <xf numFmtId="44" fontId="4" fillId="2" borderId="2" xfId="1" applyFont="1" applyFill="1" applyBorder="1" applyAlignment="1" applyProtection="1">
      <alignment horizontal="left"/>
    </xf>
    <xf numFmtId="44" fontId="4" fillId="2" borderId="3" xfId="1" applyFont="1" applyFill="1" applyBorder="1" applyAlignment="1" applyProtection="1">
      <alignment horizontal="left"/>
    </xf>
    <xf numFmtId="44" fontId="4" fillId="2" borderId="4" xfId="1" applyFont="1" applyFill="1" applyBorder="1" applyAlignment="1" applyProtection="1">
      <alignment horizontal="left"/>
    </xf>
    <xf numFmtId="44" fontId="4" fillId="3" borderId="3" xfId="1" applyFont="1" applyFill="1" applyBorder="1" applyAlignment="1" applyProtection="1">
      <alignment horizontal="left"/>
    </xf>
    <xf numFmtId="44" fontId="4" fillId="3" borderId="4" xfId="0" applyNumberFormat="1" applyFont="1" applyFill="1" applyBorder="1" applyAlignment="1" applyProtection="1">
      <alignment horizontal="left"/>
    </xf>
    <xf numFmtId="44" fontId="4" fillId="2" borderId="2" xfId="0" applyNumberFormat="1" applyFont="1" applyFill="1" applyBorder="1" applyAlignment="1" applyProtection="1">
      <alignment horizontal="left"/>
    </xf>
    <xf numFmtId="44" fontId="4" fillId="2" borderId="3" xfId="0" applyNumberFormat="1" applyFont="1" applyFill="1" applyBorder="1" applyAlignment="1" applyProtection="1">
      <alignment horizontal="left"/>
    </xf>
    <xf numFmtId="44" fontId="4" fillId="2" borderId="4" xfId="0" applyNumberFormat="1" applyFont="1" applyFill="1" applyBorder="1" applyAlignment="1" applyProtection="1">
      <alignment horizontal="left"/>
    </xf>
    <xf numFmtId="44" fontId="4" fillId="3" borderId="2" xfId="0" applyNumberFormat="1" applyFont="1" applyFill="1" applyBorder="1" applyAlignment="1" applyProtection="1">
      <alignment horizontal="left"/>
    </xf>
    <xf numFmtId="44" fontId="4" fillId="3" borderId="3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44" fontId="4" fillId="2" borderId="4" xfId="1" applyFont="1" applyFill="1" applyBorder="1" applyAlignment="1" applyProtection="1">
      <alignment horizontal="center"/>
    </xf>
    <xf numFmtId="44" fontId="4" fillId="0" borderId="3" xfId="1" applyFont="1" applyBorder="1" applyAlignment="1" applyProtection="1">
      <alignment horizontal="center"/>
    </xf>
    <xf numFmtId="44" fontId="4" fillId="0" borderId="4" xfId="0" applyNumberFormat="1" applyFont="1" applyFill="1" applyBorder="1" applyProtection="1"/>
    <xf numFmtId="44" fontId="4" fillId="3" borderId="4" xfId="1" applyFont="1" applyFill="1" applyBorder="1" applyAlignment="1" applyProtection="1">
      <alignment horizontal="left"/>
    </xf>
    <xf numFmtId="49" fontId="2" fillId="0" borderId="2" xfId="0" applyNumberFormat="1" applyFont="1" applyBorder="1" applyAlignment="1">
      <alignment horizontal="left"/>
    </xf>
    <xf numFmtId="44" fontId="4" fillId="2" borderId="2" xfId="0" applyNumberFormat="1" applyFont="1" applyFill="1" applyBorder="1" applyAlignment="1">
      <alignment horizontal="left"/>
    </xf>
    <xf numFmtId="44" fontId="2" fillId="0" borderId="2" xfId="1" applyFont="1" applyFill="1" applyBorder="1" applyAlignment="1" applyProtection="1">
      <alignment horizontal="center"/>
    </xf>
    <xf numFmtId="44" fontId="2" fillId="2" borderId="2" xfId="1" applyFont="1" applyFill="1" applyBorder="1" applyAlignment="1" applyProtection="1">
      <alignment horizontal="center"/>
      <protection locked="0"/>
    </xf>
    <xf numFmtId="44" fontId="2" fillId="2" borderId="2" xfId="1" applyFont="1" applyFill="1" applyBorder="1" applyAlignment="1" applyProtection="1">
      <alignment horizontal="center"/>
    </xf>
    <xf numFmtId="44" fontId="2" fillId="2" borderId="3" xfId="1" applyFont="1" applyFill="1" applyBorder="1" applyAlignment="1" applyProtection="1">
      <alignment horizontal="center"/>
    </xf>
    <xf numFmtId="44" fontId="4" fillId="0" borderId="2" xfId="1" applyFont="1" applyFill="1" applyBorder="1" applyAlignment="1">
      <alignment horizontal="center"/>
    </xf>
    <xf numFmtId="44" fontId="4" fillId="0" borderId="4" xfId="1" applyFont="1" applyBorder="1" applyAlignment="1" applyProtection="1">
      <alignment horizontal="center"/>
    </xf>
    <xf numFmtId="44" fontId="4" fillId="0" borderId="4" xfId="1" applyFont="1" applyFill="1" applyBorder="1" applyAlignment="1" applyProtection="1">
      <alignment horizontal="center"/>
    </xf>
    <xf numFmtId="44" fontId="2" fillId="0" borderId="3" xfId="1" applyFont="1" applyFill="1" applyBorder="1" applyAlignment="1" applyProtection="1">
      <alignment horizontal="center"/>
    </xf>
    <xf numFmtId="44" fontId="2" fillId="0" borderId="3" xfId="1" applyFont="1" applyFill="1" applyBorder="1" applyAlignment="1" applyProtection="1">
      <alignment horizontal="center"/>
      <protection locked="0"/>
    </xf>
    <xf numFmtId="44" fontId="4" fillId="2" borderId="2" xfId="0" applyNumberFormat="1" applyFont="1" applyFill="1" applyBorder="1" applyAlignment="1" applyProtection="1">
      <alignment horizontal="left"/>
      <protection locked="0"/>
    </xf>
  </cellXfs>
  <cellStyles count="24">
    <cellStyle name="Coma 2" xfId="9"/>
    <cellStyle name="Enllaç 2" xfId="10"/>
    <cellStyle name="Enllaç 3" xfId="11"/>
    <cellStyle name="Moneda" xfId="1" builtinId="4"/>
    <cellStyle name="Moneda 2" xfId="12"/>
    <cellStyle name="Moneda 2 2" xfId="13"/>
    <cellStyle name="Moneda 3" xfId="14"/>
    <cellStyle name="Moneda 3 2" xfId="7"/>
    <cellStyle name="Moneda 4" xfId="15"/>
    <cellStyle name="Moneda 5" xfId="16"/>
    <cellStyle name="Normal" xfId="0" builtinId="0"/>
    <cellStyle name="Normal 2" xfId="17"/>
    <cellStyle name="Normal 2 2" xfId="18"/>
    <cellStyle name="Normal 3" xfId="6"/>
    <cellStyle name="Normal 3 2" xfId="3"/>
    <cellStyle name="Normal 4" xfId="4"/>
    <cellStyle name="Normal 5" xfId="19"/>
    <cellStyle name="Normal 6" xfId="8"/>
    <cellStyle name="Normal 7" xfId="20"/>
    <cellStyle name="Percentatge" xfId="2" builtinId="5"/>
    <cellStyle name="Percentatge 2" xfId="21"/>
    <cellStyle name="Percentatge 2 2" xfId="22"/>
    <cellStyle name="Percentatge 3" xfId="5"/>
    <cellStyle name="Percentatge 4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A77"/>
  <sheetViews>
    <sheetView tabSelected="1" zoomScaleNormal="100" workbookViewId="0">
      <selection activeCell="B7" sqref="B7"/>
    </sheetView>
  </sheetViews>
  <sheetFormatPr defaultColWidth="11.42578125" defaultRowHeight="12.75" x14ac:dyDescent="0.2"/>
  <cols>
    <col min="1" max="1" width="4.7109375" style="66" customWidth="1"/>
    <col min="2" max="2" width="45.7109375" style="66" customWidth="1"/>
    <col min="3" max="3" width="15.7109375" style="67" hidden="1" customWidth="1"/>
    <col min="4" max="7" width="15.7109375" style="68" customWidth="1"/>
    <col min="8" max="9" width="15.7109375" style="2" customWidth="1"/>
    <col min="10" max="781" width="11.42578125" style="2"/>
    <col min="782" max="16384" width="11.42578125" style="1"/>
  </cols>
  <sheetData>
    <row r="1" spans="1:781" s="11" customFormat="1" ht="45" customHeight="1" x14ac:dyDescent="0.2">
      <c r="A1" s="3" t="s">
        <v>0</v>
      </c>
      <c r="B1" s="4"/>
      <c r="C1" s="5" t="s">
        <v>1</v>
      </c>
      <c r="D1" s="6" t="s">
        <v>2</v>
      </c>
      <c r="E1" s="7">
        <v>2026</v>
      </c>
      <c r="F1" s="6">
        <v>2027</v>
      </c>
      <c r="G1" s="8" t="s">
        <v>3</v>
      </c>
      <c r="H1" s="9" t="s">
        <v>4</v>
      </c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</row>
    <row r="2" spans="1:781" s="11" customFormat="1" x14ac:dyDescent="0.2">
      <c r="A2" s="12" t="s">
        <v>5</v>
      </c>
      <c r="B2" s="13"/>
      <c r="C2" s="14">
        <f>C3+C9+C15+C21+C26</f>
        <v>457898.58</v>
      </c>
      <c r="D2" s="15">
        <f>D3+D9+D15+D21+D26</f>
        <v>0</v>
      </c>
      <c r="E2" s="15">
        <f t="shared" ref="E2:F2" si="0">E3+E9+E15+E21+E26</f>
        <v>0</v>
      </c>
      <c r="F2" s="15">
        <f t="shared" si="0"/>
        <v>0</v>
      </c>
      <c r="G2" s="16">
        <f>G3+G9+G15+G21+G26</f>
        <v>0</v>
      </c>
      <c r="H2" s="17">
        <f>SUM(D2:G2)</f>
        <v>0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</row>
    <row r="3" spans="1:781" s="11" customFormat="1" x14ac:dyDescent="0.2">
      <c r="A3" s="18" t="str">
        <f>'Lot 1 CC Castello'!A3</f>
        <v>Equipament CC Can Castelló</v>
      </c>
      <c r="B3" s="19"/>
      <c r="C3" s="20">
        <f>'Lot 1 CC Castello'!C3</f>
        <v>111065</v>
      </c>
      <c r="D3" s="21">
        <f>'Lot 1 CC Castello'!D3</f>
        <v>0</v>
      </c>
      <c r="E3" s="21">
        <f>'Lot 1 CC Castello'!E3</f>
        <v>0</v>
      </c>
      <c r="F3" s="21">
        <f>'Lot 1 CC Castello'!F3</f>
        <v>0</v>
      </c>
      <c r="G3" s="22">
        <f>'Lot 1 CC Castello'!G3</f>
        <v>0</v>
      </c>
      <c r="H3" s="23">
        <f>SUM(D3:G3)</f>
        <v>0</v>
      </c>
      <c r="I3" s="24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</row>
    <row r="4" spans="1:781" s="2" customFormat="1" x14ac:dyDescent="0.2">
      <c r="A4" s="19" t="str">
        <f>'Lot 1 CC Castello'!A4</f>
        <v>A.1.- Direcció (37,5h)</v>
      </c>
      <c r="B4" s="19"/>
      <c r="C4" s="25">
        <f>'Lot 1 CC Castello'!C4</f>
        <v>32500</v>
      </c>
      <c r="D4" s="26">
        <f>'Lot 1 CC Castello'!D4</f>
        <v>0</v>
      </c>
      <c r="E4" s="26">
        <f>'Lot 1 CC Castello'!E4</f>
        <v>0</v>
      </c>
      <c r="F4" s="26">
        <f>'Lot 1 CC Castello'!F4</f>
        <v>0</v>
      </c>
      <c r="G4" s="27">
        <f>'Lot 1 CC Castello'!G4</f>
        <v>0</v>
      </c>
      <c r="H4" s="23">
        <f t="shared" ref="H4:H8" si="1">SUM(D4:G4)</f>
        <v>0</v>
      </c>
    </row>
    <row r="5" spans="1:781" s="2" customFormat="1" x14ac:dyDescent="0.2">
      <c r="A5" s="19" t="str">
        <f>'Lot 1 CC Castello'!A5</f>
        <v>A.2.- Coordinació de projectes, programes i activitats (37,5h)</v>
      </c>
      <c r="B5" s="19"/>
      <c r="C5" s="25">
        <f>'Lot 1 CC Castello'!C5</f>
        <v>26000</v>
      </c>
      <c r="D5" s="26">
        <f>'Lot 1 CC Castello'!D5</f>
        <v>0</v>
      </c>
      <c r="E5" s="26">
        <f>'Lot 1 CC Castello'!E5</f>
        <v>0</v>
      </c>
      <c r="F5" s="26">
        <f>'Lot 1 CC Castello'!F5</f>
        <v>0</v>
      </c>
      <c r="G5" s="27">
        <f>'Lot 1 CC Castello'!G5</f>
        <v>0</v>
      </c>
      <c r="H5" s="23">
        <f t="shared" si="1"/>
        <v>0</v>
      </c>
    </row>
    <row r="6" spans="1:781" s="2" customFormat="1" x14ac:dyDescent="0.2">
      <c r="A6" s="19" t="str">
        <f>'Lot 1 CC Castello'!A6</f>
        <v>A.3.- Informació (37,5h)</v>
      </c>
      <c r="B6" s="19"/>
      <c r="C6" s="25">
        <f>'Lot 1 CC Castello'!C6</f>
        <v>22000</v>
      </c>
      <c r="D6" s="26">
        <f>'Lot 1 CC Castello'!D6</f>
        <v>0</v>
      </c>
      <c r="E6" s="26">
        <f>'Lot 1 CC Castello'!E6</f>
        <v>0</v>
      </c>
      <c r="F6" s="26">
        <f>'Lot 1 CC Castello'!F6</f>
        <v>0</v>
      </c>
      <c r="G6" s="27">
        <f>'Lot 1 CC Castello'!G6</f>
        <v>0</v>
      </c>
      <c r="H6" s="23">
        <f t="shared" si="1"/>
        <v>0</v>
      </c>
    </row>
    <row r="7" spans="1:781" s="2" customFormat="1" x14ac:dyDescent="0.2">
      <c r="A7" s="19" t="str">
        <f>'Lot 1 CC Castello'!A7</f>
        <v>A.4.- Seguretat Social</v>
      </c>
      <c r="B7" s="19"/>
      <c r="C7" s="25">
        <f>'Lot 1 CC Castello'!C7</f>
        <v>26565</v>
      </c>
      <c r="D7" s="26">
        <f>'Lot 1 CC Castello'!D7</f>
        <v>0</v>
      </c>
      <c r="E7" s="26">
        <f>'Lot 1 CC Castello'!E7</f>
        <v>0</v>
      </c>
      <c r="F7" s="26">
        <f>'Lot 1 CC Castello'!F7</f>
        <v>0</v>
      </c>
      <c r="G7" s="27">
        <f>'Lot 1 CC Castello'!G7</f>
        <v>0</v>
      </c>
      <c r="H7" s="23">
        <f t="shared" si="1"/>
        <v>0</v>
      </c>
    </row>
    <row r="8" spans="1:781" s="2" customFormat="1" x14ac:dyDescent="0.2">
      <c r="A8" s="19" t="str">
        <f>'Lot 1 CC Castello'!A8</f>
        <v>A.5.- Suplencies</v>
      </c>
      <c r="B8" s="19"/>
      <c r="C8" s="25">
        <f>'Lot 1 CC Castello'!C8</f>
        <v>4000</v>
      </c>
      <c r="D8" s="26">
        <f>'Lot 1 CC Castello'!D8</f>
        <v>0</v>
      </c>
      <c r="E8" s="26">
        <f>'Lot 1 CC Castello'!E8</f>
        <v>0</v>
      </c>
      <c r="F8" s="26">
        <f>'Lot 1 CC Castello'!F8</f>
        <v>0</v>
      </c>
      <c r="G8" s="27">
        <f>'Lot 1 CC Castello'!G8</f>
        <v>0</v>
      </c>
      <c r="H8" s="23">
        <f t="shared" si="1"/>
        <v>0</v>
      </c>
    </row>
    <row r="9" spans="1:781" s="11" customFormat="1" x14ac:dyDescent="0.2">
      <c r="A9" s="18" t="str">
        <f>'Lot 1 CGG Castello'!A3</f>
        <v>Equipament CGG Can Castelló</v>
      </c>
      <c r="B9" s="19"/>
      <c r="C9" s="20">
        <f>'Lot 1 CGG Castello'!C3</f>
        <v>113760.75</v>
      </c>
      <c r="D9" s="21">
        <f>'Lot 1 CGG Castello'!D3</f>
        <v>0</v>
      </c>
      <c r="E9" s="21">
        <f>'Lot 1 CGG Castello'!E3</f>
        <v>0</v>
      </c>
      <c r="F9" s="21">
        <f>'Lot 1 CGG Castello'!F3</f>
        <v>0</v>
      </c>
      <c r="G9" s="22">
        <f>'Lot 1 CGG Castello'!G3</f>
        <v>0</v>
      </c>
      <c r="H9" s="23">
        <f>SUM(D9:G9)</f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</row>
    <row r="10" spans="1:781" s="2" customFormat="1" x14ac:dyDescent="0.2">
      <c r="A10" s="19" t="str">
        <f>'Lot 1 CGG Castello'!A4</f>
        <v>A.6.- Direcció (37,5h)</v>
      </c>
      <c r="B10" s="19"/>
      <c r="C10" s="25">
        <f>'Lot 1 CGG Castello'!C4</f>
        <v>26775</v>
      </c>
      <c r="D10" s="26">
        <f>'Lot 1 CGG Castello'!D4</f>
        <v>0</v>
      </c>
      <c r="E10" s="26">
        <f>'Lot 1 CGG Castello'!E4</f>
        <v>0</v>
      </c>
      <c r="F10" s="26">
        <f>'Lot 1 CGG Castello'!F4</f>
        <v>0</v>
      </c>
      <c r="G10" s="27">
        <f>'Lot 1 CGG Castello'!G4</f>
        <v>0</v>
      </c>
      <c r="H10" s="23">
        <f t="shared" ref="H10:H57" si="2">SUM(D10:G10)</f>
        <v>0</v>
      </c>
    </row>
    <row r="11" spans="1:781" s="2" customFormat="1" x14ac:dyDescent="0.2">
      <c r="A11" s="19" t="str">
        <f>'Lot 1 CGG Castello'!A5</f>
        <v>A.7.- Animació (18,75h)</v>
      </c>
      <c r="B11" s="19"/>
      <c r="C11" s="25">
        <f>'Lot 1 CGG Castello'!C5</f>
        <v>11000</v>
      </c>
      <c r="D11" s="26">
        <f>'Lot 1 CGG Castello'!D5</f>
        <v>0</v>
      </c>
      <c r="E11" s="26">
        <f>'Lot 1 CGG Castello'!E5</f>
        <v>0</v>
      </c>
      <c r="F11" s="26">
        <f>'Lot 1 CGG Castello'!F5</f>
        <v>0</v>
      </c>
      <c r="G11" s="27">
        <f>'Lot 1 CGG Castello'!G5</f>
        <v>0</v>
      </c>
      <c r="H11" s="23">
        <f t="shared" si="2"/>
        <v>0</v>
      </c>
    </row>
    <row r="12" spans="1:781" s="2" customFormat="1" x14ac:dyDescent="0.2">
      <c r="A12" s="19" t="str">
        <f>'Lot 1 CGG Castello'!A6</f>
        <v>A.8.- Informació (75h)</v>
      </c>
      <c r="B12" s="19"/>
      <c r="C12" s="25">
        <f>'Lot 1 CGG Castello'!C6</f>
        <v>44000</v>
      </c>
      <c r="D12" s="26">
        <f>'Lot 1 CGG Castello'!D6</f>
        <v>0</v>
      </c>
      <c r="E12" s="26">
        <f>'Lot 1 CGG Castello'!E6</f>
        <v>0</v>
      </c>
      <c r="F12" s="26">
        <f>'Lot 1 CGG Castello'!F6</f>
        <v>0</v>
      </c>
      <c r="G12" s="27">
        <f>'Lot 1 CGG Castello'!G6</f>
        <v>0</v>
      </c>
      <c r="H12" s="23">
        <f t="shared" si="2"/>
        <v>0</v>
      </c>
    </row>
    <row r="13" spans="1:781" s="2" customFormat="1" x14ac:dyDescent="0.2">
      <c r="A13" s="19" t="str">
        <f>'Lot 1 CGG Castello'!A7</f>
        <v>A.9.- Seguretat Social</v>
      </c>
      <c r="B13" s="19"/>
      <c r="C13" s="25">
        <f>'Lot 1 CGG Castello'!C7</f>
        <v>26985.75</v>
      </c>
      <c r="D13" s="26">
        <f>'Lot 1 CGG Castello'!D7</f>
        <v>0</v>
      </c>
      <c r="E13" s="26">
        <f>'Lot 1 CGG Castello'!E7</f>
        <v>0</v>
      </c>
      <c r="F13" s="26">
        <f>'Lot 1 CGG Castello'!F7</f>
        <v>0</v>
      </c>
      <c r="G13" s="27">
        <f>'Lot 1 CGG Castello'!G7</f>
        <v>0</v>
      </c>
      <c r="H13" s="23">
        <f t="shared" si="2"/>
        <v>0</v>
      </c>
    </row>
    <row r="14" spans="1:781" s="2" customFormat="1" x14ac:dyDescent="0.2">
      <c r="A14" s="19" t="str">
        <f>'Lot 1 CGG Castello'!A8</f>
        <v>A.10.- Suplències</v>
      </c>
      <c r="B14" s="19"/>
      <c r="C14" s="25">
        <f>'Lot 1 CGG Castello'!C8</f>
        <v>5000</v>
      </c>
      <c r="D14" s="26">
        <f>'Lot 1 CGG Castello'!D8</f>
        <v>0</v>
      </c>
      <c r="E14" s="26">
        <f>'Lot 1 CGG Castello'!E8</f>
        <v>0</v>
      </c>
      <c r="F14" s="26">
        <f>'Lot 1 CGG Castello'!F8</f>
        <v>0</v>
      </c>
      <c r="G14" s="27">
        <f>'Lot 1 CGG Castello'!G8</f>
        <v>0</v>
      </c>
      <c r="H14" s="23">
        <f t="shared" si="2"/>
        <v>0</v>
      </c>
    </row>
    <row r="15" spans="1:781" s="2" customFormat="1" x14ac:dyDescent="0.2">
      <c r="A15" s="18" t="str">
        <f>'Lot 1 CGG Fabregas'!A3</f>
        <v>Equipament CGG Can Fàbregas</v>
      </c>
      <c r="B15" s="19"/>
      <c r="C15" s="20">
        <f>'Lot 1 CGG Fabregas'!C3</f>
        <v>113986</v>
      </c>
      <c r="D15" s="21">
        <f>'Lot 1 CGG Fabregas'!D3</f>
        <v>0</v>
      </c>
      <c r="E15" s="21">
        <f>'Lot 1 CGG Fabregas'!E3</f>
        <v>0</v>
      </c>
      <c r="F15" s="21">
        <f>'Lot 1 CGG Fabregas'!F3</f>
        <v>0</v>
      </c>
      <c r="G15" s="22">
        <f>'Lot 1 CGG Fabregas'!G3</f>
        <v>0</v>
      </c>
      <c r="H15" s="23">
        <f t="shared" si="2"/>
        <v>0</v>
      </c>
    </row>
    <row r="16" spans="1:781" s="2" customFormat="1" x14ac:dyDescent="0.2">
      <c r="A16" s="19" t="str">
        <f>'Lot 1 CGG Fabregas'!A4</f>
        <v>A.11.- Direcció (37,5h)</v>
      </c>
      <c r="B16" s="19"/>
      <c r="C16" s="25">
        <f>'Lot 1 CGG Fabregas'!C4</f>
        <v>29200</v>
      </c>
      <c r="D16" s="26">
        <f>'Lot 1 CGG Fabregas'!D4</f>
        <v>0</v>
      </c>
      <c r="E16" s="26">
        <f>'Lot 1 CGG Fabregas'!E4</f>
        <v>0</v>
      </c>
      <c r="F16" s="26">
        <f>'Lot 1 CGG Fabregas'!F4</f>
        <v>0</v>
      </c>
      <c r="G16" s="27">
        <f>'Lot 1 CGG Fabregas'!G4</f>
        <v>0</v>
      </c>
      <c r="H16" s="23">
        <f t="shared" si="2"/>
        <v>0</v>
      </c>
    </row>
    <row r="17" spans="1:781" s="2" customFormat="1" x14ac:dyDescent="0.2">
      <c r="A17" s="19" t="str">
        <f>'Lot 1 CGG Fabregas'!A5</f>
        <v>A.12.- Animació (18'75h)</v>
      </c>
      <c r="B17" s="19"/>
      <c r="C17" s="25">
        <f>'Lot 1 CGG Fabregas'!C5</f>
        <v>11000</v>
      </c>
      <c r="D17" s="26">
        <f>'Lot 1 CGG Fabregas'!D5</f>
        <v>0</v>
      </c>
      <c r="E17" s="26">
        <f>'Lot 1 CGG Fabregas'!E5</f>
        <v>0</v>
      </c>
      <c r="F17" s="26">
        <f>'Lot 1 CGG Fabregas'!F5</f>
        <v>0</v>
      </c>
      <c r="G17" s="27">
        <f>'Lot 1 CGG Fabregas'!G5</f>
        <v>0</v>
      </c>
      <c r="H17" s="23">
        <f t="shared" si="2"/>
        <v>0</v>
      </c>
    </row>
    <row r="18" spans="1:781" s="2" customFormat="1" x14ac:dyDescent="0.2">
      <c r="A18" s="19" t="str">
        <f>'Lot 1 CGG Fabregas'!A6</f>
        <v>A.13.- Informació (75h)</v>
      </c>
      <c r="B18" s="19"/>
      <c r="C18" s="25">
        <f>'Lot 1 CGG Fabregas'!C6</f>
        <v>44000</v>
      </c>
      <c r="D18" s="26">
        <f>'Lot 1 CGG Fabregas'!D6</f>
        <v>0</v>
      </c>
      <c r="E18" s="26">
        <f>'Lot 1 CGG Fabregas'!E6</f>
        <v>0</v>
      </c>
      <c r="F18" s="26">
        <f>'Lot 1 CGG Fabregas'!F6</f>
        <v>0</v>
      </c>
      <c r="G18" s="27">
        <f>'Lot 1 CGG Fabregas'!G6</f>
        <v>0</v>
      </c>
      <c r="H18" s="23">
        <f t="shared" si="2"/>
        <v>0</v>
      </c>
    </row>
    <row r="19" spans="1:781" s="2" customFormat="1" x14ac:dyDescent="0.2">
      <c r="A19" s="19" t="str">
        <f>'Lot 1 CGG Fabregas'!A7</f>
        <v>A.14.- Seguretat Social</v>
      </c>
      <c r="B19" s="19"/>
      <c r="C19" s="25">
        <f>'Lot 1 CGG Fabregas'!C7</f>
        <v>27786</v>
      </c>
      <c r="D19" s="26">
        <f>'Lot 1 CGG Fabregas'!D7</f>
        <v>0</v>
      </c>
      <c r="E19" s="26">
        <f>'Lot 1 CGG Fabregas'!E7</f>
        <v>0</v>
      </c>
      <c r="F19" s="26">
        <f>'Lot 1 CGG Fabregas'!F7</f>
        <v>0</v>
      </c>
      <c r="G19" s="27">
        <f>'Lot 1 CGG Fabregas'!G7</f>
        <v>0</v>
      </c>
      <c r="H19" s="23">
        <f t="shared" si="2"/>
        <v>0</v>
      </c>
    </row>
    <row r="20" spans="1:781" s="2" customFormat="1" x14ac:dyDescent="0.2">
      <c r="A20" s="19" t="str">
        <f>'Lot 1 CGG Fabregas'!A8</f>
        <v>A.15.- Suplències</v>
      </c>
      <c r="B20" s="19"/>
      <c r="C20" s="25">
        <f>'Lot 1 CGG Fabregas'!C8</f>
        <v>2000</v>
      </c>
      <c r="D20" s="26">
        <f>'Lot 1 CGG Fabregas'!D8</f>
        <v>0</v>
      </c>
      <c r="E20" s="26">
        <f>'Lot 1 CGG Fabregas'!E8</f>
        <v>0</v>
      </c>
      <c r="F20" s="26">
        <f>'Lot 1 CGG Fabregas'!F8</f>
        <v>0</v>
      </c>
      <c r="G20" s="27">
        <f>'Lot 1 CGG Fabregas'!G8</f>
        <v>0</v>
      </c>
      <c r="H20" s="23">
        <f t="shared" si="2"/>
        <v>0</v>
      </c>
    </row>
    <row r="21" spans="1:781" s="2" customFormat="1" x14ac:dyDescent="0.2">
      <c r="A21" s="18" t="str">
        <f>'Lot 1 CGG Ildefons'!A3</f>
        <v>Equipament CGG Sant Ildefons</v>
      </c>
      <c r="B21" s="19"/>
      <c r="C21" s="20">
        <f>'Lot 1 CGG Ildefons'!C3</f>
        <v>65870.75</v>
      </c>
      <c r="D21" s="28">
        <f>'Lot 1 CGG Ildefons'!D3</f>
        <v>0</v>
      </c>
      <c r="E21" s="28">
        <f>'Lot 1 CGG Ildefons'!E3</f>
        <v>0</v>
      </c>
      <c r="F21" s="28">
        <f>'Lot 1 CGG Ildefons'!F3</f>
        <v>0</v>
      </c>
      <c r="G21" s="29">
        <f>'Lot 1 CGG Ildefons'!G3</f>
        <v>0</v>
      </c>
      <c r="H21" s="23">
        <f t="shared" si="2"/>
        <v>0</v>
      </c>
    </row>
    <row r="22" spans="1:781" s="2" customFormat="1" x14ac:dyDescent="0.2">
      <c r="A22" s="19" t="str">
        <f>'Lot 1 CGG Ildefons'!A4</f>
        <v>A.16.- Direcció (37,5h)</v>
      </c>
      <c r="B22" s="19"/>
      <c r="C22" s="25">
        <f>'Lot 1 CGG Ildefons'!C4</f>
        <v>26775</v>
      </c>
      <c r="D22" s="30">
        <f>'Lot 1 CGG Ildefons'!D4</f>
        <v>0</v>
      </c>
      <c r="E22" s="30">
        <f>'Lot 1 CGG Ildefons'!E4</f>
        <v>0</v>
      </c>
      <c r="F22" s="30">
        <f>'Lot 1 CGG Ildefons'!F4</f>
        <v>0</v>
      </c>
      <c r="G22" s="31">
        <f>'Lot 1 CGG Ildefons'!G4</f>
        <v>0</v>
      </c>
      <c r="H22" s="23">
        <f t="shared" si="2"/>
        <v>0</v>
      </c>
    </row>
    <row r="23" spans="1:781" s="2" customFormat="1" x14ac:dyDescent="0.2">
      <c r="A23" s="19" t="str">
        <f>'Lot 1 CGG Ildefons'!A5</f>
        <v>A.17.- Informació (37,5h)</v>
      </c>
      <c r="B23" s="19"/>
      <c r="C23" s="25">
        <f>'Lot 1 CGG Ildefons'!C5</f>
        <v>22000</v>
      </c>
      <c r="D23" s="30">
        <f>'Lot 1 CGG Ildefons'!D5</f>
        <v>0</v>
      </c>
      <c r="E23" s="30">
        <f>'Lot 1 CGG Ildefons'!E5</f>
        <v>0</v>
      </c>
      <c r="F23" s="30">
        <f>'Lot 1 CGG Ildefons'!F5</f>
        <v>0</v>
      </c>
      <c r="G23" s="31">
        <f>'Lot 1 CGG Ildefons'!G5</f>
        <v>0</v>
      </c>
      <c r="H23" s="23">
        <f t="shared" si="2"/>
        <v>0</v>
      </c>
    </row>
    <row r="24" spans="1:781" s="2" customFormat="1" x14ac:dyDescent="0.2">
      <c r="A24" s="19" t="str">
        <f>'Lot 1 CGG Ildefons'!A6</f>
        <v>A.18.- Seguretat Social</v>
      </c>
      <c r="B24" s="19"/>
      <c r="C24" s="25">
        <f>'Lot 1 CGG Ildefons'!C6</f>
        <v>16095.75</v>
      </c>
      <c r="D24" s="30">
        <f>'Lot 1 CGG Ildefons'!D6</f>
        <v>0</v>
      </c>
      <c r="E24" s="30">
        <f>'Lot 1 CGG Ildefons'!E6</f>
        <v>0</v>
      </c>
      <c r="F24" s="30">
        <f>'Lot 1 CGG Ildefons'!F6</f>
        <v>0</v>
      </c>
      <c r="G24" s="31">
        <f>'Lot 1 CGG Ildefons'!G6</f>
        <v>0</v>
      </c>
      <c r="H24" s="23">
        <f t="shared" si="2"/>
        <v>0</v>
      </c>
    </row>
    <row r="25" spans="1:781" s="2" customFormat="1" x14ac:dyDescent="0.2">
      <c r="A25" s="19" t="str">
        <f>'Lot 1 CGG Ildefons'!A7</f>
        <v>A.19.- Suplències</v>
      </c>
      <c r="B25" s="19"/>
      <c r="C25" s="25">
        <f>'Lot 1 CGG Ildefons'!C7</f>
        <v>1000</v>
      </c>
      <c r="D25" s="30">
        <f>'Lot 1 CGG Ildefons'!D7</f>
        <v>0</v>
      </c>
      <c r="E25" s="30">
        <f>'Lot 1 CGG Ildefons'!E7</f>
        <v>0</v>
      </c>
      <c r="F25" s="30">
        <f>'Lot 1 CGG Ildefons'!F7</f>
        <v>0</v>
      </c>
      <c r="G25" s="31">
        <f>'Lot 1 CGG Ildefons'!G7</f>
        <v>0</v>
      </c>
      <c r="H25" s="23">
        <f t="shared" si="2"/>
        <v>0</v>
      </c>
    </row>
    <row r="26" spans="1:781" s="2" customFormat="1" x14ac:dyDescent="0.2">
      <c r="A26" s="18" t="str">
        <f>'Lot 1 Programa'!A3</f>
        <v>Programa de dinamització de gent gran</v>
      </c>
      <c r="B26" s="19"/>
      <c r="C26" s="20">
        <f>'Lot 1 Programa'!C3</f>
        <v>53216.08</v>
      </c>
      <c r="D26" s="21">
        <f>'Lot 1 Programa'!D3</f>
        <v>0</v>
      </c>
      <c r="E26" s="21">
        <f>'Lot 1 Programa'!E3</f>
        <v>0</v>
      </c>
      <c r="F26" s="21">
        <f>'Lot 1 Programa'!F3</f>
        <v>0</v>
      </c>
      <c r="G26" s="22">
        <f>'Lot 1 Programa'!G3</f>
        <v>0</v>
      </c>
      <c r="H26" s="23">
        <f t="shared" si="2"/>
        <v>0</v>
      </c>
    </row>
    <row r="27" spans="1:781" s="2" customFormat="1" x14ac:dyDescent="0.2">
      <c r="A27" s="19" t="str">
        <f>'Lot 1 Programa'!A4</f>
        <v>A.20.- Direcció (37,5h)</v>
      </c>
      <c r="B27" s="19"/>
      <c r="C27" s="25">
        <f>'Lot 1 Programa'!C4</f>
        <v>26775</v>
      </c>
      <c r="D27" s="26">
        <f>'Lot 1 Programa'!D4</f>
        <v>0</v>
      </c>
      <c r="E27" s="26">
        <f>'Lot 1 Programa'!E4</f>
        <v>0</v>
      </c>
      <c r="F27" s="26">
        <f>'Lot 1 Programa'!F4</f>
        <v>0</v>
      </c>
      <c r="G27" s="27">
        <f>'Lot 1 Programa'!G4</f>
        <v>0</v>
      </c>
      <c r="H27" s="23">
        <f t="shared" si="2"/>
        <v>0</v>
      </c>
    </row>
    <row r="28" spans="1:781" s="2" customFormat="1" x14ac:dyDescent="0.2">
      <c r="A28" s="19" t="str">
        <f>'Lot 1 Programa'!A5</f>
        <v>A.21.- Animació (20h)</v>
      </c>
      <c r="B28" s="19"/>
      <c r="C28" s="25">
        <f>'Lot 1 Programa'!C5</f>
        <v>11733.33</v>
      </c>
      <c r="D28" s="26">
        <f>'Lot 1 Programa'!D5</f>
        <v>0</v>
      </c>
      <c r="E28" s="26">
        <f>'Lot 1 Programa'!E5</f>
        <v>0</v>
      </c>
      <c r="F28" s="26">
        <f>'Lot 1 Programa'!F5</f>
        <v>0</v>
      </c>
      <c r="G28" s="27">
        <f>'Lot 1 Programa'!G5</f>
        <v>0</v>
      </c>
      <c r="H28" s="23">
        <f t="shared" si="2"/>
        <v>0</v>
      </c>
    </row>
    <row r="29" spans="1:781" s="2" customFormat="1" x14ac:dyDescent="0.2">
      <c r="A29" s="19" t="str">
        <f>'Lot 1 Programa'!A6</f>
        <v>A.22.- Seguretat Social</v>
      </c>
      <c r="B29" s="19"/>
      <c r="C29" s="25">
        <f>'Lot 1 Programa'!C6</f>
        <v>12707.75</v>
      </c>
      <c r="D29" s="26">
        <f>'Lot 1 Programa'!D6</f>
        <v>0</v>
      </c>
      <c r="E29" s="26">
        <f>'Lot 1 Programa'!E6</f>
        <v>0</v>
      </c>
      <c r="F29" s="26">
        <f>'Lot 1 Programa'!F6</f>
        <v>0</v>
      </c>
      <c r="G29" s="27">
        <f>'Lot 1 Programa'!G6</f>
        <v>0</v>
      </c>
      <c r="H29" s="23">
        <f t="shared" si="2"/>
        <v>0</v>
      </c>
    </row>
    <row r="30" spans="1:781" s="2" customFormat="1" x14ac:dyDescent="0.2">
      <c r="A30" s="19" t="str">
        <f>'Lot 1 Programa'!A7</f>
        <v>A.23.- Suplències</v>
      </c>
      <c r="B30" s="19"/>
      <c r="C30" s="25">
        <f>'Lot 1 Programa'!C7</f>
        <v>2000</v>
      </c>
      <c r="D30" s="26">
        <f>'Lot 1 Programa'!D7</f>
        <v>0</v>
      </c>
      <c r="E30" s="26">
        <f>'Lot 1 Programa'!E7</f>
        <v>0</v>
      </c>
      <c r="F30" s="26">
        <f>'Lot 1 Programa'!F7</f>
        <v>0</v>
      </c>
      <c r="G30" s="27">
        <f>'Lot 1 Programa'!G7</f>
        <v>0</v>
      </c>
      <c r="H30" s="23">
        <f t="shared" si="2"/>
        <v>0</v>
      </c>
    </row>
    <row r="31" spans="1:781" s="2" customFormat="1" x14ac:dyDescent="0.2">
      <c r="A31" s="12" t="s">
        <v>6</v>
      </c>
      <c r="B31" s="13"/>
      <c r="C31" s="14">
        <f>SUM(C32:C44)</f>
        <v>105300</v>
      </c>
      <c r="D31" s="15">
        <f>SUM(D32:D44)</f>
        <v>0</v>
      </c>
      <c r="E31" s="15">
        <f>SUM(E32:E44)</f>
        <v>0</v>
      </c>
      <c r="F31" s="15">
        <f>SUM(F32:F44)</f>
        <v>0</v>
      </c>
      <c r="G31" s="16">
        <f>SUM(G32:G44)</f>
        <v>0</v>
      </c>
      <c r="H31" s="17">
        <f t="shared" si="2"/>
        <v>0</v>
      </c>
    </row>
    <row r="32" spans="1:781" s="11" customFormat="1" x14ac:dyDescent="0.2">
      <c r="A32" s="19" t="str">
        <f>'Lot 1 CC Castello'!A10</f>
        <v>B.1.- Material oficina</v>
      </c>
      <c r="B32" s="32"/>
      <c r="C32" s="33">
        <f>'Lot 1 CC Castello'!C10+'Lot 1 CGG Castello'!C10+'Lot 1 CGG Fabregas'!C10+'Lot 1 CGG Ildefons'!C9+'Lot 1 Programa'!C9</f>
        <v>3850</v>
      </c>
      <c r="D32" s="34">
        <f>'Lot 1 CC Castello'!D10+'Lot 1 CGG Castello'!D10+'Lot 1 CGG Fabregas'!D10+'Lot 1 CGG Ildefons'!D9+'Lot 1 Programa'!D9</f>
        <v>0</v>
      </c>
      <c r="E32" s="34">
        <f>'Lot 1 CC Castello'!E10+'Lot 1 CGG Castello'!E10+'Lot 1 CGG Fabregas'!E10+'Lot 1 CGG Ildefons'!E9+'Lot 1 Programa'!E9</f>
        <v>0</v>
      </c>
      <c r="F32" s="34">
        <f>'Lot 1 CC Castello'!F10+'Lot 1 CGG Castello'!F10+'Lot 1 CGG Fabregas'!F10+'Lot 1 CGG Ildefons'!F9+'Lot 1 Programa'!F9</f>
        <v>0</v>
      </c>
      <c r="G32" s="35">
        <f>'Lot 1 CC Castello'!G10+'Lot 1 CGG Castello'!G10+'Lot 1 CGG Fabregas'!G10+'Lot 1 CGG Ildefons'!G9+'Lot 1 Programa'!G9</f>
        <v>0</v>
      </c>
      <c r="H32" s="23">
        <f t="shared" si="2"/>
        <v>0</v>
      </c>
      <c r="I32" s="1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  <c r="KP32" s="10"/>
      <c r="KQ32" s="10"/>
      <c r="KR32" s="10"/>
      <c r="KS32" s="10"/>
      <c r="KT32" s="10"/>
      <c r="KU32" s="10"/>
      <c r="KV32" s="10"/>
      <c r="KW32" s="10"/>
      <c r="KX32" s="10"/>
      <c r="KY32" s="10"/>
      <c r="KZ32" s="10"/>
      <c r="LA32" s="10"/>
      <c r="LB32" s="10"/>
      <c r="LC32" s="10"/>
      <c r="LD32" s="10"/>
      <c r="LE32" s="10"/>
      <c r="LF32" s="10"/>
      <c r="LG32" s="10"/>
      <c r="LH32" s="10"/>
      <c r="LI32" s="10"/>
      <c r="LJ32" s="10"/>
      <c r="LK32" s="10"/>
      <c r="LL32" s="10"/>
      <c r="LM32" s="10"/>
      <c r="LN32" s="10"/>
      <c r="LO32" s="10"/>
      <c r="LP32" s="10"/>
      <c r="LQ32" s="10"/>
      <c r="LR32" s="10"/>
      <c r="LS32" s="10"/>
      <c r="LT32" s="10"/>
      <c r="LU32" s="10"/>
      <c r="LV32" s="10"/>
      <c r="LW32" s="10"/>
      <c r="LX32" s="10"/>
      <c r="LY32" s="10"/>
      <c r="LZ32" s="10"/>
      <c r="MA32" s="10"/>
      <c r="MB32" s="10"/>
      <c r="MC32" s="10"/>
      <c r="MD32" s="10"/>
      <c r="ME32" s="10"/>
      <c r="MF32" s="10"/>
      <c r="MG32" s="10"/>
      <c r="MH32" s="10"/>
      <c r="MI32" s="10"/>
      <c r="MJ32" s="10"/>
      <c r="MK32" s="10"/>
      <c r="ML32" s="10"/>
      <c r="MM32" s="10"/>
      <c r="MN32" s="10"/>
      <c r="MO32" s="10"/>
      <c r="MP32" s="10"/>
      <c r="MQ32" s="10"/>
      <c r="MR32" s="10"/>
      <c r="MS32" s="10"/>
      <c r="MT32" s="10"/>
      <c r="MU32" s="10"/>
      <c r="MV32" s="10"/>
      <c r="MW32" s="10"/>
      <c r="MX32" s="10"/>
      <c r="MY32" s="10"/>
      <c r="MZ32" s="10"/>
      <c r="NA32" s="10"/>
      <c r="NB32" s="10"/>
      <c r="NC32" s="10"/>
      <c r="ND32" s="10"/>
      <c r="NE32" s="10"/>
      <c r="NF32" s="10"/>
      <c r="NG32" s="10"/>
      <c r="NH32" s="10"/>
      <c r="NI32" s="10"/>
      <c r="NJ32" s="10"/>
      <c r="NK32" s="10"/>
      <c r="NL32" s="10"/>
      <c r="NM32" s="10"/>
      <c r="NN32" s="10"/>
      <c r="NO32" s="10"/>
      <c r="NP32" s="10"/>
      <c r="NQ32" s="10"/>
      <c r="NR32" s="10"/>
      <c r="NS32" s="10"/>
      <c r="NT32" s="10"/>
      <c r="NU32" s="10"/>
      <c r="NV32" s="10"/>
      <c r="NW32" s="10"/>
      <c r="NX32" s="10"/>
      <c r="NY32" s="10"/>
      <c r="NZ32" s="10"/>
      <c r="OA32" s="10"/>
      <c r="OB32" s="10"/>
      <c r="OC32" s="10"/>
      <c r="OD32" s="10"/>
      <c r="OE32" s="10"/>
      <c r="OF32" s="10"/>
      <c r="OG32" s="10"/>
      <c r="OH32" s="10"/>
      <c r="OI32" s="10"/>
      <c r="OJ32" s="10"/>
      <c r="OK32" s="10"/>
      <c r="OL32" s="10"/>
      <c r="OM32" s="10"/>
      <c r="ON32" s="10"/>
      <c r="OO32" s="10"/>
      <c r="OP32" s="10"/>
      <c r="OQ32" s="10"/>
      <c r="OR32" s="10"/>
      <c r="OS32" s="10"/>
      <c r="OT32" s="10"/>
      <c r="OU32" s="10"/>
      <c r="OV32" s="10"/>
      <c r="OW32" s="10"/>
      <c r="OX32" s="10"/>
      <c r="OY32" s="10"/>
      <c r="OZ32" s="10"/>
      <c r="PA32" s="10"/>
      <c r="PB32" s="10"/>
      <c r="PC32" s="10"/>
      <c r="PD32" s="10"/>
      <c r="PE32" s="10"/>
      <c r="PF32" s="10"/>
      <c r="PG32" s="10"/>
      <c r="PH32" s="10"/>
      <c r="PI32" s="10"/>
      <c r="PJ32" s="10"/>
      <c r="PK32" s="10"/>
      <c r="PL32" s="10"/>
      <c r="PM32" s="10"/>
      <c r="PN32" s="10"/>
      <c r="PO32" s="10"/>
      <c r="PP32" s="10"/>
      <c r="PQ32" s="10"/>
      <c r="PR32" s="10"/>
      <c r="PS32" s="10"/>
      <c r="PT32" s="10"/>
      <c r="PU32" s="10"/>
      <c r="PV32" s="10"/>
      <c r="PW32" s="10"/>
      <c r="PX32" s="10"/>
      <c r="PY32" s="10"/>
      <c r="PZ32" s="10"/>
      <c r="QA32" s="10"/>
      <c r="QB32" s="10"/>
      <c r="QC32" s="10"/>
      <c r="QD32" s="10"/>
      <c r="QE32" s="10"/>
      <c r="QF32" s="10"/>
      <c r="QG32" s="10"/>
      <c r="QH32" s="10"/>
      <c r="QI32" s="10"/>
      <c r="QJ32" s="10"/>
      <c r="QK32" s="10"/>
      <c r="QL32" s="10"/>
      <c r="QM32" s="10"/>
      <c r="QN32" s="10"/>
      <c r="QO32" s="10"/>
      <c r="QP32" s="10"/>
      <c r="QQ32" s="10"/>
      <c r="QR32" s="10"/>
      <c r="QS32" s="10"/>
      <c r="QT32" s="10"/>
      <c r="QU32" s="10"/>
      <c r="QV32" s="10"/>
      <c r="QW32" s="10"/>
      <c r="QX32" s="10"/>
      <c r="QY32" s="10"/>
      <c r="QZ32" s="10"/>
      <c r="RA32" s="10"/>
      <c r="RB32" s="10"/>
      <c r="RC32" s="10"/>
      <c r="RD32" s="10"/>
      <c r="RE32" s="10"/>
      <c r="RF32" s="10"/>
      <c r="RG32" s="10"/>
      <c r="RH32" s="10"/>
      <c r="RI32" s="10"/>
      <c r="RJ32" s="10"/>
      <c r="RK32" s="10"/>
      <c r="RL32" s="10"/>
      <c r="RM32" s="10"/>
      <c r="RN32" s="10"/>
      <c r="RO32" s="10"/>
      <c r="RP32" s="10"/>
      <c r="RQ32" s="10"/>
      <c r="RR32" s="10"/>
      <c r="RS32" s="10"/>
      <c r="RT32" s="10"/>
      <c r="RU32" s="10"/>
      <c r="RV32" s="10"/>
      <c r="RW32" s="10"/>
      <c r="RX32" s="10"/>
      <c r="RY32" s="10"/>
      <c r="RZ32" s="10"/>
      <c r="SA32" s="10"/>
      <c r="SB32" s="10"/>
      <c r="SC32" s="10"/>
      <c r="SD32" s="10"/>
      <c r="SE32" s="10"/>
      <c r="SF32" s="10"/>
      <c r="SG32" s="10"/>
      <c r="SH32" s="10"/>
      <c r="SI32" s="10"/>
      <c r="SJ32" s="10"/>
      <c r="SK32" s="10"/>
      <c r="SL32" s="10"/>
      <c r="SM32" s="10"/>
      <c r="SN32" s="10"/>
      <c r="SO32" s="10"/>
      <c r="SP32" s="10"/>
      <c r="SQ32" s="10"/>
      <c r="SR32" s="10"/>
      <c r="SS32" s="10"/>
      <c r="ST32" s="10"/>
      <c r="SU32" s="10"/>
      <c r="SV32" s="10"/>
      <c r="SW32" s="10"/>
      <c r="SX32" s="10"/>
      <c r="SY32" s="10"/>
      <c r="SZ32" s="10"/>
      <c r="TA32" s="10"/>
      <c r="TB32" s="10"/>
      <c r="TC32" s="10"/>
      <c r="TD32" s="10"/>
      <c r="TE32" s="10"/>
      <c r="TF32" s="10"/>
      <c r="TG32" s="10"/>
      <c r="TH32" s="10"/>
      <c r="TI32" s="10"/>
      <c r="TJ32" s="10"/>
      <c r="TK32" s="10"/>
      <c r="TL32" s="10"/>
      <c r="TM32" s="10"/>
      <c r="TN32" s="10"/>
      <c r="TO32" s="10"/>
      <c r="TP32" s="10"/>
      <c r="TQ32" s="10"/>
      <c r="TR32" s="10"/>
      <c r="TS32" s="10"/>
      <c r="TT32" s="10"/>
      <c r="TU32" s="10"/>
      <c r="TV32" s="10"/>
      <c r="TW32" s="10"/>
      <c r="TX32" s="10"/>
      <c r="TY32" s="10"/>
      <c r="TZ32" s="10"/>
      <c r="UA32" s="10"/>
      <c r="UB32" s="10"/>
      <c r="UC32" s="10"/>
      <c r="UD32" s="10"/>
      <c r="UE32" s="10"/>
      <c r="UF32" s="10"/>
      <c r="UG32" s="10"/>
      <c r="UH32" s="10"/>
      <c r="UI32" s="10"/>
      <c r="UJ32" s="10"/>
      <c r="UK32" s="10"/>
      <c r="UL32" s="10"/>
      <c r="UM32" s="10"/>
      <c r="UN32" s="10"/>
      <c r="UO32" s="10"/>
      <c r="UP32" s="10"/>
      <c r="UQ32" s="10"/>
      <c r="UR32" s="10"/>
      <c r="US32" s="10"/>
      <c r="UT32" s="10"/>
      <c r="UU32" s="10"/>
      <c r="UV32" s="10"/>
      <c r="UW32" s="10"/>
      <c r="UX32" s="10"/>
      <c r="UY32" s="10"/>
      <c r="UZ32" s="10"/>
      <c r="VA32" s="10"/>
      <c r="VB32" s="10"/>
      <c r="VC32" s="10"/>
      <c r="VD32" s="10"/>
      <c r="VE32" s="10"/>
      <c r="VF32" s="10"/>
      <c r="VG32" s="10"/>
      <c r="VH32" s="10"/>
      <c r="VI32" s="10"/>
      <c r="VJ32" s="10"/>
      <c r="VK32" s="10"/>
      <c r="VL32" s="10"/>
      <c r="VM32" s="10"/>
      <c r="VN32" s="10"/>
      <c r="VO32" s="10"/>
      <c r="VP32" s="10"/>
      <c r="VQ32" s="10"/>
      <c r="VR32" s="10"/>
      <c r="VS32" s="10"/>
      <c r="VT32" s="10"/>
      <c r="VU32" s="10"/>
      <c r="VV32" s="10"/>
      <c r="VW32" s="10"/>
      <c r="VX32" s="10"/>
      <c r="VY32" s="10"/>
      <c r="VZ32" s="10"/>
      <c r="WA32" s="10"/>
      <c r="WB32" s="10"/>
      <c r="WC32" s="10"/>
      <c r="WD32" s="10"/>
      <c r="WE32" s="10"/>
      <c r="WF32" s="10"/>
      <c r="WG32" s="10"/>
      <c r="WH32" s="10"/>
      <c r="WI32" s="10"/>
      <c r="WJ32" s="10"/>
      <c r="WK32" s="10"/>
      <c r="WL32" s="10"/>
      <c r="WM32" s="10"/>
      <c r="WN32" s="10"/>
      <c r="WO32" s="10"/>
      <c r="WP32" s="10"/>
      <c r="WQ32" s="10"/>
      <c r="WR32" s="10"/>
      <c r="WS32" s="10"/>
      <c r="WT32" s="10"/>
      <c r="WU32" s="10"/>
      <c r="WV32" s="10"/>
      <c r="WW32" s="10"/>
      <c r="WX32" s="10"/>
      <c r="WY32" s="10"/>
      <c r="WZ32" s="10"/>
      <c r="XA32" s="10"/>
      <c r="XB32" s="10"/>
      <c r="XC32" s="10"/>
      <c r="XD32" s="10"/>
      <c r="XE32" s="10"/>
      <c r="XF32" s="10"/>
      <c r="XG32" s="10"/>
      <c r="XH32" s="10"/>
      <c r="XI32" s="10"/>
      <c r="XJ32" s="10"/>
      <c r="XK32" s="10"/>
      <c r="XL32" s="10"/>
      <c r="XM32" s="10"/>
      <c r="XN32" s="10"/>
      <c r="XO32" s="10"/>
      <c r="XP32" s="10"/>
      <c r="XQ32" s="10"/>
      <c r="XR32" s="10"/>
      <c r="XS32" s="10"/>
      <c r="XT32" s="10"/>
      <c r="XU32" s="10"/>
      <c r="XV32" s="10"/>
      <c r="XW32" s="10"/>
      <c r="XX32" s="10"/>
      <c r="XY32" s="10"/>
      <c r="XZ32" s="10"/>
      <c r="YA32" s="10"/>
      <c r="YB32" s="10"/>
      <c r="YC32" s="10"/>
      <c r="YD32" s="10"/>
      <c r="YE32" s="10"/>
      <c r="YF32" s="10"/>
      <c r="YG32" s="10"/>
      <c r="YH32" s="10"/>
      <c r="YI32" s="10"/>
      <c r="YJ32" s="10"/>
      <c r="YK32" s="10"/>
      <c r="YL32" s="10"/>
      <c r="YM32" s="10"/>
      <c r="YN32" s="10"/>
      <c r="YO32" s="10"/>
      <c r="YP32" s="10"/>
      <c r="YQ32" s="10"/>
      <c r="YR32" s="10"/>
      <c r="YS32" s="10"/>
      <c r="YT32" s="10"/>
      <c r="YU32" s="10"/>
      <c r="YV32" s="10"/>
      <c r="YW32" s="10"/>
      <c r="YX32" s="10"/>
      <c r="YY32" s="10"/>
      <c r="YZ32" s="10"/>
      <c r="ZA32" s="10"/>
      <c r="ZB32" s="10"/>
      <c r="ZC32" s="10"/>
      <c r="ZD32" s="10"/>
      <c r="ZE32" s="10"/>
      <c r="ZF32" s="10"/>
      <c r="ZG32" s="10"/>
      <c r="ZH32" s="10"/>
      <c r="ZI32" s="10"/>
      <c r="ZJ32" s="10"/>
      <c r="ZK32" s="10"/>
      <c r="ZL32" s="10"/>
      <c r="ZM32" s="10"/>
      <c r="ZN32" s="10"/>
      <c r="ZO32" s="10"/>
      <c r="ZP32" s="10"/>
      <c r="ZQ32" s="10"/>
      <c r="ZR32" s="10"/>
      <c r="ZS32" s="10"/>
      <c r="ZT32" s="10"/>
      <c r="ZU32" s="10"/>
      <c r="ZV32" s="10"/>
      <c r="ZW32" s="10"/>
      <c r="ZX32" s="10"/>
      <c r="ZY32" s="10"/>
      <c r="ZZ32" s="10"/>
      <c r="AAA32" s="10"/>
      <c r="AAB32" s="10"/>
      <c r="AAC32" s="10"/>
      <c r="AAD32" s="10"/>
      <c r="AAE32" s="10"/>
      <c r="AAF32" s="10"/>
      <c r="AAG32" s="10"/>
      <c r="AAH32" s="10"/>
      <c r="AAI32" s="10"/>
      <c r="AAJ32" s="10"/>
      <c r="AAK32" s="10"/>
      <c r="AAL32" s="10"/>
      <c r="AAM32" s="10"/>
      <c r="AAN32" s="10"/>
      <c r="AAO32" s="10"/>
      <c r="AAP32" s="10"/>
      <c r="AAQ32" s="10"/>
      <c r="AAR32" s="10"/>
      <c r="AAS32" s="10"/>
      <c r="AAT32" s="10"/>
      <c r="AAU32" s="10"/>
      <c r="AAV32" s="10"/>
      <c r="AAW32" s="10"/>
      <c r="AAX32" s="10"/>
      <c r="AAY32" s="10"/>
      <c r="AAZ32" s="10"/>
      <c r="ABA32" s="10"/>
      <c r="ABB32" s="10"/>
      <c r="ABC32" s="10"/>
      <c r="ABD32" s="10"/>
      <c r="ABE32" s="10"/>
      <c r="ABF32" s="10"/>
      <c r="ABG32" s="10"/>
      <c r="ABH32" s="10"/>
      <c r="ABI32" s="10"/>
      <c r="ABJ32" s="10"/>
      <c r="ABK32" s="10"/>
      <c r="ABL32" s="10"/>
      <c r="ABM32" s="10"/>
      <c r="ABN32" s="10"/>
      <c r="ABO32" s="10"/>
      <c r="ABP32" s="10"/>
      <c r="ABQ32" s="10"/>
      <c r="ABR32" s="10"/>
      <c r="ABS32" s="10"/>
      <c r="ABT32" s="10"/>
      <c r="ABU32" s="10"/>
      <c r="ABV32" s="10"/>
      <c r="ABW32" s="10"/>
      <c r="ABX32" s="10"/>
      <c r="ABY32" s="10"/>
      <c r="ABZ32" s="10"/>
      <c r="ACA32" s="10"/>
      <c r="ACB32" s="10"/>
      <c r="ACC32" s="10"/>
      <c r="ACD32" s="10"/>
      <c r="ACE32" s="10"/>
      <c r="ACF32" s="10"/>
      <c r="ACG32" s="10"/>
      <c r="ACH32" s="10"/>
      <c r="ACI32" s="10"/>
      <c r="ACJ32" s="10"/>
      <c r="ACK32" s="10"/>
      <c r="ACL32" s="10"/>
      <c r="ACM32" s="10"/>
      <c r="ACN32" s="10"/>
      <c r="ACO32" s="10"/>
      <c r="ACP32" s="10"/>
      <c r="ACQ32" s="10"/>
      <c r="ACR32" s="10"/>
      <c r="ACS32" s="10"/>
      <c r="ACT32" s="10"/>
      <c r="ACU32" s="10"/>
      <c r="ACV32" s="10"/>
      <c r="ACW32" s="10"/>
      <c r="ACX32" s="10"/>
      <c r="ACY32" s="10"/>
      <c r="ACZ32" s="10"/>
      <c r="ADA32" s="10"/>
    </row>
    <row r="33" spans="1:781" s="2" customFormat="1" x14ac:dyDescent="0.2">
      <c r="A33" s="19" t="str">
        <f>'Lot 1 CC Castello'!A11</f>
        <v>B.2.- Compra material i petita inversió</v>
      </c>
      <c r="B33" s="32"/>
      <c r="C33" s="33">
        <f>'Lot 1 CC Castello'!C11+'Lot 1 CGG Castello'!C11+'Lot 1 CGG Fabregas'!C11+'Lot 1 CGG Ildefons'!C10+'Lot 1 Programa'!C10</f>
        <v>2850</v>
      </c>
      <c r="D33" s="34">
        <f>'Lot 1 CC Castello'!D11+'Lot 1 CGG Castello'!D11+'Lot 1 CGG Fabregas'!D11+'Lot 1 CGG Ildefons'!D10+'Lot 1 Programa'!D10</f>
        <v>0</v>
      </c>
      <c r="E33" s="34">
        <f>'Lot 1 CC Castello'!E11+'Lot 1 CGG Castello'!E11+'Lot 1 CGG Fabregas'!E11+'Lot 1 CGG Ildefons'!E10+'Lot 1 Programa'!E10</f>
        <v>0</v>
      </c>
      <c r="F33" s="34">
        <f>'Lot 1 CC Castello'!F11+'Lot 1 CGG Castello'!F11+'Lot 1 CGG Fabregas'!F11+'Lot 1 CGG Ildefons'!F10+'Lot 1 Programa'!F10</f>
        <v>0</v>
      </c>
      <c r="G33" s="35">
        <f>'Lot 1 CC Castello'!G11+'Lot 1 CGG Castello'!G11+'Lot 1 CGG Fabregas'!G11+'Lot 1 CGG Ildefons'!G10+'Lot 1 Programa'!G10</f>
        <v>0</v>
      </c>
      <c r="H33" s="23">
        <f t="shared" si="2"/>
        <v>0</v>
      </c>
      <c r="I33" s="1"/>
    </row>
    <row r="34" spans="1:781" s="2" customFormat="1" x14ac:dyDescent="0.2">
      <c r="A34" s="19" t="str">
        <f>'Lot 1 CC Castello'!A12</f>
        <v>B.3.- Reparacions i Petit Manteniment</v>
      </c>
      <c r="B34" s="32"/>
      <c r="C34" s="33">
        <f>'Lot 1 CC Castello'!C12+'Lot 1 CGG Castello'!C12+'Lot 1 CGG Fabregas'!C12+'Lot 1 CGG Ildefons'!C11+'Lot 1 Programa'!C11</f>
        <v>13500</v>
      </c>
      <c r="D34" s="34">
        <f>'Lot 1 CC Castello'!D12+'Lot 1 CGG Castello'!D12+'Lot 1 CGG Fabregas'!D12+'Lot 1 CGG Ildefons'!D11+'Lot 1 Programa'!D11</f>
        <v>0</v>
      </c>
      <c r="E34" s="34">
        <f>'Lot 1 CC Castello'!E12+'Lot 1 CGG Castello'!E12+'Lot 1 CGG Fabregas'!E12+'Lot 1 CGG Ildefons'!E11+'Lot 1 Programa'!E11</f>
        <v>0</v>
      </c>
      <c r="F34" s="34">
        <f>'Lot 1 CC Castello'!F12+'Lot 1 CGG Castello'!F12+'Lot 1 CGG Fabregas'!F12+'Lot 1 CGG Ildefons'!F11+'Lot 1 Programa'!F11</f>
        <v>0</v>
      </c>
      <c r="G34" s="35">
        <f>'Lot 1 CC Castello'!G12+'Lot 1 CGG Castello'!G12+'Lot 1 CGG Fabregas'!G12+'Lot 1 CGG Ildefons'!G11+'Lot 1 Programa'!G11</f>
        <v>0</v>
      </c>
      <c r="H34" s="23">
        <f t="shared" si="2"/>
        <v>0</v>
      </c>
      <c r="I34" s="1"/>
    </row>
    <row r="35" spans="1:781" s="2" customFormat="1" x14ac:dyDescent="0.2">
      <c r="A35" s="19" t="str">
        <f>'Lot 1 CC Castello'!A13</f>
        <v>B.4. Manteniment informàtic</v>
      </c>
      <c r="B35" s="32"/>
      <c r="C35" s="33">
        <f>'Lot 1 CC Castello'!C13+'Lot 1 CGG Castello'!C13+'Lot 1 CGG Fabregas'!C13+'Lot 1 CGG Ildefons'!C12+'Lot 1 Programa'!C12</f>
        <v>3000</v>
      </c>
      <c r="D35" s="34">
        <f>'Lot 1 CC Castello'!D13+'Lot 1 CGG Castello'!D13+'Lot 1 CGG Fabregas'!D13+'Lot 1 CGG Ildefons'!D12+'Lot 1 Programa'!D12</f>
        <v>0</v>
      </c>
      <c r="E35" s="34">
        <f>'Lot 1 CC Castello'!E13+'Lot 1 CGG Castello'!E13+'Lot 1 CGG Fabregas'!E13+'Lot 1 CGG Ildefons'!E12+'Lot 1 Programa'!E12</f>
        <v>0</v>
      </c>
      <c r="F35" s="34">
        <f>'Lot 1 CC Castello'!F13+'Lot 1 CGG Castello'!F13+'Lot 1 CGG Fabregas'!F13+'Lot 1 CGG Ildefons'!F12+'Lot 1 Programa'!F12</f>
        <v>0</v>
      </c>
      <c r="G35" s="35">
        <f>'Lot 1 CC Castello'!G13+'Lot 1 CGG Castello'!G13+'Lot 1 CGG Fabregas'!G13+'Lot 1 CGG Ildefons'!G12+'Lot 1 Programa'!G12</f>
        <v>0</v>
      </c>
      <c r="H35" s="23">
        <f t="shared" si="2"/>
        <v>0</v>
      </c>
      <c r="I35" s="1"/>
    </row>
    <row r="36" spans="1:781" s="2" customFormat="1" x14ac:dyDescent="0.2">
      <c r="A36" s="19" t="str">
        <f>'Lot 1 CC Castello'!A14</f>
        <v>B.5.- Primes d'Assegurances</v>
      </c>
      <c r="B36" s="32"/>
      <c r="C36" s="33">
        <f>'Lot 1 CC Castello'!C14+'Lot 1 CGG Castello'!C14+'Lot 1 CGG Fabregas'!C14+'Lot 1 CGG Ildefons'!C13+'Lot 1 Programa'!C13</f>
        <v>3000</v>
      </c>
      <c r="D36" s="34">
        <f>'Lot 1 CC Castello'!D14+'Lot 1 CGG Castello'!D14+'Lot 1 CGG Fabregas'!D14+'Lot 1 CGG Ildefons'!D13+'Lot 1 Programa'!D13</f>
        <v>0</v>
      </c>
      <c r="E36" s="34">
        <f>'Lot 1 CC Castello'!E14+'Lot 1 CGG Castello'!E14+'Lot 1 CGG Fabregas'!E14+'Lot 1 CGG Ildefons'!E13+'Lot 1 Programa'!E13</f>
        <v>0</v>
      </c>
      <c r="F36" s="34">
        <f>'Lot 1 CC Castello'!F14+'Lot 1 CGG Castello'!F14+'Lot 1 CGG Fabregas'!F14+'Lot 1 CGG Ildefons'!F13+'Lot 1 Programa'!F13</f>
        <v>0</v>
      </c>
      <c r="G36" s="35">
        <f>'Lot 1 CC Castello'!G14+'Lot 1 CGG Castello'!G14+'Lot 1 CGG Fabregas'!G14+'Lot 1 CGG Ildefons'!G13+'Lot 1 Programa'!G13</f>
        <v>0</v>
      </c>
      <c r="H36" s="23">
        <f t="shared" si="2"/>
        <v>0</v>
      </c>
      <c r="I36" s="1"/>
    </row>
    <row r="37" spans="1:781" s="2" customFormat="1" x14ac:dyDescent="0.2">
      <c r="A37" s="19" t="str">
        <f>'Lot 1 CC Castello'!A15</f>
        <v>B.6.- Subministraments</v>
      </c>
      <c r="B37" s="32"/>
      <c r="C37" s="33">
        <f>'Lot 1 CC Castello'!C15+'Lot 1 CGG Castello'!C15+'Lot 1 CGG Fabregas'!C15+'Lot 1 CGG Ildefons'!C14+'Lot 1 Programa'!C14</f>
        <v>0</v>
      </c>
      <c r="D37" s="34">
        <f>'Lot 1 CC Castello'!D15+'Lot 1 CGG Castello'!D15+'Lot 1 CGG Fabregas'!D15+'Lot 1 CGG Ildefons'!D14+'Lot 1 Programa'!D14</f>
        <v>0</v>
      </c>
      <c r="E37" s="34">
        <f>'Lot 1 CC Castello'!E15+'Lot 1 CGG Castello'!E15+'Lot 1 CGG Fabregas'!E15+'Lot 1 CGG Ildefons'!E14+'Lot 1 Programa'!E14</f>
        <v>0</v>
      </c>
      <c r="F37" s="34">
        <f>'Lot 1 CC Castello'!F15+'Lot 1 CGG Castello'!F15+'Lot 1 CGG Fabregas'!F15+'Lot 1 CGG Ildefons'!F14+'Lot 1 Programa'!F14</f>
        <v>0</v>
      </c>
      <c r="G37" s="35">
        <f>'Lot 1 CC Castello'!G15+'Lot 1 CGG Castello'!G15+'Lot 1 CGG Fabregas'!G15+'Lot 1 CGG Ildefons'!G14+'Lot 1 Programa'!G14</f>
        <v>0</v>
      </c>
      <c r="H37" s="23">
        <f t="shared" si="2"/>
        <v>0</v>
      </c>
      <c r="I37" s="1"/>
    </row>
    <row r="38" spans="1:781" s="2" customFormat="1" x14ac:dyDescent="0.2">
      <c r="A38" s="19" t="str">
        <f>'Lot 1 CC Castello'!A16</f>
        <v>B.7.- Arrendaments i canons</v>
      </c>
      <c r="B38" s="32"/>
      <c r="C38" s="33">
        <f>'Lot 1 CC Castello'!C16+'Lot 1 CGG Castello'!C16+'Lot 1 CGG Fabregas'!C16+'Lot 1 CGG Ildefons'!C15+'Lot 1 Programa'!C15</f>
        <v>2900</v>
      </c>
      <c r="D38" s="34">
        <f>'Lot 1 CC Castello'!D16+'Lot 1 CGG Castello'!D16+'Lot 1 CGG Fabregas'!D16+'Lot 1 CGG Ildefons'!D15+'Lot 1 Programa'!D15</f>
        <v>0</v>
      </c>
      <c r="E38" s="34">
        <f>'Lot 1 CC Castello'!E16+'Lot 1 CGG Castello'!E16+'Lot 1 CGG Fabregas'!E16+'Lot 1 CGG Ildefons'!E15+'Lot 1 Programa'!E15</f>
        <v>0</v>
      </c>
      <c r="F38" s="34">
        <f>'Lot 1 CC Castello'!F16+'Lot 1 CGG Castello'!F16+'Lot 1 CGG Fabregas'!F16+'Lot 1 CGG Ildefons'!F15+'Lot 1 Programa'!F15</f>
        <v>0</v>
      </c>
      <c r="G38" s="35">
        <f>'Lot 1 CC Castello'!G16+'Lot 1 CGG Castello'!G16+'Lot 1 CGG Fabregas'!G16+'Lot 1 CGG Ildefons'!G15+'Lot 1 Programa'!G15</f>
        <v>0</v>
      </c>
      <c r="H38" s="23">
        <f t="shared" si="2"/>
        <v>0</v>
      </c>
      <c r="I38" s="1"/>
    </row>
    <row r="39" spans="1:781" s="2" customFormat="1" x14ac:dyDescent="0.2">
      <c r="A39" s="19" t="str">
        <f>'Lot 1 CC Castello'!A17</f>
        <v>B.8.- Neteja</v>
      </c>
      <c r="B39" s="32"/>
      <c r="C39" s="33">
        <f>'Lot 1 CC Castello'!C17+'Lot 1 CGG Castello'!C17+'Lot 1 CGG Fabregas'!C17+'Lot 1 CGG Ildefons'!C16+'Lot 1 Programa'!C16</f>
        <v>64000</v>
      </c>
      <c r="D39" s="34">
        <f>'Lot 1 CC Castello'!D17+'Lot 1 CGG Castello'!D17+'Lot 1 CGG Fabregas'!D17+'Lot 1 CGG Ildefons'!D16+'Lot 1 Programa'!D16</f>
        <v>0</v>
      </c>
      <c r="E39" s="34">
        <f>'Lot 1 CC Castello'!E17+'Lot 1 CGG Castello'!E17+'Lot 1 CGG Fabregas'!E17+'Lot 1 CGG Ildefons'!E16+'Lot 1 Programa'!E16</f>
        <v>0</v>
      </c>
      <c r="F39" s="34">
        <f>'Lot 1 CC Castello'!F17+'Lot 1 CGG Castello'!F17+'Lot 1 CGG Fabregas'!F17+'Lot 1 CGG Ildefons'!F16+'Lot 1 Programa'!F16</f>
        <v>0</v>
      </c>
      <c r="G39" s="35">
        <f>'Lot 1 CC Castello'!G17+'Lot 1 CGG Castello'!G17+'Lot 1 CGG Fabregas'!G17+'Lot 1 CGG Ildefons'!G16+'Lot 1 Programa'!G16</f>
        <v>0</v>
      </c>
      <c r="H39" s="23">
        <f t="shared" si="2"/>
        <v>0</v>
      </c>
      <c r="I39" s="1"/>
    </row>
    <row r="40" spans="1:781" s="2" customFormat="1" x14ac:dyDescent="0.2">
      <c r="A40" s="19" t="str">
        <f>'Lot 1 CC Castello'!A18</f>
        <v>B.9.- Serveis professionals independents</v>
      </c>
      <c r="B40" s="32"/>
      <c r="C40" s="33">
        <f>'Lot 1 CC Castello'!C18+'Lot 1 CGG Castello'!C18+'Lot 1 CGG Fabregas'!C18+'Lot 1 CGG Ildefons'!C17+'Lot 1 Programa'!C17</f>
        <v>1600</v>
      </c>
      <c r="D40" s="34">
        <f>'Lot 1 CC Castello'!D18+'Lot 1 CGG Castello'!D18+'Lot 1 CGG Fabregas'!D18+'Lot 1 CGG Ildefons'!D17+'Lot 1 Programa'!D17</f>
        <v>0</v>
      </c>
      <c r="E40" s="34">
        <f>'Lot 1 CC Castello'!E18+'Lot 1 CGG Castello'!E18+'Lot 1 CGG Fabregas'!E18+'Lot 1 CGG Ildefons'!E17+'Lot 1 Programa'!E17</f>
        <v>0</v>
      </c>
      <c r="F40" s="34">
        <f>'Lot 1 CC Castello'!F18+'Lot 1 CGG Castello'!F18+'Lot 1 CGG Fabregas'!F18+'Lot 1 CGG Ildefons'!F17+'Lot 1 Programa'!F17</f>
        <v>0</v>
      </c>
      <c r="G40" s="35">
        <f>'Lot 1 CC Castello'!G18+'Lot 1 CGG Castello'!G18+'Lot 1 CGG Fabregas'!G18+'Lot 1 CGG Ildefons'!G17+'Lot 1 Programa'!G17</f>
        <v>0</v>
      </c>
      <c r="H40" s="23">
        <f t="shared" si="2"/>
        <v>0</v>
      </c>
      <c r="I40" s="1"/>
    </row>
    <row r="41" spans="1:781" s="2" customFormat="1" x14ac:dyDescent="0.2">
      <c r="A41" s="19" t="str">
        <f>'Lot 1 CC Castello'!A19</f>
        <v>B.10.- Transports</v>
      </c>
      <c r="B41" s="32"/>
      <c r="C41" s="33">
        <f>'Lot 1 CC Castello'!C19+'Lot 1 CGG Castello'!C19+'Lot 1 CGG Fabregas'!C19+'Lot 1 CGG Ildefons'!C18+'Lot 1 Programa'!C18</f>
        <v>850</v>
      </c>
      <c r="D41" s="34">
        <f>'Lot 1 CC Castello'!D19+'Lot 1 CGG Castello'!D19+'Lot 1 CGG Fabregas'!D19+'Lot 1 CGG Ildefons'!D18+'Lot 1 Programa'!D18</f>
        <v>0</v>
      </c>
      <c r="E41" s="34">
        <f>'Lot 1 CC Castello'!E19+'Lot 1 CGG Castello'!E19+'Lot 1 CGG Fabregas'!E19+'Lot 1 CGG Ildefons'!E18+'Lot 1 Programa'!E18</f>
        <v>0</v>
      </c>
      <c r="F41" s="34">
        <f>'Lot 1 CC Castello'!F19+'Lot 1 CGG Castello'!F19+'Lot 1 CGG Fabregas'!F19+'Lot 1 CGG Ildefons'!F18+'Lot 1 Programa'!F18</f>
        <v>0</v>
      </c>
      <c r="G41" s="35">
        <f>'Lot 1 CC Castello'!G19+'Lot 1 CGG Castello'!G19+'Lot 1 CGG Fabregas'!G19+'Lot 1 CGG Ildefons'!G18+'Lot 1 Programa'!G18</f>
        <v>0</v>
      </c>
      <c r="H41" s="23">
        <f t="shared" si="2"/>
        <v>0</v>
      </c>
      <c r="I41" s="1"/>
    </row>
    <row r="42" spans="1:781" s="2" customFormat="1" x14ac:dyDescent="0.2">
      <c r="A42" s="19" t="str">
        <f>'Lot 1 CC Castello'!A20</f>
        <v>B.11.- Despeses Bancàries</v>
      </c>
      <c r="B42" s="32"/>
      <c r="C42" s="33">
        <f>'Lot 1 CC Castello'!C20+'Lot 1 CGG Castello'!C20+'Lot 1 CGG Fabregas'!C20+'Lot 1 CGG Ildefons'!C19+'Lot 1 Programa'!C19</f>
        <v>3750</v>
      </c>
      <c r="D42" s="34">
        <f>'Lot 1 CC Castello'!D20+'Lot 1 CGG Castello'!D20+'Lot 1 CGG Fabregas'!D20+'Lot 1 CGG Ildefons'!D19+'Lot 1 Programa'!D19</f>
        <v>0</v>
      </c>
      <c r="E42" s="34">
        <f>'Lot 1 CC Castello'!E20+'Lot 1 CGG Castello'!E20+'Lot 1 CGG Fabregas'!E20+'Lot 1 CGG Ildefons'!E19+'Lot 1 Programa'!E19</f>
        <v>0</v>
      </c>
      <c r="F42" s="34">
        <f>'Lot 1 CC Castello'!F20+'Lot 1 CGG Castello'!F20+'Lot 1 CGG Fabregas'!F20+'Lot 1 CGG Ildefons'!F19+'Lot 1 Programa'!F19</f>
        <v>0</v>
      </c>
      <c r="G42" s="35">
        <f>'Lot 1 CC Castello'!G20+'Lot 1 CGG Castello'!G20+'Lot 1 CGG Fabregas'!G20+'Lot 1 CGG Ildefons'!G19+'Lot 1 Programa'!G19</f>
        <v>0</v>
      </c>
      <c r="H42" s="23">
        <f t="shared" si="2"/>
        <v>0</v>
      </c>
      <c r="I42" s="1"/>
    </row>
    <row r="43" spans="1:781" s="2" customFormat="1" x14ac:dyDescent="0.2">
      <c r="A43" s="19" t="str">
        <f>'Lot 1 CC Castello'!A21</f>
        <v>B.12.- Tributs i Taxes</v>
      </c>
      <c r="B43" s="32"/>
      <c r="C43" s="33">
        <f>'Lot 1 CC Castello'!C21+'Lot 1 CGG Castello'!C21+'Lot 1 CGG Fabregas'!C21+'Lot 1 CGG Ildefons'!C20+'Lot 1 Programa'!C20</f>
        <v>0</v>
      </c>
      <c r="D43" s="34">
        <f>'Lot 1 CC Castello'!D21+'Lot 1 CGG Castello'!D21+'Lot 1 CGG Fabregas'!D21+'Lot 1 CGG Ildefons'!D20+'Lot 1 Programa'!D20</f>
        <v>0</v>
      </c>
      <c r="E43" s="34">
        <f>'Lot 1 CC Castello'!E21+'Lot 1 CGG Castello'!E21+'Lot 1 CGG Fabregas'!E21+'Lot 1 CGG Ildefons'!E20+'Lot 1 Programa'!E20</f>
        <v>0</v>
      </c>
      <c r="F43" s="34">
        <f>'Lot 1 CC Castello'!F21+'Lot 1 CGG Castello'!F21+'Lot 1 CGG Fabregas'!F21+'Lot 1 CGG Ildefons'!F20+'Lot 1 Programa'!F20</f>
        <v>0</v>
      </c>
      <c r="G43" s="35">
        <f>'Lot 1 CC Castello'!G21+'Lot 1 CGG Castello'!G21+'Lot 1 CGG Fabregas'!G21+'Lot 1 CGG Ildefons'!G20+'Lot 1 Programa'!G20</f>
        <v>0</v>
      </c>
      <c r="H43" s="23">
        <f t="shared" si="2"/>
        <v>0</v>
      </c>
      <c r="I43" s="1"/>
    </row>
    <row r="44" spans="1:781" s="2" customFormat="1" x14ac:dyDescent="0.2">
      <c r="A44" s="19" t="str">
        <f>'Lot 1 CC Castello'!A22</f>
        <v>B.13.- Altres despeses</v>
      </c>
      <c r="B44" s="32"/>
      <c r="C44" s="33">
        <f>'Lot 1 CC Castello'!C22+'Lot 1 CGG Castello'!C22+'Lot 1 CGG Fabregas'!C22+'Lot 1 CGG Ildefons'!C21+'Lot 1 Programa'!C21</f>
        <v>6000</v>
      </c>
      <c r="D44" s="34">
        <f>'Lot 1 CC Castello'!D22+'Lot 1 CGG Castello'!D22+'Lot 1 CGG Fabregas'!D22+'Lot 1 CGG Ildefons'!D21+'Lot 1 Programa'!D21</f>
        <v>0</v>
      </c>
      <c r="E44" s="34">
        <f>'Lot 1 CC Castello'!E22+'Lot 1 CGG Castello'!E22+'Lot 1 CGG Fabregas'!E22+'Lot 1 CGG Ildefons'!E21+'Lot 1 Programa'!E21</f>
        <v>0</v>
      </c>
      <c r="F44" s="34">
        <f>'Lot 1 CC Castello'!F22+'Lot 1 CGG Castello'!F22+'Lot 1 CGG Fabregas'!F22+'Lot 1 CGG Ildefons'!F21+'Lot 1 Programa'!F21</f>
        <v>0</v>
      </c>
      <c r="G44" s="35">
        <f>'Lot 1 CC Castello'!G22+'Lot 1 CGG Castello'!G22+'Lot 1 CGG Fabregas'!G22+'Lot 1 CGG Ildefons'!G21+'Lot 1 Programa'!G21</f>
        <v>0</v>
      </c>
      <c r="H44" s="23">
        <f t="shared" si="2"/>
        <v>0</v>
      </c>
      <c r="I44" s="1"/>
    </row>
    <row r="45" spans="1:781" s="2" customFormat="1" x14ac:dyDescent="0.2">
      <c r="A45" s="12" t="s">
        <v>7</v>
      </c>
      <c r="B45" s="13"/>
      <c r="C45" s="14">
        <f>'Lot 1 CC Castello'!C23+'Lot 1 CGG Castello'!C23+'Lot 1 CGG Fabregas'!C23+'Lot 1 CGG Ildefons'!C22+'Lot 1 Programa'!C22</f>
        <v>12500</v>
      </c>
      <c r="D45" s="15">
        <f>'Lot 1 CC Castello'!D23+'Lot 1 CGG Castello'!D23+'Lot 1 CGG Fabregas'!D23+'Lot 1 CGG Ildefons'!D22+'Lot 1 Programa'!D22</f>
        <v>0</v>
      </c>
      <c r="E45" s="15">
        <f>'Lot 1 CC Castello'!E23+'Lot 1 CGG Castello'!E23+'Lot 1 CGG Fabregas'!E23+'Lot 1 CGG Ildefons'!E22+'Lot 1 Programa'!E22</f>
        <v>0</v>
      </c>
      <c r="F45" s="15">
        <f>'Lot 1 CC Castello'!F23+'Lot 1 CGG Castello'!F23+'Lot 1 CGG Fabregas'!F23+'Lot 1 CGG Ildefons'!F22+'Lot 1 Programa'!F22</f>
        <v>0</v>
      </c>
      <c r="G45" s="16">
        <f>'Lot 1 CC Castello'!G23+'Lot 1 CGG Castello'!G23+'Lot 1 CGG Fabregas'!G23+'Lot 1 CGG Ildefons'!G22+'Lot 1 Programa'!G22</f>
        <v>0</v>
      </c>
      <c r="H45" s="17">
        <f t="shared" si="2"/>
        <v>0</v>
      </c>
      <c r="I45" s="24"/>
    </row>
    <row r="46" spans="1:781" s="11" customFormat="1" x14ac:dyDescent="0.2">
      <c r="A46" s="36" t="s">
        <v>8</v>
      </c>
      <c r="B46" s="37"/>
      <c r="C46" s="38">
        <f>C2+C31+C45</f>
        <v>575698.58000000007</v>
      </c>
      <c r="D46" s="39">
        <f>D2+D31+D45</f>
        <v>0</v>
      </c>
      <c r="E46" s="39">
        <f>E2+E31+E45</f>
        <v>0</v>
      </c>
      <c r="F46" s="39">
        <f>F2+F31+F45</f>
        <v>0</v>
      </c>
      <c r="G46" s="40">
        <f>G2+G31+G45</f>
        <v>0</v>
      </c>
      <c r="H46" s="41">
        <f>SUM(D46:G46)</f>
        <v>0</v>
      </c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  <c r="NG46" s="10"/>
      <c r="NH46" s="10"/>
      <c r="NI46" s="10"/>
      <c r="NJ46" s="10"/>
      <c r="NK46" s="10"/>
      <c r="NL46" s="10"/>
      <c r="NM46" s="10"/>
      <c r="NN46" s="10"/>
      <c r="NO46" s="10"/>
      <c r="NP46" s="10"/>
      <c r="NQ46" s="10"/>
      <c r="NR46" s="10"/>
      <c r="NS46" s="10"/>
      <c r="NT46" s="10"/>
      <c r="NU46" s="10"/>
      <c r="NV46" s="10"/>
      <c r="NW46" s="10"/>
      <c r="NX46" s="10"/>
      <c r="NY46" s="10"/>
      <c r="NZ46" s="10"/>
      <c r="OA46" s="10"/>
      <c r="OB46" s="10"/>
      <c r="OC46" s="10"/>
      <c r="OD46" s="10"/>
      <c r="OE46" s="10"/>
      <c r="OF46" s="10"/>
      <c r="OG46" s="10"/>
      <c r="OH46" s="10"/>
      <c r="OI46" s="10"/>
      <c r="OJ46" s="10"/>
      <c r="OK46" s="10"/>
      <c r="OL46" s="10"/>
      <c r="OM46" s="10"/>
      <c r="ON46" s="10"/>
      <c r="OO46" s="10"/>
      <c r="OP46" s="10"/>
      <c r="OQ46" s="10"/>
      <c r="OR46" s="10"/>
      <c r="OS46" s="10"/>
      <c r="OT46" s="10"/>
      <c r="OU46" s="10"/>
      <c r="OV46" s="10"/>
      <c r="OW46" s="10"/>
      <c r="OX46" s="10"/>
      <c r="OY46" s="10"/>
      <c r="OZ46" s="10"/>
      <c r="PA46" s="10"/>
      <c r="PB46" s="10"/>
      <c r="PC46" s="10"/>
      <c r="PD46" s="10"/>
      <c r="PE46" s="10"/>
      <c r="PF46" s="10"/>
      <c r="PG46" s="10"/>
      <c r="PH46" s="10"/>
      <c r="PI46" s="10"/>
      <c r="PJ46" s="10"/>
      <c r="PK46" s="10"/>
      <c r="PL46" s="10"/>
      <c r="PM46" s="10"/>
      <c r="PN46" s="10"/>
      <c r="PO46" s="10"/>
      <c r="PP46" s="10"/>
      <c r="PQ46" s="10"/>
      <c r="PR46" s="10"/>
      <c r="PS46" s="10"/>
      <c r="PT46" s="10"/>
      <c r="PU46" s="10"/>
      <c r="PV46" s="10"/>
      <c r="PW46" s="10"/>
      <c r="PX46" s="10"/>
      <c r="PY46" s="10"/>
      <c r="PZ46" s="10"/>
      <c r="QA46" s="10"/>
      <c r="QB46" s="10"/>
      <c r="QC46" s="10"/>
      <c r="QD46" s="10"/>
      <c r="QE46" s="10"/>
      <c r="QF46" s="10"/>
      <c r="QG46" s="10"/>
      <c r="QH46" s="10"/>
      <c r="QI46" s="10"/>
      <c r="QJ46" s="10"/>
      <c r="QK46" s="10"/>
      <c r="QL46" s="10"/>
      <c r="QM46" s="10"/>
      <c r="QN46" s="10"/>
      <c r="QO46" s="10"/>
      <c r="QP46" s="10"/>
      <c r="QQ46" s="10"/>
      <c r="QR46" s="10"/>
      <c r="QS46" s="10"/>
      <c r="QT46" s="10"/>
      <c r="QU46" s="10"/>
      <c r="QV46" s="10"/>
      <c r="QW46" s="10"/>
      <c r="QX46" s="10"/>
      <c r="QY46" s="10"/>
      <c r="QZ46" s="10"/>
      <c r="RA46" s="10"/>
      <c r="RB46" s="10"/>
      <c r="RC46" s="10"/>
      <c r="RD46" s="10"/>
      <c r="RE46" s="10"/>
      <c r="RF46" s="10"/>
      <c r="RG46" s="10"/>
      <c r="RH46" s="10"/>
      <c r="RI46" s="10"/>
      <c r="RJ46" s="10"/>
      <c r="RK46" s="10"/>
      <c r="RL46" s="10"/>
      <c r="RM46" s="10"/>
      <c r="RN46" s="10"/>
      <c r="RO46" s="10"/>
      <c r="RP46" s="10"/>
      <c r="RQ46" s="10"/>
      <c r="RR46" s="10"/>
      <c r="RS46" s="10"/>
      <c r="RT46" s="10"/>
      <c r="RU46" s="10"/>
      <c r="RV46" s="10"/>
      <c r="RW46" s="10"/>
      <c r="RX46" s="10"/>
      <c r="RY46" s="10"/>
      <c r="RZ46" s="10"/>
      <c r="SA46" s="10"/>
      <c r="SB46" s="10"/>
      <c r="SC46" s="10"/>
      <c r="SD46" s="10"/>
      <c r="SE46" s="10"/>
      <c r="SF46" s="10"/>
      <c r="SG46" s="10"/>
      <c r="SH46" s="10"/>
      <c r="SI46" s="10"/>
      <c r="SJ46" s="10"/>
      <c r="SK46" s="10"/>
      <c r="SL46" s="10"/>
      <c r="SM46" s="10"/>
      <c r="SN46" s="10"/>
      <c r="SO46" s="10"/>
      <c r="SP46" s="10"/>
      <c r="SQ46" s="10"/>
      <c r="SR46" s="10"/>
      <c r="SS46" s="10"/>
      <c r="ST46" s="10"/>
      <c r="SU46" s="10"/>
      <c r="SV46" s="10"/>
      <c r="SW46" s="10"/>
      <c r="SX46" s="10"/>
      <c r="SY46" s="10"/>
      <c r="SZ46" s="10"/>
      <c r="TA46" s="10"/>
      <c r="TB46" s="10"/>
      <c r="TC46" s="10"/>
      <c r="TD46" s="10"/>
      <c r="TE46" s="10"/>
      <c r="TF46" s="10"/>
      <c r="TG46" s="10"/>
      <c r="TH46" s="10"/>
      <c r="TI46" s="10"/>
      <c r="TJ46" s="10"/>
      <c r="TK46" s="10"/>
      <c r="TL46" s="10"/>
      <c r="TM46" s="10"/>
      <c r="TN46" s="10"/>
      <c r="TO46" s="10"/>
      <c r="TP46" s="10"/>
      <c r="TQ46" s="10"/>
      <c r="TR46" s="10"/>
      <c r="TS46" s="10"/>
      <c r="TT46" s="10"/>
      <c r="TU46" s="10"/>
      <c r="TV46" s="10"/>
      <c r="TW46" s="10"/>
      <c r="TX46" s="10"/>
      <c r="TY46" s="10"/>
      <c r="TZ46" s="10"/>
      <c r="UA46" s="10"/>
      <c r="UB46" s="10"/>
      <c r="UC46" s="10"/>
      <c r="UD46" s="10"/>
      <c r="UE46" s="10"/>
      <c r="UF46" s="10"/>
      <c r="UG46" s="10"/>
      <c r="UH46" s="10"/>
      <c r="UI46" s="10"/>
      <c r="UJ46" s="10"/>
      <c r="UK46" s="10"/>
      <c r="UL46" s="10"/>
      <c r="UM46" s="10"/>
      <c r="UN46" s="10"/>
      <c r="UO46" s="10"/>
      <c r="UP46" s="10"/>
      <c r="UQ46" s="10"/>
      <c r="UR46" s="10"/>
      <c r="US46" s="10"/>
      <c r="UT46" s="10"/>
      <c r="UU46" s="10"/>
      <c r="UV46" s="10"/>
      <c r="UW46" s="10"/>
      <c r="UX46" s="10"/>
      <c r="UY46" s="10"/>
      <c r="UZ46" s="10"/>
      <c r="VA46" s="10"/>
      <c r="VB46" s="10"/>
      <c r="VC46" s="10"/>
      <c r="VD46" s="10"/>
      <c r="VE46" s="10"/>
      <c r="VF46" s="10"/>
      <c r="VG46" s="10"/>
      <c r="VH46" s="10"/>
      <c r="VI46" s="10"/>
      <c r="VJ46" s="10"/>
      <c r="VK46" s="10"/>
      <c r="VL46" s="10"/>
      <c r="VM46" s="10"/>
      <c r="VN46" s="10"/>
      <c r="VO46" s="10"/>
      <c r="VP46" s="10"/>
      <c r="VQ46" s="10"/>
      <c r="VR46" s="10"/>
      <c r="VS46" s="10"/>
      <c r="VT46" s="10"/>
      <c r="VU46" s="10"/>
      <c r="VV46" s="10"/>
      <c r="VW46" s="10"/>
      <c r="VX46" s="10"/>
      <c r="VY46" s="10"/>
      <c r="VZ46" s="10"/>
      <c r="WA46" s="10"/>
      <c r="WB46" s="10"/>
      <c r="WC46" s="10"/>
      <c r="WD46" s="10"/>
      <c r="WE46" s="10"/>
      <c r="WF46" s="10"/>
      <c r="WG46" s="10"/>
      <c r="WH46" s="10"/>
      <c r="WI46" s="10"/>
      <c r="WJ46" s="10"/>
      <c r="WK46" s="10"/>
      <c r="WL46" s="10"/>
      <c r="WM46" s="10"/>
      <c r="WN46" s="10"/>
      <c r="WO46" s="10"/>
      <c r="WP46" s="10"/>
      <c r="WQ46" s="10"/>
      <c r="WR46" s="10"/>
      <c r="WS46" s="10"/>
      <c r="WT46" s="10"/>
      <c r="WU46" s="10"/>
      <c r="WV46" s="10"/>
      <c r="WW46" s="10"/>
      <c r="WX46" s="10"/>
      <c r="WY46" s="10"/>
      <c r="WZ46" s="10"/>
      <c r="XA46" s="10"/>
      <c r="XB46" s="10"/>
      <c r="XC46" s="10"/>
      <c r="XD46" s="10"/>
      <c r="XE46" s="10"/>
      <c r="XF46" s="10"/>
      <c r="XG46" s="10"/>
      <c r="XH46" s="10"/>
      <c r="XI46" s="10"/>
      <c r="XJ46" s="10"/>
      <c r="XK46" s="10"/>
      <c r="XL46" s="10"/>
      <c r="XM46" s="10"/>
      <c r="XN46" s="10"/>
      <c r="XO46" s="10"/>
      <c r="XP46" s="10"/>
      <c r="XQ46" s="10"/>
      <c r="XR46" s="10"/>
      <c r="XS46" s="10"/>
      <c r="XT46" s="10"/>
      <c r="XU46" s="10"/>
      <c r="XV46" s="10"/>
      <c r="XW46" s="10"/>
      <c r="XX46" s="10"/>
      <c r="XY46" s="10"/>
      <c r="XZ46" s="10"/>
      <c r="YA46" s="10"/>
      <c r="YB46" s="10"/>
      <c r="YC46" s="10"/>
      <c r="YD46" s="10"/>
      <c r="YE46" s="10"/>
      <c r="YF46" s="10"/>
      <c r="YG46" s="10"/>
      <c r="YH46" s="10"/>
      <c r="YI46" s="10"/>
      <c r="YJ46" s="10"/>
      <c r="YK46" s="10"/>
      <c r="YL46" s="10"/>
      <c r="YM46" s="10"/>
      <c r="YN46" s="10"/>
      <c r="YO46" s="10"/>
      <c r="YP46" s="10"/>
      <c r="YQ46" s="10"/>
      <c r="YR46" s="10"/>
      <c r="YS46" s="10"/>
      <c r="YT46" s="10"/>
      <c r="YU46" s="10"/>
      <c r="YV46" s="10"/>
      <c r="YW46" s="10"/>
      <c r="YX46" s="10"/>
      <c r="YY46" s="10"/>
      <c r="YZ46" s="10"/>
      <c r="ZA46" s="10"/>
      <c r="ZB46" s="10"/>
      <c r="ZC46" s="10"/>
      <c r="ZD46" s="10"/>
      <c r="ZE46" s="10"/>
      <c r="ZF46" s="10"/>
      <c r="ZG46" s="10"/>
      <c r="ZH46" s="10"/>
      <c r="ZI46" s="10"/>
      <c r="ZJ46" s="10"/>
      <c r="ZK46" s="10"/>
      <c r="ZL46" s="10"/>
      <c r="ZM46" s="10"/>
      <c r="ZN46" s="10"/>
      <c r="ZO46" s="10"/>
      <c r="ZP46" s="10"/>
      <c r="ZQ46" s="10"/>
      <c r="ZR46" s="10"/>
      <c r="ZS46" s="10"/>
      <c r="ZT46" s="10"/>
      <c r="ZU46" s="10"/>
      <c r="ZV46" s="10"/>
      <c r="ZW46" s="10"/>
      <c r="ZX46" s="10"/>
      <c r="ZY46" s="10"/>
      <c r="ZZ46" s="10"/>
      <c r="AAA46" s="10"/>
      <c r="AAB46" s="10"/>
      <c r="AAC46" s="10"/>
      <c r="AAD46" s="10"/>
      <c r="AAE46" s="10"/>
      <c r="AAF46" s="10"/>
      <c r="AAG46" s="10"/>
      <c r="AAH46" s="10"/>
      <c r="AAI46" s="10"/>
      <c r="AAJ46" s="10"/>
      <c r="AAK46" s="10"/>
      <c r="AAL46" s="10"/>
      <c r="AAM46" s="10"/>
      <c r="AAN46" s="10"/>
      <c r="AAO46" s="10"/>
      <c r="AAP46" s="10"/>
      <c r="AAQ46" s="10"/>
      <c r="AAR46" s="10"/>
      <c r="AAS46" s="10"/>
      <c r="AAT46" s="10"/>
      <c r="AAU46" s="10"/>
      <c r="AAV46" s="10"/>
      <c r="AAW46" s="10"/>
      <c r="AAX46" s="10"/>
      <c r="AAY46" s="10"/>
      <c r="AAZ46" s="10"/>
      <c r="ABA46" s="10"/>
      <c r="ABB46" s="10"/>
      <c r="ABC46" s="10"/>
      <c r="ABD46" s="10"/>
      <c r="ABE46" s="10"/>
      <c r="ABF46" s="10"/>
      <c r="ABG46" s="10"/>
      <c r="ABH46" s="10"/>
      <c r="ABI46" s="10"/>
      <c r="ABJ46" s="10"/>
      <c r="ABK46" s="10"/>
      <c r="ABL46" s="10"/>
      <c r="ABM46" s="10"/>
      <c r="ABN46" s="10"/>
      <c r="ABO46" s="10"/>
      <c r="ABP46" s="10"/>
      <c r="ABQ46" s="10"/>
      <c r="ABR46" s="10"/>
      <c r="ABS46" s="10"/>
      <c r="ABT46" s="10"/>
      <c r="ABU46" s="10"/>
      <c r="ABV46" s="10"/>
      <c r="ABW46" s="10"/>
      <c r="ABX46" s="10"/>
      <c r="ABY46" s="10"/>
      <c r="ABZ46" s="10"/>
      <c r="ACA46" s="10"/>
      <c r="ACB46" s="10"/>
      <c r="ACC46" s="10"/>
      <c r="ACD46" s="10"/>
      <c r="ACE46" s="10"/>
      <c r="ACF46" s="10"/>
      <c r="ACG46" s="10"/>
      <c r="ACH46" s="10"/>
      <c r="ACI46" s="10"/>
      <c r="ACJ46" s="10"/>
      <c r="ACK46" s="10"/>
      <c r="ACL46" s="10"/>
      <c r="ACM46" s="10"/>
      <c r="ACN46" s="10"/>
      <c r="ACO46" s="10"/>
      <c r="ACP46" s="10"/>
      <c r="ACQ46" s="10"/>
      <c r="ACR46" s="10"/>
      <c r="ACS46" s="10"/>
      <c r="ACT46" s="10"/>
      <c r="ACU46" s="10"/>
      <c r="ACV46" s="10"/>
      <c r="ACW46" s="10"/>
      <c r="ACX46" s="10"/>
      <c r="ACY46" s="10"/>
      <c r="ACZ46" s="10"/>
      <c r="ADA46" s="10"/>
    </row>
    <row r="47" spans="1:781" s="11" customFormat="1" x14ac:dyDescent="0.2">
      <c r="A47" s="42"/>
      <c r="B47" s="43"/>
      <c r="C47" s="44"/>
      <c r="D47" s="45"/>
      <c r="E47" s="46"/>
      <c r="F47" s="46"/>
      <c r="G47" s="46"/>
      <c r="H47" s="47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  <c r="NM47" s="10"/>
      <c r="NN47" s="10"/>
      <c r="NO47" s="10"/>
      <c r="NP47" s="10"/>
      <c r="NQ47" s="10"/>
      <c r="NR47" s="10"/>
      <c r="NS47" s="10"/>
      <c r="NT47" s="10"/>
      <c r="NU47" s="10"/>
      <c r="NV47" s="10"/>
      <c r="NW47" s="10"/>
      <c r="NX47" s="10"/>
      <c r="NY47" s="10"/>
      <c r="NZ47" s="10"/>
      <c r="OA47" s="10"/>
      <c r="OB47" s="10"/>
      <c r="OC47" s="10"/>
      <c r="OD47" s="10"/>
      <c r="OE47" s="10"/>
      <c r="OF47" s="10"/>
      <c r="OG47" s="10"/>
      <c r="OH47" s="10"/>
      <c r="OI47" s="10"/>
      <c r="OJ47" s="10"/>
      <c r="OK47" s="10"/>
      <c r="OL47" s="10"/>
      <c r="OM47" s="10"/>
      <c r="ON47" s="10"/>
      <c r="OO47" s="10"/>
      <c r="OP47" s="10"/>
      <c r="OQ47" s="10"/>
      <c r="OR47" s="10"/>
      <c r="OS47" s="10"/>
      <c r="OT47" s="10"/>
      <c r="OU47" s="10"/>
      <c r="OV47" s="10"/>
      <c r="OW47" s="10"/>
      <c r="OX47" s="10"/>
      <c r="OY47" s="10"/>
      <c r="OZ47" s="10"/>
      <c r="PA47" s="10"/>
      <c r="PB47" s="10"/>
      <c r="PC47" s="10"/>
      <c r="PD47" s="10"/>
      <c r="PE47" s="10"/>
      <c r="PF47" s="10"/>
      <c r="PG47" s="10"/>
      <c r="PH47" s="10"/>
      <c r="PI47" s="10"/>
      <c r="PJ47" s="10"/>
      <c r="PK47" s="10"/>
      <c r="PL47" s="10"/>
      <c r="PM47" s="10"/>
      <c r="PN47" s="10"/>
      <c r="PO47" s="10"/>
      <c r="PP47" s="10"/>
      <c r="PQ47" s="10"/>
      <c r="PR47" s="10"/>
      <c r="PS47" s="10"/>
      <c r="PT47" s="10"/>
      <c r="PU47" s="10"/>
      <c r="PV47" s="10"/>
      <c r="PW47" s="10"/>
      <c r="PX47" s="10"/>
      <c r="PY47" s="10"/>
      <c r="PZ47" s="10"/>
      <c r="QA47" s="10"/>
      <c r="QB47" s="10"/>
      <c r="QC47" s="10"/>
      <c r="QD47" s="10"/>
      <c r="QE47" s="10"/>
      <c r="QF47" s="10"/>
      <c r="QG47" s="10"/>
      <c r="QH47" s="10"/>
      <c r="QI47" s="10"/>
      <c r="QJ47" s="10"/>
      <c r="QK47" s="10"/>
      <c r="QL47" s="10"/>
      <c r="QM47" s="10"/>
      <c r="QN47" s="10"/>
      <c r="QO47" s="10"/>
      <c r="QP47" s="10"/>
      <c r="QQ47" s="10"/>
      <c r="QR47" s="10"/>
      <c r="QS47" s="10"/>
      <c r="QT47" s="10"/>
      <c r="QU47" s="10"/>
      <c r="QV47" s="10"/>
      <c r="QW47" s="10"/>
      <c r="QX47" s="10"/>
      <c r="QY47" s="10"/>
      <c r="QZ47" s="10"/>
      <c r="RA47" s="10"/>
      <c r="RB47" s="10"/>
      <c r="RC47" s="10"/>
      <c r="RD47" s="10"/>
      <c r="RE47" s="10"/>
      <c r="RF47" s="10"/>
      <c r="RG47" s="10"/>
      <c r="RH47" s="10"/>
      <c r="RI47" s="10"/>
      <c r="RJ47" s="10"/>
      <c r="RK47" s="10"/>
      <c r="RL47" s="10"/>
      <c r="RM47" s="10"/>
      <c r="RN47" s="10"/>
      <c r="RO47" s="10"/>
      <c r="RP47" s="10"/>
      <c r="RQ47" s="10"/>
      <c r="RR47" s="10"/>
      <c r="RS47" s="10"/>
      <c r="RT47" s="10"/>
      <c r="RU47" s="10"/>
      <c r="RV47" s="10"/>
      <c r="RW47" s="10"/>
      <c r="RX47" s="10"/>
      <c r="RY47" s="10"/>
      <c r="RZ47" s="10"/>
      <c r="SA47" s="10"/>
      <c r="SB47" s="10"/>
      <c r="SC47" s="10"/>
      <c r="SD47" s="10"/>
      <c r="SE47" s="10"/>
      <c r="SF47" s="10"/>
      <c r="SG47" s="10"/>
      <c r="SH47" s="10"/>
      <c r="SI47" s="10"/>
      <c r="SJ47" s="10"/>
      <c r="SK47" s="10"/>
      <c r="SL47" s="10"/>
      <c r="SM47" s="10"/>
      <c r="SN47" s="10"/>
      <c r="SO47" s="10"/>
      <c r="SP47" s="10"/>
      <c r="SQ47" s="10"/>
      <c r="SR47" s="10"/>
      <c r="SS47" s="10"/>
      <c r="ST47" s="10"/>
      <c r="SU47" s="10"/>
      <c r="SV47" s="10"/>
      <c r="SW47" s="10"/>
      <c r="SX47" s="10"/>
      <c r="SY47" s="10"/>
      <c r="SZ47" s="10"/>
      <c r="TA47" s="10"/>
      <c r="TB47" s="10"/>
      <c r="TC47" s="10"/>
      <c r="TD47" s="10"/>
      <c r="TE47" s="10"/>
      <c r="TF47" s="10"/>
      <c r="TG47" s="10"/>
      <c r="TH47" s="10"/>
      <c r="TI47" s="10"/>
      <c r="TJ47" s="10"/>
      <c r="TK47" s="10"/>
      <c r="TL47" s="10"/>
      <c r="TM47" s="10"/>
      <c r="TN47" s="10"/>
      <c r="TO47" s="10"/>
      <c r="TP47" s="10"/>
      <c r="TQ47" s="10"/>
      <c r="TR47" s="10"/>
      <c r="TS47" s="10"/>
      <c r="TT47" s="10"/>
      <c r="TU47" s="10"/>
      <c r="TV47" s="10"/>
      <c r="TW47" s="10"/>
      <c r="TX47" s="10"/>
      <c r="TY47" s="10"/>
      <c r="TZ47" s="10"/>
      <c r="UA47" s="10"/>
      <c r="UB47" s="10"/>
      <c r="UC47" s="10"/>
      <c r="UD47" s="10"/>
      <c r="UE47" s="10"/>
      <c r="UF47" s="10"/>
      <c r="UG47" s="10"/>
      <c r="UH47" s="10"/>
      <c r="UI47" s="10"/>
      <c r="UJ47" s="10"/>
      <c r="UK47" s="10"/>
      <c r="UL47" s="10"/>
      <c r="UM47" s="10"/>
      <c r="UN47" s="10"/>
      <c r="UO47" s="10"/>
      <c r="UP47" s="10"/>
      <c r="UQ47" s="10"/>
      <c r="UR47" s="10"/>
      <c r="US47" s="10"/>
      <c r="UT47" s="10"/>
      <c r="UU47" s="10"/>
      <c r="UV47" s="10"/>
      <c r="UW47" s="10"/>
      <c r="UX47" s="10"/>
      <c r="UY47" s="10"/>
      <c r="UZ47" s="10"/>
      <c r="VA47" s="10"/>
      <c r="VB47" s="10"/>
      <c r="VC47" s="10"/>
      <c r="VD47" s="10"/>
      <c r="VE47" s="10"/>
      <c r="VF47" s="10"/>
      <c r="VG47" s="10"/>
      <c r="VH47" s="10"/>
      <c r="VI47" s="10"/>
      <c r="VJ47" s="10"/>
      <c r="VK47" s="10"/>
      <c r="VL47" s="10"/>
      <c r="VM47" s="10"/>
      <c r="VN47" s="10"/>
      <c r="VO47" s="10"/>
      <c r="VP47" s="10"/>
      <c r="VQ47" s="10"/>
      <c r="VR47" s="10"/>
      <c r="VS47" s="10"/>
      <c r="VT47" s="10"/>
      <c r="VU47" s="10"/>
      <c r="VV47" s="10"/>
      <c r="VW47" s="10"/>
      <c r="VX47" s="10"/>
      <c r="VY47" s="10"/>
      <c r="VZ47" s="10"/>
      <c r="WA47" s="10"/>
      <c r="WB47" s="10"/>
      <c r="WC47" s="10"/>
      <c r="WD47" s="10"/>
      <c r="WE47" s="10"/>
      <c r="WF47" s="10"/>
      <c r="WG47" s="10"/>
      <c r="WH47" s="10"/>
      <c r="WI47" s="10"/>
      <c r="WJ47" s="10"/>
      <c r="WK47" s="10"/>
      <c r="WL47" s="10"/>
      <c r="WM47" s="10"/>
      <c r="WN47" s="10"/>
      <c r="WO47" s="10"/>
      <c r="WP47" s="10"/>
      <c r="WQ47" s="10"/>
      <c r="WR47" s="10"/>
      <c r="WS47" s="10"/>
      <c r="WT47" s="10"/>
      <c r="WU47" s="10"/>
      <c r="WV47" s="10"/>
      <c r="WW47" s="10"/>
      <c r="WX47" s="10"/>
      <c r="WY47" s="10"/>
      <c r="WZ47" s="10"/>
      <c r="XA47" s="10"/>
      <c r="XB47" s="10"/>
      <c r="XC47" s="10"/>
      <c r="XD47" s="10"/>
      <c r="XE47" s="10"/>
      <c r="XF47" s="10"/>
      <c r="XG47" s="10"/>
      <c r="XH47" s="10"/>
      <c r="XI47" s="10"/>
      <c r="XJ47" s="10"/>
      <c r="XK47" s="10"/>
      <c r="XL47" s="10"/>
      <c r="XM47" s="10"/>
      <c r="XN47" s="10"/>
      <c r="XO47" s="10"/>
      <c r="XP47" s="10"/>
      <c r="XQ47" s="10"/>
      <c r="XR47" s="10"/>
      <c r="XS47" s="10"/>
      <c r="XT47" s="10"/>
      <c r="XU47" s="10"/>
      <c r="XV47" s="10"/>
      <c r="XW47" s="10"/>
      <c r="XX47" s="10"/>
      <c r="XY47" s="10"/>
      <c r="XZ47" s="10"/>
      <c r="YA47" s="10"/>
      <c r="YB47" s="10"/>
      <c r="YC47" s="10"/>
      <c r="YD47" s="10"/>
      <c r="YE47" s="10"/>
      <c r="YF47" s="10"/>
      <c r="YG47" s="10"/>
      <c r="YH47" s="10"/>
      <c r="YI47" s="10"/>
      <c r="YJ47" s="10"/>
      <c r="YK47" s="10"/>
      <c r="YL47" s="10"/>
      <c r="YM47" s="10"/>
      <c r="YN47" s="10"/>
      <c r="YO47" s="10"/>
      <c r="YP47" s="10"/>
      <c r="YQ47" s="10"/>
      <c r="YR47" s="10"/>
      <c r="YS47" s="10"/>
      <c r="YT47" s="10"/>
      <c r="YU47" s="10"/>
      <c r="YV47" s="10"/>
      <c r="YW47" s="10"/>
      <c r="YX47" s="10"/>
      <c r="YY47" s="10"/>
      <c r="YZ47" s="10"/>
      <c r="ZA47" s="10"/>
      <c r="ZB47" s="10"/>
      <c r="ZC47" s="10"/>
      <c r="ZD47" s="10"/>
      <c r="ZE47" s="10"/>
      <c r="ZF47" s="10"/>
      <c r="ZG47" s="10"/>
      <c r="ZH47" s="10"/>
      <c r="ZI47" s="10"/>
      <c r="ZJ47" s="10"/>
      <c r="ZK47" s="10"/>
      <c r="ZL47" s="10"/>
      <c r="ZM47" s="10"/>
      <c r="ZN47" s="10"/>
      <c r="ZO47" s="10"/>
      <c r="ZP47" s="10"/>
      <c r="ZQ47" s="10"/>
      <c r="ZR47" s="10"/>
      <c r="ZS47" s="10"/>
      <c r="ZT47" s="10"/>
      <c r="ZU47" s="10"/>
      <c r="ZV47" s="10"/>
      <c r="ZW47" s="10"/>
      <c r="ZX47" s="10"/>
      <c r="ZY47" s="10"/>
      <c r="ZZ47" s="10"/>
      <c r="AAA47" s="10"/>
      <c r="AAB47" s="10"/>
      <c r="AAC47" s="10"/>
      <c r="AAD47" s="10"/>
      <c r="AAE47" s="10"/>
      <c r="AAF47" s="10"/>
      <c r="AAG47" s="10"/>
      <c r="AAH47" s="10"/>
      <c r="AAI47" s="10"/>
      <c r="AAJ47" s="10"/>
      <c r="AAK47" s="10"/>
      <c r="AAL47" s="10"/>
      <c r="AAM47" s="10"/>
      <c r="AAN47" s="10"/>
      <c r="AAO47" s="10"/>
      <c r="AAP47" s="10"/>
      <c r="AAQ47" s="10"/>
      <c r="AAR47" s="10"/>
      <c r="AAS47" s="10"/>
      <c r="AAT47" s="10"/>
      <c r="AAU47" s="10"/>
      <c r="AAV47" s="10"/>
      <c r="AAW47" s="10"/>
      <c r="AAX47" s="10"/>
      <c r="AAY47" s="10"/>
      <c r="AAZ47" s="10"/>
      <c r="ABA47" s="10"/>
      <c r="ABB47" s="10"/>
      <c r="ABC47" s="10"/>
      <c r="ABD47" s="10"/>
      <c r="ABE47" s="10"/>
      <c r="ABF47" s="10"/>
      <c r="ABG47" s="10"/>
      <c r="ABH47" s="10"/>
      <c r="ABI47" s="10"/>
      <c r="ABJ47" s="10"/>
      <c r="ABK47" s="10"/>
      <c r="ABL47" s="10"/>
      <c r="ABM47" s="10"/>
      <c r="ABN47" s="10"/>
      <c r="ABO47" s="10"/>
      <c r="ABP47" s="10"/>
      <c r="ABQ47" s="10"/>
      <c r="ABR47" s="10"/>
      <c r="ABS47" s="10"/>
      <c r="ABT47" s="10"/>
      <c r="ABU47" s="10"/>
      <c r="ABV47" s="10"/>
      <c r="ABW47" s="10"/>
      <c r="ABX47" s="10"/>
      <c r="ABY47" s="10"/>
      <c r="ABZ47" s="10"/>
      <c r="ACA47" s="10"/>
      <c r="ACB47" s="10"/>
      <c r="ACC47" s="10"/>
      <c r="ACD47" s="10"/>
      <c r="ACE47" s="10"/>
      <c r="ACF47" s="10"/>
      <c r="ACG47" s="10"/>
      <c r="ACH47" s="10"/>
      <c r="ACI47" s="10"/>
      <c r="ACJ47" s="10"/>
      <c r="ACK47" s="10"/>
      <c r="ACL47" s="10"/>
      <c r="ACM47" s="10"/>
      <c r="ACN47" s="10"/>
      <c r="ACO47" s="10"/>
      <c r="ACP47" s="10"/>
      <c r="ACQ47" s="10"/>
      <c r="ACR47" s="10"/>
      <c r="ACS47" s="10"/>
      <c r="ACT47" s="10"/>
      <c r="ACU47" s="10"/>
      <c r="ACV47" s="10"/>
      <c r="ACW47" s="10"/>
      <c r="ACX47" s="10"/>
      <c r="ACY47" s="10"/>
      <c r="ACZ47" s="10"/>
      <c r="ADA47" s="10"/>
    </row>
    <row r="48" spans="1:781" s="50" customFormat="1" ht="12.75" customHeight="1" x14ac:dyDescent="0.2">
      <c r="A48" s="12" t="s">
        <v>9</v>
      </c>
      <c r="B48" s="12"/>
      <c r="C48" s="14">
        <f>'Lot 1 CC Castello'!C26</f>
        <v>46300</v>
      </c>
      <c r="D48" s="14">
        <f>'Lot 1 CC Castello'!D26</f>
        <v>0</v>
      </c>
      <c r="E48" s="14">
        <f>'Lot 1 CC Castello'!E26</f>
        <v>0</v>
      </c>
      <c r="F48" s="14">
        <f>'Lot 1 CC Castello'!F26</f>
        <v>0</v>
      </c>
      <c r="G48" s="48">
        <f>'Lot 1 CC Castello'!G26</f>
        <v>0</v>
      </c>
      <c r="H48" s="17">
        <f t="shared" si="2"/>
        <v>0</v>
      </c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  <c r="GO48" s="49"/>
      <c r="GP48" s="49"/>
      <c r="GQ48" s="49"/>
      <c r="GR48" s="49"/>
      <c r="GS48" s="49"/>
      <c r="GT48" s="49"/>
      <c r="GU48" s="49"/>
      <c r="GV48" s="49"/>
      <c r="GW48" s="49"/>
      <c r="GX48" s="49"/>
      <c r="GY48" s="49"/>
      <c r="GZ48" s="49"/>
      <c r="HA48" s="49"/>
      <c r="HB48" s="49"/>
      <c r="HC48" s="49"/>
      <c r="HD48" s="49"/>
      <c r="HE48" s="49"/>
      <c r="HF48" s="49"/>
      <c r="HG48" s="49"/>
      <c r="HH48" s="49"/>
      <c r="HI48" s="49"/>
      <c r="HJ48" s="49"/>
      <c r="HK48" s="49"/>
      <c r="HL48" s="49"/>
      <c r="HM48" s="49"/>
      <c r="HN48" s="49"/>
      <c r="HO48" s="49"/>
      <c r="HP48" s="49"/>
      <c r="HQ48" s="49"/>
      <c r="HR48" s="49"/>
      <c r="HS48" s="49"/>
      <c r="HT48" s="49"/>
      <c r="HU48" s="49"/>
      <c r="HV48" s="49"/>
      <c r="HW48" s="49"/>
      <c r="HX48" s="49"/>
      <c r="HY48" s="49"/>
      <c r="HZ48" s="49"/>
      <c r="IA48" s="49"/>
      <c r="IB48" s="49"/>
      <c r="IC48" s="49"/>
      <c r="ID48" s="49"/>
      <c r="IE48" s="49"/>
      <c r="IF48" s="49"/>
      <c r="IG48" s="49"/>
      <c r="IH48" s="49"/>
      <c r="II48" s="49"/>
      <c r="IJ48" s="49"/>
      <c r="IK48" s="49"/>
      <c r="IL48" s="49"/>
      <c r="IM48" s="49"/>
      <c r="IN48" s="49"/>
      <c r="IO48" s="49"/>
      <c r="IP48" s="49"/>
      <c r="IQ48" s="49"/>
      <c r="IR48" s="49"/>
      <c r="IS48" s="49"/>
      <c r="IT48" s="49"/>
      <c r="IU48" s="49"/>
      <c r="IV48" s="49"/>
      <c r="IW48" s="49"/>
      <c r="IX48" s="49"/>
      <c r="IY48" s="49"/>
      <c r="IZ48" s="49"/>
      <c r="JA48" s="49"/>
      <c r="JB48" s="49"/>
      <c r="JC48" s="49"/>
      <c r="JD48" s="49"/>
      <c r="JE48" s="49"/>
      <c r="JF48" s="49"/>
      <c r="JG48" s="49"/>
      <c r="JH48" s="49"/>
      <c r="JI48" s="49"/>
      <c r="JJ48" s="49"/>
      <c r="JK48" s="49"/>
      <c r="JL48" s="49"/>
      <c r="JM48" s="49"/>
      <c r="JN48" s="49"/>
      <c r="JO48" s="49"/>
      <c r="JP48" s="49"/>
      <c r="JQ48" s="49"/>
      <c r="JR48" s="49"/>
      <c r="JS48" s="49"/>
      <c r="JT48" s="49"/>
      <c r="JU48" s="49"/>
      <c r="JV48" s="49"/>
      <c r="JW48" s="49"/>
      <c r="JX48" s="49"/>
      <c r="JY48" s="49"/>
      <c r="JZ48" s="49"/>
      <c r="KA48" s="49"/>
      <c r="KB48" s="49"/>
      <c r="KC48" s="49"/>
      <c r="KD48" s="49"/>
      <c r="KE48" s="49"/>
      <c r="KF48" s="49"/>
      <c r="KG48" s="49"/>
      <c r="KH48" s="49"/>
      <c r="KI48" s="49"/>
      <c r="KJ48" s="49"/>
      <c r="KK48" s="49"/>
      <c r="KL48" s="49"/>
      <c r="KM48" s="49"/>
      <c r="KN48" s="49"/>
      <c r="KO48" s="49"/>
      <c r="KP48" s="49"/>
      <c r="KQ48" s="49"/>
      <c r="KR48" s="49"/>
      <c r="KS48" s="49"/>
      <c r="KT48" s="49"/>
      <c r="KU48" s="49"/>
      <c r="KV48" s="49"/>
      <c r="KW48" s="49"/>
      <c r="KX48" s="49"/>
      <c r="KY48" s="49"/>
      <c r="KZ48" s="49"/>
      <c r="LA48" s="49"/>
      <c r="LB48" s="49"/>
      <c r="LC48" s="49"/>
      <c r="LD48" s="49"/>
      <c r="LE48" s="49"/>
      <c r="LF48" s="49"/>
      <c r="LG48" s="49"/>
      <c r="LH48" s="49"/>
      <c r="LI48" s="49"/>
      <c r="LJ48" s="49"/>
      <c r="LK48" s="49"/>
      <c r="LL48" s="49"/>
      <c r="LM48" s="49"/>
      <c r="LN48" s="49"/>
      <c r="LO48" s="49"/>
      <c r="LP48" s="49"/>
      <c r="LQ48" s="49"/>
      <c r="LR48" s="49"/>
      <c r="LS48" s="49"/>
      <c r="LT48" s="49"/>
      <c r="LU48" s="49"/>
      <c r="LV48" s="49"/>
      <c r="LW48" s="49"/>
      <c r="LX48" s="49"/>
      <c r="LY48" s="49"/>
      <c r="LZ48" s="49"/>
      <c r="MA48" s="49"/>
      <c r="MB48" s="49"/>
      <c r="MC48" s="49"/>
      <c r="MD48" s="49"/>
      <c r="ME48" s="49"/>
      <c r="MF48" s="49"/>
      <c r="MG48" s="49"/>
      <c r="MH48" s="49"/>
      <c r="MI48" s="49"/>
      <c r="MJ48" s="49"/>
      <c r="MK48" s="49"/>
      <c r="ML48" s="49"/>
      <c r="MM48" s="49"/>
      <c r="MN48" s="49"/>
      <c r="MO48" s="49"/>
      <c r="MP48" s="49"/>
      <c r="MQ48" s="49"/>
      <c r="MR48" s="49"/>
      <c r="MS48" s="49"/>
      <c r="MT48" s="49"/>
      <c r="MU48" s="49"/>
      <c r="MV48" s="49"/>
      <c r="MW48" s="49"/>
      <c r="MX48" s="49"/>
      <c r="MY48" s="49"/>
      <c r="MZ48" s="49"/>
      <c r="NA48" s="49"/>
      <c r="NB48" s="49"/>
      <c r="NC48" s="49"/>
      <c r="ND48" s="49"/>
      <c r="NE48" s="49"/>
      <c r="NF48" s="49"/>
      <c r="NG48" s="49"/>
      <c r="NH48" s="49"/>
      <c r="NI48" s="49"/>
      <c r="NJ48" s="49"/>
      <c r="NK48" s="49"/>
      <c r="NL48" s="49"/>
      <c r="NM48" s="49"/>
      <c r="NN48" s="49"/>
      <c r="NO48" s="49"/>
      <c r="NP48" s="49"/>
      <c r="NQ48" s="49"/>
      <c r="NR48" s="49"/>
      <c r="NS48" s="49"/>
      <c r="NT48" s="49"/>
      <c r="NU48" s="49"/>
      <c r="NV48" s="49"/>
      <c r="NW48" s="49"/>
      <c r="NX48" s="49"/>
      <c r="NY48" s="49"/>
      <c r="NZ48" s="49"/>
      <c r="OA48" s="49"/>
      <c r="OB48" s="49"/>
      <c r="OC48" s="49"/>
      <c r="OD48" s="49"/>
      <c r="OE48" s="49"/>
      <c r="OF48" s="49"/>
      <c r="OG48" s="49"/>
      <c r="OH48" s="49"/>
      <c r="OI48" s="49"/>
      <c r="OJ48" s="49"/>
      <c r="OK48" s="49"/>
      <c r="OL48" s="49"/>
      <c r="OM48" s="49"/>
      <c r="ON48" s="49"/>
      <c r="OO48" s="49"/>
      <c r="OP48" s="49"/>
      <c r="OQ48" s="49"/>
      <c r="OR48" s="49"/>
      <c r="OS48" s="49"/>
      <c r="OT48" s="49"/>
      <c r="OU48" s="49"/>
      <c r="OV48" s="49"/>
      <c r="OW48" s="49"/>
      <c r="OX48" s="49"/>
      <c r="OY48" s="49"/>
      <c r="OZ48" s="49"/>
      <c r="PA48" s="49"/>
      <c r="PB48" s="49"/>
      <c r="PC48" s="49"/>
      <c r="PD48" s="49"/>
      <c r="PE48" s="49"/>
      <c r="PF48" s="49"/>
      <c r="PG48" s="49"/>
      <c r="PH48" s="49"/>
      <c r="PI48" s="49"/>
      <c r="PJ48" s="49"/>
      <c r="PK48" s="49"/>
      <c r="PL48" s="49"/>
      <c r="PM48" s="49"/>
      <c r="PN48" s="49"/>
      <c r="PO48" s="49"/>
      <c r="PP48" s="49"/>
      <c r="PQ48" s="49"/>
      <c r="PR48" s="49"/>
      <c r="PS48" s="49"/>
      <c r="PT48" s="49"/>
      <c r="PU48" s="49"/>
      <c r="PV48" s="49"/>
      <c r="PW48" s="49"/>
      <c r="PX48" s="49"/>
      <c r="PY48" s="49"/>
      <c r="PZ48" s="49"/>
      <c r="QA48" s="49"/>
      <c r="QB48" s="49"/>
      <c r="QC48" s="49"/>
      <c r="QD48" s="49"/>
      <c r="QE48" s="49"/>
      <c r="QF48" s="49"/>
      <c r="QG48" s="49"/>
      <c r="QH48" s="49"/>
      <c r="QI48" s="49"/>
      <c r="QJ48" s="49"/>
      <c r="QK48" s="49"/>
      <c r="QL48" s="49"/>
      <c r="QM48" s="49"/>
      <c r="QN48" s="49"/>
      <c r="QO48" s="49"/>
      <c r="QP48" s="49"/>
      <c r="QQ48" s="49"/>
      <c r="QR48" s="49"/>
      <c r="QS48" s="49"/>
      <c r="QT48" s="49"/>
      <c r="QU48" s="49"/>
      <c r="QV48" s="49"/>
      <c r="QW48" s="49"/>
      <c r="QX48" s="49"/>
      <c r="QY48" s="49"/>
      <c r="QZ48" s="49"/>
      <c r="RA48" s="49"/>
      <c r="RB48" s="49"/>
      <c r="RC48" s="49"/>
      <c r="RD48" s="49"/>
      <c r="RE48" s="49"/>
      <c r="RF48" s="49"/>
      <c r="RG48" s="49"/>
      <c r="RH48" s="49"/>
      <c r="RI48" s="49"/>
      <c r="RJ48" s="49"/>
      <c r="RK48" s="49"/>
      <c r="RL48" s="49"/>
      <c r="RM48" s="49"/>
      <c r="RN48" s="49"/>
      <c r="RO48" s="49"/>
      <c r="RP48" s="49"/>
      <c r="RQ48" s="49"/>
      <c r="RR48" s="49"/>
      <c r="RS48" s="49"/>
      <c r="RT48" s="49"/>
      <c r="RU48" s="49"/>
      <c r="RV48" s="49"/>
      <c r="RW48" s="49"/>
      <c r="RX48" s="49"/>
      <c r="RY48" s="49"/>
      <c r="RZ48" s="49"/>
      <c r="SA48" s="49"/>
      <c r="SB48" s="49"/>
      <c r="SC48" s="49"/>
      <c r="SD48" s="49"/>
      <c r="SE48" s="49"/>
      <c r="SF48" s="49"/>
      <c r="SG48" s="49"/>
      <c r="SH48" s="49"/>
      <c r="SI48" s="49"/>
      <c r="SJ48" s="49"/>
      <c r="SK48" s="49"/>
      <c r="SL48" s="49"/>
      <c r="SM48" s="49"/>
      <c r="SN48" s="49"/>
      <c r="SO48" s="49"/>
      <c r="SP48" s="49"/>
      <c r="SQ48" s="49"/>
      <c r="SR48" s="49"/>
      <c r="SS48" s="49"/>
      <c r="ST48" s="49"/>
      <c r="SU48" s="49"/>
      <c r="SV48" s="49"/>
      <c r="SW48" s="49"/>
      <c r="SX48" s="49"/>
      <c r="SY48" s="49"/>
      <c r="SZ48" s="49"/>
      <c r="TA48" s="49"/>
      <c r="TB48" s="49"/>
      <c r="TC48" s="49"/>
      <c r="TD48" s="49"/>
      <c r="TE48" s="49"/>
      <c r="TF48" s="49"/>
      <c r="TG48" s="49"/>
      <c r="TH48" s="49"/>
      <c r="TI48" s="49"/>
      <c r="TJ48" s="49"/>
      <c r="TK48" s="49"/>
      <c r="TL48" s="49"/>
      <c r="TM48" s="49"/>
      <c r="TN48" s="49"/>
      <c r="TO48" s="49"/>
      <c r="TP48" s="49"/>
      <c r="TQ48" s="49"/>
      <c r="TR48" s="49"/>
      <c r="TS48" s="49"/>
      <c r="TT48" s="49"/>
      <c r="TU48" s="49"/>
      <c r="TV48" s="49"/>
      <c r="TW48" s="49"/>
      <c r="TX48" s="49"/>
      <c r="TY48" s="49"/>
      <c r="TZ48" s="49"/>
      <c r="UA48" s="49"/>
      <c r="UB48" s="49"/>
      <c r="UC48" s="49"/>
      <c r="UD48" s="49"/>
      <c r="UE48" s="49"/>
      <c r="UF48" s="49"/>
      <c r="UG48" s="49"/>
      <c r="UH48" s="49"/>
      <c r="UI48" s="49"/>
      <c r="UJ48" s="49"/>
      <c r="UK48" s="49"/>
      <c r="UL48" s="49"/>
      <c r="UM48" s="49"/>
      <c r="UN48" s="49"/>
      <c r="UO48" s="49"/>
      <c r="UP48" s="49"/>
      <c r="UQ48" s="49"/>
      <c r="UR48" s="49"/>
      <c r="US48" s="49"/>
      <c r="UT48" s="49"/>
      <c r="UU48" s="49"/>
      <c r="UV48" s="49"/>
      <c r="UW48" s="49"/>
      <c r="UX48" s="49"/>
      <c r="UY48" s="49"/>
      <c r="UZ48" s="49"/>
      <c r="VA48" s="49"/>
      <c r="VB48" s="49"/>
      <c r="VC48" s="49"/>
      <c r="VD48" s="49"/>
      <c r="VE48" s="49"/>
      <c r="VF48" s="49"/>
      <c r="VG48" s="49"/>
      <c r="VH48" s="49"/>
      <c r="VI48" s="49"/>
      <c r="VJ48" s="49"/>
      <c r="VK48" s="49"/>
      <c r="VL48" s="49"/>
      <c r="VM48" s="49"/>
      <c r="VN48" s="49"/>
      <c r="VO48" s="49"/>
      <c r="VP48" s="49"/>
      <c r="VQ48" s="49"/>
      <c r="VR48" s="49"/>
      <c r="VS48" s="49"/>
      <c r="VT48" s="49"/>
      <c r="VU48" s="49"/>
      <c r="VV48" s="49"/>
      <c r="VW48" s="49"/>
      <c r="VX48" s="49"/>
      <c r="VY48" s="49"/>
      <c r="VZ48" s="49"/>
      <c r="WA48" s="49"/>
      <c r="WB48" s="49"/>
      <c r="WC48" s="49"/>
      <c r="WD48" s="49"/>
      <c r="WE48" s="49"/>
      <c r="WF48" s="49"/>
      <c r="WG48" s="49"/>
      <c r="WH48" s="49"/>
      <c r="WI48" s="49"/>
      <c r="WJ48" s="49"/>
      <c r="WK48" s="49"/>
      <c r="WL48" s="49"/>
      <c r="WM48" s="49"/>
      <c r="WN48" s="49"/>
      <c r="WO48" s="49"/>
      <c r="WP48" s="49"/>
      <c r="WQ48" s="49"/>
      <c r="WR48" s="49"/>
      <c r="WS48" s="49"/>
      <c r="WT48" s="49"/>
      <c r="WU48" s="49"/>
      <c r="WV48" s="49"/>
      <c r="WW48" s="49"/>
      <c r="WX48" s="49"/>
      <c r="WY48" s="49"/>
      <c r="WZ48" s="49"/>
      <c r="XA48" s="49"/>
      <c r="XB48" s="49"/>
      <c r="XC48" s="49"/>
      <c r="XD48" s="49"/>
      <c r="XE48" s="49"/>
      <c r="XF48" s="49"/>
      <c r="XG48" s="49"/>
      <c r="XH48" s="49"/>
      <c r="XI48" s="49"/>
      <c r="XJ48" s="49"/>
      <c r="XK48" s="49"/>
      <c r="XL48" s="49"/>
      <c r="XM48" s="49"/>
      <c r="XN48" s="49"/>
      <c r="XO48" s="49"/>
      <c r="XP48" s="49"/>
      <c r="XQ48" s="49"/>
      <c r="XR48" s="49"/>
      <c r="XS48" s="49"/>
      <c r="XT48" s="49"/>
      <c r="XU48" s="49"/>
      <c r="XV48" s="49"/>
      <c r="XW48" s="49"/>
      <c r="XX48" s="49"/>
      <c r="XY48" s="49"/>
      <c r="XZ48" s="49"/>
      <c r="YA48" s="49"/>
      <c r="YB48" s="49"/>
      <c r="YC48" s="49"/>
      <c r="YD48" s="49"/>
      <c r="YE48" s="49"/>
      <c r="YF48" s="49"/>
      <c r="YG48" s="49"/>
      <c r="YH48" s="49"/>
      <c r="YI48" s="49"/>
      <c r="YJ48" s="49"/>
      <c r="YK48" s="49"/>
      <c r="YL48" s="49"/>
      <c r="YM48" s="49"/>
      <c r="YN48" s="49"/>
      <c r="YO48" s="49"/>
      <c r="YP48" s="49"/>
      <c r="YQ48" s="49"/>
      <c r="YR48" s="49"/>
      <c r="YS48" s="49"/>
      <c r="YT48" s="49"/>
      <c r="YU48" s="49"/>
      <c r="YV48" s="49"/>
      <c r="YW48" s="49"/>
      <c r="YX48" s="49"/>
      <c r="YY48" s="49"/>
      <c r="YZ48" s="49"/>
      <c r="ZA48" s="49"/>
      <c r="ZB48" s="49"/>
      <c r="ZC48" s="49"/>
      <c r="ZD48" s="49"/>
      <c r="ZE48" s="49"/>
      <c r="ZF48" s="49"/>
      <c r="ZG48" s="49"/>
      <c r="ZH48" s="49"/>
      <c r="ZI48" s="49"/>
      <c r="ZJ48" s="49"/>
      <c r="ZK48" s="49"/>
      <c r="ZL48" s="49"/>
      <c r="ZM48" s="49"/>
      <c r="ZN48" s="49"/>
      <c r="ZO48" s="49"/>
      <c r="ZP48" s="49"/>
      <c r="ZQ48" s="49"/>
      <c r="ZR48" s="49"/>
      <c r="ZS48" s="49"/>
      <c r="ZT48" s="49"/>
      <c r="ZU48" s="49"/>
      <c r="ZV48" s="49"/>
      <c r="ZW48" s="49"/>
      <c r="ZX48" s="49"/>
      <c r="ZY48" s="49"/>
      <c r="ZZ48" s="49"/>
      <c r="AAA48" s="49"/>
      <c r="AAB48" s="49"/>
      <c r="AAC48" s="49"/>
      <c r="AAD48" s="49"/>
      <c r="AAE48" s="49"/>
      <c r="AAF48" s="49"/>
      <c r="AAG48" s="49"/>
      <c r="AAH48" s="49"/>
      <c r="AAI48" s="49"/>
      <c r="AAJ48" s="49"/>
      <c r="AAK48" s="49"/>
      <c r="AAL48" s="49"/>
      <c r="AAM48" s="49"/>
      <c r="AAN48" s="49"/>
      <c r="AAO48" s="49"/>
      <c r="AAP48" s="49"/>
      <c r="AAQ48" s="49"/>
      <c r="AAR48" s="49"/>
      <c r="AAS48" s="49"/>
      <c r="AAT48" s="49"/>
      <c r="AAU48" s="49"/>
      <c r="AAV48" s="49"/>
      <c r="AAW48" s="49"/>
      <c r="AAX48" s="49"/>
      <c r="AAY48" s="49"/>
      <c r="AAZ48" s="49"/>
      <c r="ABA48" s="49"/>
      <c r="ABB48" s="49"/>
      <c r="ABC48" s="49"/>
      <c r="ABD48" s="49"/>
      <c r="ABE48" s="49"/>
      <c r="ABF48" s="49"/>
      <c r="ABG48" s="49"/>
      <c r="ABH48" s="49"/>
      <c r="ABI48" s="49"/>
      <c r="ABJ48" s="49"/>
      <c r="ABK48" s="49"/>
      <c r="ABL48" s="49"/>
      <c r="ABM48" s="49"/>
      <c r="ABN48" s="49"/>
      <c r="ABO48" s="49"/>
      <c r="ABP48" s="49"/>
      <c r="ABQ48" s="49"/>
      <c r="ABR48" s="49"/>
      <c r="ABS48" s="49"/>
      <c r="ABT48" s="49"/>
      <c r="ABU48" s="49"/>
      <c r="ABV48" s="49"/>
      <c r="ABW48" s="49"/>
      <c r="ABX48" s="49"/>
      <c r="ABY48" s="49"/>
      <c r="ABZ48" s="49"/>
      <c r="ACA48" s="49"/>
      <c r="ACB48" s="49"/>
      <c r="ACC48" s="49"/>
      <c r="ACD48" s="49"/>
      <c r="ACE48" s="49"/>
      <c r="ACF48" s="49"/>
      <c r="ACG48" s="49"/>
      <c r="ACH48" s="49"/>
      <c r="ACI48" s="49"/>
      <c r="ACJ48" s="49"/>
      <c r="ACK48" s="49"/>
      <c r="ACL48" s="49"/>
      <c r="ACM48" s="49"/>
      <c r="ACN48" s="49"/>
      <c r="ACO48" s="49"/>
      <c r="ACP48" s="49"/>
      <c r="ACQ48" s="49"/>
      <c r="ACR48" s="49"/>
      <c r="ACS48" s="49"/>
      <c r="ACT48" s="49"/>
      <c r="ACU48" s="49"/>
      <c r="ACV48" s="49"/>
      <c r="ACW48" s="49"/>
      <c r="ACX48" s="49"/>
      <c r="ACY48" s="49"/>
      <c r="ACZ48" s="49"/>
      <c r="ADA48" s="49"/>
    </row>
    <row r="49" spans="1:781" s="11" customFormat="1" x14ac:dyDescent="0.2">
      <c r="A49" s="12" t="s">
        <v>10</v>
      </c>
      <c r="B49" s="51"/>
      <c r="C49" s="14">
        <f>'Lot 1 CC Castello'!C38</f>
        <v>6000</v>
      </c>
      <c r="D49" s="51">
        <f>'Lot 1 CC Castello'!D38</f>
        <v>0</v>
      </c>
      <c r="E49" s="51">
        <f>'Lot 1 CC Castello'!E38</f>
        <v>0</v>
      </c>
      <c r="F49" s="51">
        <f>'Lot 1 CC Castello'!F38</f>
        <v>0</v>
      </c>
      <c r="G49" s="48">
        <f>'Lot 1 CC Castello'!G38</f>
        <v>0</v>
      </c>
      <c r="H49" s="17">
        <f>SUM(D49:G49)</f>
        <v>0</v>
      </c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  <c r="NG49" s="10"/>
      <c r="NH49" s="10"/>
      <c r="NI49" s="10"/>
      <c r="NJ49" s="10"/>
      <c r="NK49" s="10"/>
      <c r="NL49" s="10"/>
      <c r="NM49" s="10"/>
      <c r="NN49" s="10"/>
      <c r="NO49" s="10"/>
      <c r="NP49" s="10"/>
      <c r="NQ49" s="10"/>
      <c r="NR49" s="10"/>
      <c r="NS49" s="10"/>
      <c r="NT49" s="10"/>
      <c r="NU49" s="10"/>
      <c r="NV49" s="10"/>
      <c r="NW49" s="10"/>
      <c r="NX49" s="10"/>
      <c r="NY49" s="10"/>
      <c r="NZ49" s="10"/>
      <c r="OA49" s="10"/>
      <c r="OB49" s="10"/>
      <c r="OC49" s="10"/>
      <c r="OD49" s="10"/>
      <c r="OE49" s="10"/>
      <c r="OF49" s="10"/>
      <c r="OG49" s="10"/>
      <c r="OH49" s="10"/>
      <c r="OI49" s="10"/>
      <c r="OJ49" s="10"/>
      <c r="OK49" s="10"/>
      <c r="OL49" s="10"/>
      <c r="OM49" s="10"/>
      <c r="ON49" s="10"/>
      <c r="OO49" s="10"/>
      <c r="OP49" s="10"/>
      <c r="OQ49" s="10"/>
      <c r="OR49" s="10"/>
      <c r="OS49" s="10"/>
      <c r="OT49" s="10"/>
      <c r="OU49" s="10"/>
      <c r="OV49" s="10"/>
      <c r="OW49" s="10"/>
      <c r="OX49" s="10"/>
      <c r="OY49" s="10"/>
      <c r="OZ49" s="10"/>
      <c r="PA49" s="10"/>
      <c r="PB49" s="10"/>
      <c r="PC49" s="10"/>
      <c r="PD49" s="10"/>
      <c r="PE49" s="10"/>
      <c r="PF49" s="10"/>
      <c r="PG49" s="10"/>
      <c r="PH49" s="10"/>
      <c r="PI49" s="10"/>
      <c r="PJ49" s="10"/>
      <c r="PK49" s="10"/>
      <c r="PL49" s="10"/>
      <c r="PM49" s="10"/>
      <c r="PN49" s="10"/>
      <c r="PO49" s="10"/>
      <c r="PP49" s="10"/>
      <c r="PQ49" s="10"/>
      <c r="PR49" s="10"/>
      <c r="PS49" s="10"/>
      <c r="PT49" s="10"/>
      <c r="PU49" s="10"/>
      <c r="PV49" s="10"/>
      <c r="PW49" s="10"/>
      <c r="PX49" s="10"/>
      <c r="PY49" s="10"/>
      <c r="PZ49" s="10"/>
      <c r="QA49" s="10"/>
      <c r="QB49" s="10"/>
      <c r="QC49" s="10"/>
      <c r="QD49" s="10"/>
      <c r="QE49" s="10"/>
      <c r="QF49" s="10"/>
      <c r="QG49" s="10"/>
      <c r="QH49" s="10"/>
      <c r="QI49" s="10"/>
      <c r="QJ49" s="10"/>
      <c r="QK49" s="10"/>
      <c r="QL49" s="10"/>
      <c r="QM49" s="10"/>
      <c r="QN49" s="10"/>
      <c r="QO49" s="10"/>
      <c r="QP49" s="10"/>
      <c r="QQ49" s="10"/>
      <c r="QR49" s="10"/>
      <c r="QS49" s="10"/>
      <c r="QT49" s="10"/>
      <c r="QU49" s="10"/>
      <c r="QV49" s="10"/>
      <c r="QW49" s="10"/>
      <c r="QX49" s="10"/>
      <c r="QY49" s="10"/>
      <c r="QZ49" s="10"/>
      <c r="RA49" s="10"/>
      <c r="RB49" s="10"/>
      <c r="RC49" s="10"/>
      <c r="RD49" s="10"/>
      <c r="RE49" s="10"/>
      <c r="RF49" s="10"/>
      <c r="RG49" s="10"/>
      <c r="RH49" s="10"/>
      <c r="RI49" s="10"/>
      <c r="RJ49" s="10"/>
      <c r="RK49" s="10"/>
      <c r="RL49" s="10"/>
      <c r="RM49" s="10"/>
      <c r="RN49" s="10"/>
      <c r="RO49" s="10"/>
      <c r="RP49" s="10"/>
      <c r="RQ49" s="10"/>
      <c r="RR49" s="10"/>
      <c r="RS49" s="10"/>
      <c r="RT49" s="10"/>
      <c r="RU49" s="10"/>
      <c r="RV49" s="10"/>
      <c r="RW49" s="10"/>
      <c r="RX49" s="10"/>
      <c r="RY49" s="10"/>
      <c r="RZ49" s="10"/>
      <c r="SA49" s="10"/>
      <c r="SB49" s="10"/>
      <c r="SC49" s="10"/>
      <c r="SD49" s="10"/>
      <c r="SE49" s="10"/>
      <c r="SF49" s="10"/>
      <c r="SG49" s="10"/>
      <c r="SH49" s="10"/>
      <c r="SI49" s="10"/>
      <c r="SJ49" s="10"/>
      <c r="SK49" s="10"/>
      <c r="SL49" s="10"/>
      <c r="SM49" s="10"/>
      <c r="SN49" s="10"/>
      <c r="SO49" s="10"/>
      <c r="SP49" s="10"/>
      <c r="SQ49" s="10"/>
      <c r="SR49" s="10"/>
      <c r="SS49" s="10"/>
      <c r="ST49" s="10"/>
      <c r="SU49" s="10"/>
      <c r="SV49" s="10"/>
      <c r="SW49" s="10"/>
      <c r="SX49" s="10"/>
      <c r="SY49" s="10"/>
      <c r="SZ49" s="10"/>
      <c r="TA49" s="10"/>
      <c r="TB49" s="10"/>
      <c r="TC49" s="10"/>
      <c r="TD49" s="10"/>
      <c r="TE49" s="10"/>
      <c r="TF49" s="10"/>
      <c r="TG49" s="10"/>
      <c r="TH49" s="10"/>
      <c r="TI49" s="10"/>
      <c r="TJ49" s="10"/>
      <c r="TK49" s="10"/>
      <c r="TL49" s="10"/>
      <c r="TM49" s="10"/>
      <c r="TN49" s="10"/>
      <c r="TO49" s="10"/>
      <c r="TP49" s="10"/>
      <c r="TQ49" s="10"/>
      <c r="TR49" s="10"/>
      <c r="TS49" s="10"/>
      <c r="TT49" s="10"/>
      <c r="TU49" s="10"/>
      <c r="TV49" s="10"/>
      <c r="TW49" s="10"/>
      <c r="TX49" s="10"/>
      <c r="TY49" s="10"/>
      <c r="TZ49" s="10"/>
      <c r="UA49" s="10"/>
      <c r="UB49" s="10"/>
      <c r="UC49" s="10"/>
      <c r="UD49" s="10"/>
      <c r="UE49" s="10"/>
      <c r="UF49" s="10"/>
      <c r="UG49" s="10"/>
      <c r="UH49" s="10"/>
      <c r="UI49" s="10"/>
      <c r="UJ49" s="10"/>
      <c r="UK49" s="10"/>
      <c r="UL49" s="10"/>
      <c r="UM49" s="10"/>
      <c r="UN49" s="10"/>
      <c r="UO49" s="10"/>
      <c r="UP49" s="10"/>
      <c r="UQ49" s="10"/>
      <c r="UR49" s="10"/>
      <c r="US49" s="10"/>
      <c r="UT49" s="10"/>
      <c r="UU49" s="10"/>
      <c r="UV49" s="10"/>
      <c r="UW49" s="10"/>
      <c r="UX49" s="10"/>
      <c r="UY49" s="10"/>
      <c r="UZ49" s="10"/>
      <c r="VA49" s="10"/>
      <c r="VB49" s="10"/>
      <c r="VC49" s="10"/>
      <c r="VD49" s="10"/>
      <c r="VE49" s="10"/>
      <c r="VF49" s="10"/>
      <c r="VG49" s="10"/>
      <c r="VH49" s="10"/>
      <c r="VI49" s="10"/>
      <c r="VJ49" s="10"/>
      <c r="VK49" s="10"/>
      <c r="VL49" s="10"/>
      <c r="VM49" s="10"/>
      <c r="VN49" s="10"/>
      <c r="VO49" s="10"/>
      <c r="VP49" s="10"/>
      <c r="VQ49" s="10"/>
      <c r="VR49" s="10"/>
      <c r="VS49" s="10"/>
      <c r="VT49" s="10"/>
      <c r="VU49" s="10"/>
      <c r="VV49" s="10"/>
      <c r="VW49" s="10"/>
      <c r="VX49" s="10"/>
      <c r="VY49" s="10"/>
      <c r="VZ49" s="10"/>
      <c r="WA49" s="10"/>
      <c r="WB49" s="10"/>
      <c r="WC49" s="10"/>
      <c r="WD49" s="10"/>
      <c r="WE49" s="10"/>
      <c r="WF49" s="10"/>
      <c r="WG49" s="10"/>
      <c r="WH49" s="10"/>
      <c r="WI49" s="10"/>
      <c r="WJ49" s="10"/>
      <c r="WK49" s="10"/>
      <c r="WL49" s="10"/>
      <c r="WM49" s="10"/>
      <c r="WN49" s="10"/>
      <c r="WO49" s="10"/>
      <c r="WP49" s="10"/>
      <c r="WQ49" s="10"/>
      <c r="WR49" s="10"/>
      <c r="WS49" s="10"/>
      <c r="WT49" s="10"/>
      <c r="WU49" s="10"/>
      <c r="WV49" s="10"/>
      <c r="WW49" s="10"/>
      <c r="WX49" s="10"/>
      <c r="WY49" s="10"/>
      <c r="WZ49" s="10"/>
      <c r="XA49" s="10"/>
      <c r="XB49" s="10"/>
      <c r="XC49" s="10"/>
      <c r="XD49" s="10"/>
      <c r="XE49" s="10"/>
      <c r="XF49" s="10"/>
      <c r="XG49" s="10"/>
      <c r="XH49" s="10"/>
      <c r="XI49" s="10"/>
      <c r="XJ49" s="10"/>
      <c r="XK49" s="10"/>
      <c r="XL49" s="10"/>
      <c r="XM49" s="10"/>
      <c r="XN49" s="10"/>
      <c r="XO49" s="10"/>
      <c r="XP49" s="10"/>
      <c r="XQ49" s="10"/>
      <c r="XR49" s="10"/>
      <c r="XS49" s="10"/>
      <c r="XT49" s="10"/>
      <c r="XU49" s="10"/>
      <c r="XV49" s="10"/>
      <c r="XW49" s="10"/>
      <c r="XX49" s="10"/>
      <c r="XY49" s="10"/>
      <c r="XZ49" s="10"/>
      <c r="YA49" s="10"/>
      <c r="YB49" s="10"/>
      <c r="YC49" s="10"/>
      <c r="YD49" s="10"/>
      <c r="YE49" s="10"/>
      <c r="YF49" s="10"/>
      <c r="YG49" s="10"/>
      <c r="YH49" s="10"/>
      <c r="YI49" s="10"/>
      <c r="YJ49" s="10"/>
      <c r="YK49" s="10"/>
      <c r="YL49" s="10"/>
      <c r="YM49" s="10"/>
      <c r="YN49" s="10"/>
      <c r="YO49" s="10"/>
      <c r="YP49" s="10"/>
      <c r="YQ49" s="10"/>
      <c r="YR49" s="10"/>
      <c r="YS49" s="10"/>
      <c r="YT49" s="10"/>
      <c r="YU49" s="10"/>
      <c r="YV49" s="10"/>
      <c r="YW49" s="10"/>
      <c r="YX49" s="10"/>
      <c r="YY49" s="10"/>
      <c r="YZ49" s="10"/>
      <c r="ZA49" s="10"/>
      <c r="ZB49" s="10"/>
      <c r="ZC49" s="10"/>
      <c r="ZD49" s="10"/>
      <c r="ZE49" s="10"/>
      <c r="ZF49" s="10"/>
      <c r="ZG49" s="10"/>
      <c r="ZH49" s="10"/>
      <c r="ZI49" s="10"/>
      <c r="ZJ49" s="10"/>
      <c r="ZK49" s="10"/>
      <c r="ZL49" s="10"/>
      <c r="ZM49" s="10"/>
      <c r="ZN49" s="10"/>
      <c r="ZO49" s="10"/>
      <c r="ZP49" s="10"/>
      <c r="ZQ49" s="10"/>
      <c r="ZR49" s="10"/>
      <c r="ZS49" s="10"/>
      <c r="ZT49" s="10"/>
      <c r="ZU49" s="10"/>
      <c r="ZV49" s="10"/>
      <c r="ZW49" s="10"/>
      <c r="ZX49" s="10"/>
      <c r="ZY49" s="10"/>
      <c r="ZZ49" s="10"/>
      <c r="AAA49" s="10"/>
      <c r="AAB49" s="10"/>
      <c r="AAC49" s="10"/>
      <c r="AAD49" s="10"/>
      <c r="AAE49" s="10"/>
      <c r="AAF49" s="10"/>
      <c r="AAG49" s="10"/>
      <c r="AAH49" s="10"/>
      <c r="AAI49" s="10"/>
      <c r="AAJ49" s="10"/>
      <c r="AAK49" s="10"/>
      <c r="AAL49" s="10"/>
      <c r="AAM49" s="10"/>
      <c r="AAN49" s="10"/>
      <c r="AAO49" s="10"/>
      <c r="AAP49" s="10"/>
      <c r="AAQ49" s="10"/>
      <c r="AAR49" s="10"/>
      <c r="AAS49" s="10"/>
      <c r="AAT49" s="10"/>
      <c r="AAU49" s="10"/>
      <c r="AAV49" s="10"/>
      <c r="AAW49" s="10"/>
      <c r="AAX49" s="10"/>
      <c r="AAY49" s="10"/>
      <c r="AAZ49" s="10"/>
      <c r="ABA49" s="10"/>
      <c r="ABB49" s="10"/>
      <c r="ABC49" s="10"/>
      <c r="ABD49" s="10"/>
      <c r="ABE49" s="10"/>
      <c r="ABF49" s="10"/>
      <c r="ABG49" s="10"/>
      <c r="ABH49" s="10"/>
      <c r="ABI49" s="10"/>
      <c r="ABJ49" s="10"/>
      <c r="ABK49" s="10"/>
      <c r="ABL49" s="10"/>
      <c r="ABM49" s="10"/>
      <c r="ABN49" s="10"/>
      <c r="ABO49" s="10"/>
      <c r="ABP49" s="10"/>
      <c r="ABQ49" s="10"/>
      <c r="ABR49" s="10"/>
      <c r="ABS49" s="10"/>
      <c r="ABT49" s="10"/>
      <c r="ABU49" s="10"/>
      <c r="ABV49" s="10"/>
      <c r="ABW49" s="10"/>
      <c r="ABX49" s="10"/>
      <c r="ABY49" s="10"/>
      <c r="ABZ49" s="10"/>
      <c r="ACA49" s="10"/>
      <c r="ACB49" s="10"/>
      <c r="ACC49" s="10"/>
      <c r="ACD49" s="10"/>
      <c r="ACE49" s="10"/>
      <c r="ACF49" s="10"/>
      <c r="ACG49" s="10"/>
      <c r="ACH49" s="10"/>
      <c r="ACI49" s="10"/>
      <c r="ACJ49" s="10"/>
      <c r="ACK49" s="10"/>
      <c r="ACL49" s="10"/>
      <c r="ACM49" s="10"/>
      <c r="ACN49" s="10"/>
      <c r="ACO49" s="10"/>
      <c r="ACP49" s="10"/>
      <c r="ACQ49" s="10"/>
      <c r="ACR49" s="10"/>
      <c r="ACS49" s="10"/>
      <c r="ACT49" s="10"/>
      <c r="ACU49" s="10"/>
      <c r="ACV49" s="10"/>
      <c r="ACW49" s="10"/>
      <c r="ACX49" s="10"/>
      <c r="ACY49" s="10"/>
      <c r="ACZ49" s="10"/>
      <c r="ADA49" s="10"/>
    </row>
    <row r="50" spans="1:781" s="11" customFormat="1" x14ac:dyDescent="0.2">
      <c r="A50" s="12" t="s">
        <v>11</v>
      </c>
      <c r="B50" s="51"/>
      <c r="C50" s="14">
        <f>'Lot 1 CGG Castello'!C26+'Lot 1 CGG Fabregas'!C26+'Lot 1 CGG Ildefons'!C25+'Lot 1 Programa'!C25</f>
        <v>129755</v>
      </c>
      <c r="D50" s="14">
        <f>'Lot 1 CGG Castello'!D26+'Lot 1 CGG Fabregas'!D26+'Lot 1 CGG Ildefons'!D25+'Lot 1 Programa'!D25</f>
        <v>0</v>
      </c>
      <c r="E50" s="14">
        <f>'Lot 1 CGG Castello'!E26+'Lot 1 CGG Fabregas'!E26+'Lot 1 CGG Ildefons'!E25+'Lot 1 Programa'!E25</f>
        <v>0</v>
      </c>
      <c r="F50" s="14">
        <f>'Lot 1 CGG Castello'!F26+'Lot 1 CGG Fabregas'!F26+'Lot 1 CGG Ildefons'!F25+'Lot 1 Programa'!F25</f>
        <v>0</v>
      </c>
      <c r="G50" s="48">
        <f>'Lot 1 CGG Castello'!G26+'Lot 1 CGG Fabregas'!G26+'Lot 1 CGG Ildefons'!G25+'Lot 1 Programa'!G25</f>
        <v>0</v>
      </c>
      <c r="H50" s="17">
        <f t="shared" ref="H50:H51" si="3">SUM(D50:G50)</f>
        <v>0</v>
      </c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  <c r="NG50" s="10"/>
      <c r="NH50" s="10"/>
      <c r="NI50" s="10"/>
      <c r="NJ50" s="10"/>
      <c r="NK50" s="10"/>
      <c r="NL50" s="10"/>
      <c r="NM50" s="10"/>
      <c r="NN50" s="10"/>
      <c r="NO50" s="10"/>
      <c r="NP50" s="10"/>
      <c r="NQ50" s="10"/>
      <c r="NR50" s="10"/>
      <c r="NS50" s="10"/>
      <c r="NT50" s="10"/>
      <c r="NU50" s="10"/>
      <c r="NV50" s="10"/>
      <c r="NW50" s="10"/>
      <c r="NX50" s="10"/>
      <c r="NY50" s="10"/>
      <c r="NZ50" s="10"/>
      <c r="OA50" s="10"/>
      <c r="OB50" s="10"/>
      <c r="OC50" s="10"/>
      <c r="OD50" s="10"/>
      <c r="OE50" s="10"/>
      <c r="OF50" s="10"/>
      <c r="OG50" s="10"/>
      <c r="OH50" s="10"/>
      <c r="OI50" s="10"/>
      <c r="OJ50" s="10"/>
      <c r="OK50" s="10"/>
      <c r="OL50" s="10"/>
      <c r="OM50" s="10"/>
      <c r="ON50" s="10"/>
      <c r="OO50" s="10"/>
      <c r="OP50" s="10"/>
      <c r="OQ50" s="10"/>
      <c r="OR50" s="10"/>
      <c r="OS50" s="10"/>
      <c r="OT50" s="10"/>
      <c r="OU50" s="10"/>
      <c r="OV50" s="10"/>
      <c r="OW50" s="10"/>
      <c r="OX50" s="10"/>
      <c r="OY50" s="10"/>
      <c r="OZ50" s="10"/>
      <c r="PA50" s="10"/>
      <c r="PB50" s="10"/>
      <c r="PC50" s="10"/>
      <c r="PD50" s="10"/>
      <c r="PE50" s="10"/>
      <c r="PF50" s="10"/>
      <c r="PG50" s="10"/>
      <c r="PH50" s="10"/>
      <c r="PI50" s="10"/>
      <c r="PJ50" s="10"/>
      <c r="PK50" s="10"/>
      <c r="PL50" s="10"/>
      <c r="PM50" s="10"/>
      <c r="PN50" s="10"/>
      <c r="PO50" s="10"/>
      <c r="PP50" s="10"/>
      <c r="PQ50" s="10"/>
      <c r="PR50" s="10"/>
      <c r="PS50" s="10"/>
      <c r="PT50" s="10"/>
      <c r="PU50" s="10"/>
      <c r="PV50" s="10"/>
      <c r="PW50" s="10"/>
      <c r="PX50" s="10"/>
      <c r="PY50" s="10"/>
      <c r="PZ50" s="10"/>
      <c r="QA50" s="10"/>
      <c r="QB50" s="10"/>
      <c r="QC50" s="10"/>
      <c r="QD50" s="10"/>
      <c r="QE50" s="10"/>
      <c r="QF50" s="10"/>
      <c r="QG50" s="10"/>
      <c r="QH50" s="10"/>
      <c r="QI50" s="10"/>
      <c r="QJ50" s="10"/>
      <c r="QK50" s="10"/>
      <c r="QL50" s="10"/>
      <c r="QM50" s="10"/>
      <c r="QN50" s="10"/>
      <c r="QO50" s="10"/>
      <c r="QP50" s="10"/>
      <c r="QQ50" s="10"/>
      <c r="QR50" s="10"/>
      <c r="QS50" s="10"/>
      <c r="QT50" s="10"/>
      <c r="QU50" s="10"/>
      <c r="QV50" s="10"/>
      <c r="QW50" s="10"/>
      <c r="QX50" s="10"/>
      <c r="QY50" s="10"/>
      <c r="QZ50" s="10"/>
      <c r="RA50" s="10"/>
      <c r="RB50" s="10"/>
      <c r="RC50" s="10"/>
      <c r="RD50" s="10"/>
      <c r="RE50" s="10"/>
      <c r="RF50" s="10"/>
      <c r="RG50" s="10"/>
      <c r="RH50" s="10"/>
      <c r="RI50" s="10"/>
      <c r="RJ50" s="10"/>
      <c r="RK50" s="10"/>
      <c r="RL50" s="10"/>
      <c r="RM50" s="10"/>
      <c r="RN50" s="10"/>
      <c r="RO50" s="10"/>
      <c r="RP50" s="10"/>
      <c r="RQ50" s="10"/>
      <c r="RR50" s="10"/>
      <c r="RS50" s="10"/>
      <c r="RT50" s="10"/>
      <c r="RU50" s="10"/>
      <c r="RV50" s="10"/>
      <c r="RW50" s="10"/>
      <c r="RX50" s="10"/>
      <c r="RY50" s="10"/>
      <c r="RZ50" s="10"/>
      <c r="SA50" s="10"/>
      <c r="SB50" s="10"/>
      <c r="SC50" s="10"/>
      <c r="SD50" s="10"/>
      <c r="SE50" s="10"/>
      <c r="SF50" s="10"/>
      <c r="SG50" s="10"/>
      <c r="SH50" s="10"/>
      <c r="SI50" s="10"/>
      <c r="SJ50" s="10"/>
      <c r="SK50" s="10"/>
      <c r="SL50" s="10"/>
      <c r="SM50" s="10"/>
      <c r="SN50" s="10"/>
      <c r="SO50" s="10"/>
      <c r="SP50" s="10"/>
      <c r="SQ50" s="10"/>
      <c r="SR50" s="10"/>
      <c r="SS50" s="10"/>
      <c r="ST50" s="10"/>
      <c r="SU50" s="10"/>
      <c r="SV50" s="10"/>
      <c r="SW50" s="10"/>
      <c r="SX50" s="10"/>
      <c r="SY50" s="10"/>
      <c r="SZ50" s="10"/>
      <c r="TA50" s="10"/>
      <c r="TB50" s="10"/>
      <c r="TC50" s="10"/>
      <c r="TD50" s="10"/>
      <c r="TE50" s="10"/>
      <c r="TF50" s="10"/>
      <c r="TG50" s="10"/>
      <c r="TH50" s="10"/>
      <c r="TI50" s="10"/>
      <c r="TJ50" s="10"/>
      <c r="TK50" s="10"/>
      <c r="TL50" s="10"/>
      <c r="TM50" s="10"/>
      <c r="TN50" s="10"/>
      <c r="TO50" s="10"/>
      <c r="TP50" s="10"/>
      <c r="TQ50" s="10"/>
      <c r="TR50" s="10"/>
      <c r="TS50" s="10"/>
      <c r="TT50" s="10"/>
      <c r="TU50" s="10"/>
      <c r="TV50" s="10"/>
      <c r="TW50" s="10"/>
      <c r="TX50" s="10"/>
      <c r="TY50" s="10"/>
      <c r="TZ50" s="10"/>
      <c r="UA50" s="10"/>
      <c r="UB50" s="10"/>
      <c r="UC50" s="10"/>
      <c r="UD50" s="10"/>
      <c r="UE50" s="10"/>
      <c r="UF50" s="10"/>
      <c r="UG50" s="10"/>
      <c r="UH50" s="10"/>
      <c r="UI50" s="10"/>
      <c r="UJ50" s="10"/>
      <c r="UK50" s="10"/>
      <c r="UL50" s="10"/>
      <c r="UM50" s="10"/>
      <c r="UN50" s="10"/>
      <c r="UO50" s="10"/>
      <c r="UP50" s="10"/>
      <c r="UQ50" s="10"/>
      <c r="UR50" s="10"/>
      <c r="US50" s="10"/>
      <c r="UT50" s="10"/>
      <c r="UU50" s="10"/>
      <c r="UV50" s="10"/>
      <c r="UW50" s="10"/>
      <c r="UX50" s="10"/>
      <c r="UY50" s="10"/>
      <c r="UZ50" s="10"/>
      <c r="VA50" s="10"/>
      <c r="VB50" s="10"/>
      <c r="VC50" s="10"/>
      <c r="VD50" s="10"/>
      <c r="VE50" s="10"/>
      <c r="VF50" s="10"/>
      <c r="VG50" s="10"/>
      <c r="VH50" s="10"/>
      <c r="VI50" s="10"/>
      <c r="VJ50" s="10"/>
      <c r="VK50" s="10"/>
      <c r="VL50" s="10"/>
      <c r="VM50" s="10"/>
      <c r="VN50" s="10"/>
      <c r="VO50" s="10"/>
      <c r="VP50" s="10"/>
      <c r="VQ50" s="10"/>
      <c r="VR50" s="10"/>
      <c r="VS50" s="10"/>
      <c r="VT50" s="10"/>
      <c r="VU50" s="10"/>
      <c r="VV50" s="10"/>
      <c r="VW50" s="10"/>
      <c r="VX50" s="10"/>
      <c r="VY50" s="10"/>
      <c r="VZ50" s="10"/>
      <c r="WA50" s="10"/>
      <c r="WB50" s="10"/>
      <c r="WC50" s="10"/>
      <c r="WD50" s="10"/>
      <c r="WE50" s="10"/>
      <c r="WF50" s="10"/>
      <c r="WG50" s="10"/>
      <c r="WH50" s="10"/>
      <c r="WI50" s="10"/>
      <c r="WJ50" s="10"/>
      <c r="WK50" s="10"/>
      <c r="WL50" s="10"/>
      <c r="WM50" s="10"/>
      <c r="WN50" s="10"/>
      <c r="WO50" s="10"/>
      <c r="WP50" s="10"/>
      <c r="WQ50" s="10"/>
      <c r="WR50" s="10"/>
      <c r="WS50" s="10"/>
      <c r="WT50" s="10"/>
      <c r="WU50" s="10"/>
      <c r="WV50" s="10"/>
      <c r="WW50" s="10"/>
      <c r="WX50" s="10"/>
      <c r="WY50" s="10"/>
      <c r="WZ50" s="10"/>
      <c r="XA50" s="10"/>
      <c r="XB50" s="10"/>
      <c r="XC50" s="10"/>
      <c r="XD50" s="10"/>
      <c r="XE50" s="10"/>
      <c r="XF50" s="10"/>
      <c r="XG50" s="10"/>
      <c r="XH50" s="10"/>
      <c r="XI50" s="10"/>
      <c r="XJ50" s="10"/>
      <c r="XK50" s="10"/>
      <c r="XL50" s="10"/>
      <c r="XM50" s="10"/>
      <c r="XN50" s="10"/>
      <c r="XO50" s="10"/>
      <c r="XP50" s="10"/>
      <c r="XQ50" s="10"/>
      <c r="XR50" s="10"/>
      <c r="XS50" s="10"/>
      <c r="XT50" s="10"/>
      <c r="XU50" s="10"/>
      <c r="XV50" s="10"/>
      <c r="XW50" s="10"/>
      <c r="XX50" s="10"/>
      <c r="XY50" s="10"/>
      <c r="XZ50" s="10"/>
      <c r="YA50" s="10"/>
      <c r="YB50" s="10"/>
      <c r="YC50" s="10"/>
      <c r="YD50" s="10"/>
      <c r="YE50" s="10"/>
      <c r="YF50" s="10"/>
      <c r="YG50" s="10"/>
      <c r="YH50" s="10"/>
      <c r="YI50" s="10"/>
      <c r="YJ50" s="10"/>
      <c r="YK50" s="10"/>
      <c r="YL50" s="10"/>
      <c r="YM50" s="10"/>
      <c r="YN50" s="10"/>
      <c r="YO50" s="10"/>
      <c r="YP50" s="10"/>
      <c r="YQ50" s="10"/>
      <c r="YR50" s="10"/>
      <c r="YS50" s="10"/>
      <c r="YT50" s="10"/>
      <c r="YU50" s="10"/>
      <c r="YV50" s="10"/>
      <c r="YW50" s="10"/>
      <c r="YX50" s="10"/>
      <c r="YY50" s="10"/>
      <c r="YZ50" s="10"/>
      <c r="ZA50" s="10"/>
      <c r="ZB50" s="10"/>
      <c r="ZC50" s="10"/>
      <c r="ZD50" s="10"/>
      <c r="ZE50" s="10"/>
      <c r="ZF50" s="10"/>
      <c r="ZG50" s="10"/>
      <c r="ZH50" s="10"/>
      <c r="ZI50" s="10"/>
      <c r="ZJ50" s="10"/>
      <c r="ZK50" s="10"/>
      <c r="ZL50" s="10"/>
      <c r="ZM50" s="10"/>
      <c r="ZN50" s="10"/>
      <c r="ZO50" s="10"/>
      <c r="ZP50" s="10"/>
      <c r="ZQ50" s="10"/>
      <c r="ZR50" s="10"/>
      <c r="ZS50" s="10"/>
      <c r="ZT50" s="10"/>
      <c r="ZU50" s="10"/>
      <c r="ZV50" s="10"/>
      <c r="ZW50" s="10"/>
      <c r="ZX50" s="10"/>
      <c r="ZY50" s="10"/>
      <c r="ZZ50" s="10"/>
      <c r="AAA50" s="10"/>
      <c r="AAB50" s="10"/>
      <c r="AAC50" s="10"/>
      <c r="AAD50" s="10"/>
      <c r="AAE50" s="10"/>
      <c r="AAF50" s="10"/>
      <c r="AAG50" s="10"/>
      <c r="AAH50" s="10"/>
      <c r="AAI50" s="10"/>
      <c r="AAJ50" s="10"/>
      <c r="AAK50" s="10"/>
      <c r="AAL50" s="10"/>
      <c r="AAM50" s="10"/>
      <c r="AAN50" s="10"/>
      <c r="AAO50" s="10"/>
      <c r="AAP50" s="10"/>
      <c r="AAQ50" s="10"/>
      <c r="AAR50" s="10"/>
      <c r="AAS50" s="10"/>
      <c r="AAT50" s="10"/>
      <c r="AAU50" s="10"/>
      <c r="AAV50" s="10"/>
      <c r="AAW50" s="10"/>
      <c r="AAX50" s="10"/>
      <c r="AAY50" s="10"/>
      <c r="AAZ50" s="10"/>
      <c r="ABA50" s="10"/>
      <c r="ABB50" s="10"/>
      <c r="ABC50" s="10"/>
      <c r="ABD50" s="10"/>
      <c r="ABE50" s="10"/>
      <c r="ABF50" s="10"/>
      <c r="ABG50" s="10"/>
      <c r="ABH50" s="10"/>
      <c r="ABI50" s="10"/>
      <c r="ABJ50" s="10"/>
      <c r="ABK50" s="10"/>
      <c r="ABL50" s="10"/>
      <c r="ABM50" s="10"/>
      <c r="ABN50" s="10"/>
      <c r="ABO50" s="10"/>
      <c r="ABP50" s="10"/>
      <c r="ABQ50" s="10"/>
      <c r="ABR50" s="10"/>
      <c r="ABS50" s="10"/>
      <c r="ABT50" s="10"/>
      <c r="ABU50" s="10"/>
      <c r="ABV50" s="10"/>
      <c r="ABW50" s="10"/>
      <c r="ABX50" s="10"/>
      <c r="ABY50" s="10"/>
      <c r="ABZ50" s="10"/>
      <c r="ACA50" s="10"/>
      <c r="ACB50" s="10"/>
      <c r="ACC50" s="10"/>
      <c r="ACD50" s="10"/>
      <c r="ACE50" s="10"/>
      <c r="ACF50" s="10"/>
      <c r="ACG50" s="10"/>
      <c r="ACH50" s="10"/>
      <c r="ACI50" s="10"/>
      <c r="ACJ50" s="10"/>
      <c r="ACK50" s="10"/>
      <c r="ACL50" s="10"/>
      <c r="ACM50" s="10"/>
      <c r="ACN50" s="10"/>
      <c r="ACO50" s="10"/>
      <c r="ACP50" s="10"/>
      <c r="ACQ50" s="10"/>
      <c r="ACR50" s="10"/>
      <c r="ACS50" s="10"/>
      <c r="ACT50" s="10"/>
      <c r="ACU50" s="10"/>
      <c r="ACV50" s="10"/>
      <c r="ACW50" s="10"/>
      <c r="ACX50" s="10"/>
      <c r="ACY50" s="10"/>
      <c r="ACZ50" s="10"/>
      <c r="ADA50" s="10"/>
    </row>
    <row r="51" spans="1:781" s="11" customFormat="1" x14ac:dyDescent="0.2">
      <c r="A51" s="12" t="s">
        <v>12</v>
      </c>
      <c r="B51" s="51"/>
      <c r="C51" s="14">
        <f>'Lot 1 Programa'!C28</f>
        <v>0</v>
      </c>
      <c r="D51" s="14">
        <f>'Lot 1 Programa'!D28</f>
        <v>0</v>
      </c>
      <c r="E51" s="14">
        <f>'Lot 1 Programa'!E28</f>
        <v>0</v>
      </c>
      <c r="F51" s="14">
        <f>'Lot 1 Programa'!F28</f>
        <v>0</v>
      </c>
      <c r="G51" s="48">
        <f>'Lot 1 Programa'!G28</f>
        <v>0</v>
      </c>
      <c r="H51" s="17">
        <f t="shared" si="3"/>
        <v>0</v>
      </c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  <c r="NG51" s="10"/>
      <c r="NH51" s="10"/>
      <c r="NI51" s="10"/>
      <c r="NJ51" s="10"/>
      <c r="NK51" s="10"/>
      <c r="NL51" s="10"/>
      <c r="NM51" s="10"/>
      <c r="NN51" s="10"/>
      <c r="NO51" s="10"/>
      <c r="NP51" s="10"/>
      <c r="NQ51" s="10"/>
      <c r="NR51" s="10"/>
      <c r="NS51" s="10"/>
      <c r="NT51" s="10"/>
      <c r="NU51" s="10"/>
      <c r="NV51" s="10"/>
      <c r="NW51" s="10"/>
      <c r="NX51" s="10"/>
      <c r="NY51" s="10"/>
      <c r="NZ51" s="10"/>
      <c r="OA51" s="10"/>
      <c r="OB51" s="10"/>
      <c r="OC51" s="10"/>
      <c r="OD51" s="10"/>
      <c r="OE51" s="10"/>
      <c r="OF51" s="10"/>
      <c r="OG51" s="10"/>
      <c r="OH51" s="10"/>
      <c r="OI51" s="10"/>
      <c r="OJ51" s="10"/>
      <c r="OK51" s="10"/>
      <c r="OL51" s="10"/>
      <c r="OM51" s="10"/>
      <c r="ON51" s="10"/>
      <c r="OO51" s="10"/>
      <c r="OP51" s="10"/>
      <c r="OQ51" s="10"/>
      <c r="OR51" s="10"/>
      <c r="OS51" s="10"/>
      <c r="OT51" s="10"/>
      <c r="OU51" s="10"/>
      <c r="OV51" s="10"/>
      <c r="OW51" s="10"/>
      <c r="OX51" s="10"/>
      <c r="OY51" s="10"/>
      <c r="OZ51" s="10"/>
      <c r="PA51" s="10"/>
      <c r="PB51" s="10"/>
      <c r="PC51" s="10"/>
      <c r="PD51" s="10"/>
      <c r="PE51" s="10"/>
      <c r="PF51" s="10"/>
      <c r="PG51" s="10"/>
      <c r="PH51" s="10"/>
      <c r="PI51" s="10"/>
      <c r="PJ51" s="10"/>
      <c r="PK51" s="10"/>
      <c r="PL51" s="10"/>
      <c r="PM51" s="10"/>
      <c r="PN51" s="10"/>
      <c r="PO51" s="10"/>
      <c r="PP51" s="10"/>
      <c r="PQ51" s="10"/>
      <c r="PR51" s="10"/>
      <c r="PS51" s="10"/>
      <c r="PT51" s="10"/>
      <c r="PU51" s="10"/>
      <c r="PV51" s="10"/>
      <c r="PW51" s="10"/>
      <c r="PX51" s="10"/>
      <c r="PY51" s="10"/>
      <c r="PZ51" s="10"/>
      <c r="QA51" s="10"/>
      <c r="QB51" s="10"/>
      <c r="QC51" s="10"/>
      <c r="QD51" s="10"/>
      <c r="QE51" s="10"/>
      <c r="QF51" s="10"/>
      <c r="QG51" s="10"/>
      <c r="QH51" s="10"/>
      <c r="QI51" s="10"/>
      <c r="QJ51" s="10"/>
      <c r="QK51" s="10"/>
      <c r="QL51" s="10"/>
      <c r="QM51" s="10"/>
      <c r="QN51" s="10"/>
      <c r="QO51" s="10"/>
      <c r="QP51" s="10"/>
      <c r="QQ51" s="10"/>
      <c r="QR51" s="10"/>
      <c r="QS51" s="10"/>
      <c r="QT51" s="10"/>
      <c r="QU51" s="10"/>
      <c r="QV51" s="10"/>
      <c r="QW51" s="10"/>
      <c r="QX51" s="10"/>
      <c r="QY51" s="10"/>
      <c r="QZ51" s="10"/>
      <c r="RA51" s="10"/>
      <c r="RB51" s="10"/>
      <c r="RC51" s="10"/>
      <c r="RD51" s="10"/>
      <c r="RE51" s="10"/>
      <c r="RF51" s="10"/>
      <c r="RG51" s="10"/>
      <c r="RH51" s="10"/>
      <c r="RI51" s="10"/>
      <c r="RJ51" s="10"/>
      <c r="RK51" s="10"/>
      <c r="RL51" s="10"/>
      <c r="RM51" s="10"/>
      <c r="RN51" s="10"/>
      <c r="RO51" s="10"/>
      <c r="RP51" s="10"/>
      <c r="RQ51" s="10"/>
      <c r="RR51" s="10"/>
      <c r="RS51" s="10"/>
      <c r="RT51" s="10"/>
      <c r="RU51" s="10"/>
      <c r="RV51" s="10"/>
      <c r="RW51" s="10"/>
      <c r="RX51" s="10"/>
      <c r="RY51" s="10"/>
      <c r="RZ51" s="10"/>
      <c r="SA51" s="10"/>
      <c r="SB51" s="10"/>
      <c r="SC51" s="10"/>
      <c r="SD51" s="10"/>
      <c r="SE51" s="10"/>
      <c r="SF51" s="10"/>
      <c r="SG51" s="10"/>
      <c r="SH51" s="10"/>
      <c r="SI51" s="10"/>
      <c r="SJ51" s="10"/>
      <c r="SK51" s="10"/>
      <c r="SL51" s="10"/>
      <c r="SM51" s="10"/>
      <c r="SN51" s="10"/>
      <c r="SO51" s="10"/>
      <c r="SP51" s="10"/>
      <c r="SQ51" s="10"/>
      <c r="SR51" s="10"/>
      <c r="SS51" s="10"/>
      <c r="ST51" s="10"/>
      <c r="SU51" s="10"/>
      <c r="SV51" s="10"/>
      <c r="SW51" s="10"/>
      <c r="SX51" s="10"/>
      <c r="SY51" s="10"/>
      <c r="SZ51" s="10"/>
      <c r="TA51" s="10"/>
      <c r="TB51" s="10"/>
      <c r="TC51" s="10"/>
      <c r="TD51" s="10"/>
      <c r="TE51" s="10"/>
      <c r="TF51" s="10"/>
      <c r="TG51" s="10"/>
      <c r="TH51" s="10"/>
      <c r="TI51" s="10"/>
      <c r="TJ51" s="10"/>
      <c r="TK51" s="10"/>
      <c r="TL51" s="10"/>
      <c r="TM51" s="10"/>
      <c r="TN51" s="10"/>
      <c r="TO51" s="10"/>
      <c r="TP51" s="10"/>
      <c r="TQ51" s="10"/>
      <c r="TR51" s="10"/>
      <c r="TS51" s="10"/>
      <c r="TT51" s="10"/>
      <c r="TU51" s="10"/>
      <c r="TV51" s="10"/>
      <c r="TW51" s="10"/>
      <c r="TX51" s="10"/>
      <c r="TY51" s="10"/>
      <c r="TZ51" s="10"/>
      <c r="UA51" s="10"/>
      <c r="UB51" s="10"/>
      <c r="UC51" s="10"/>
      <c r="UD51" s="10"/>
      <c r="UE51" s="10"/>
      <c r="UF51" s="10"/>
      <c r="UG51" s="10"/>
      <c r="UH51" s="10"/>
      <c r="UI51" s="10"/>
      <c r="UJ51" s="10"/>
      <c r="UK51" s="10"/>
      <c r="UL51" s="10"/>
      <c r="UM51" s="10"/>
      <c r="UN51" s="10"/>
      <c r="UO51" s="10"/>
      <c r="UP51" s="10"/>
      <c r="UQ51" s="10"/>
      <c r="UR51" s="10"/>
      <c r="US51" s="10"/>
      <c r="UT51" s="10"/>
      <c r="UU51" s="10"/>
      <c r="UV51" s="10"/>
      <c r="UW51" s="10"/>
      <c r="UX51" s="10"/>
      <c r="UY51" s="10"/>
      <c r="UZ51" s="10"/>
      <c r="VA51" s="10"/>
      <c r="VB51" s="10"/>
      <c r="VC51" s="10"/>
      <c r="VD51" s="10"/>
      <c r="VE51" s="10"/>
      <c r="VF51" s="10"/>
      <c r="VG51" s="10"/>
      <c r="VH51" s="10"/>
      <c r="VI51" s="10"/>
      <c r="VJ51" s="10"/>
      <c r="VK51" s="10"/>
      <c r="VL51" s="10"/>
      <c r="VM51" s="10"/>
      <c r="VN51" s="10"/>
      <c r="VO51" s="10"/>
      <c r="VP51" s="10"/>
      <c r="VQ51" s="10"/>
      <c r="VR51" s="10"/>
      <c r="VS51" s="10"/>
      <c r="VT51" s="10"/>
      <c r="VU51" s="10"/>
      <c r="VV51" s="10"/>
      <c r="VW51" s="10"/>
      <c r="VX51" s="10"/>
      <c r="VY51" s="10"/>
      <c r="VZ51" s="10"/>
      <c r="WA51" s="10"/>
      <c r="WB51" s="10"/>
      <c r="WC51" s="10"/>
      <c r="WD51" s="10"/>
      <c r="WE51" s="10"/>
      <c r="WF51" s="10"/>
      <c r="WG51" s="10"/>
      <c r="WH51" s="10"/>
      <c r="WI51" s="10"/>
      <c r="WJ51" s="10"/>
      <c r="WK51" s="10"/>
      <c r="WL51" s="10"/>
      <c r="WM51" s="10"/>
      <c r="WN51" s="10"/>
      <c r="WO51" s="10"/>
      <c r="WP51" s="10"/>
      <c r="WQ51" s="10"/>
      <c r="WR51" s="10"/>
      <c r="WS51" s="10"/>
      <c r="WT51" s="10"/>
      <c r="WU51" s="10"/>
      <c r="WV51" s="10"/>
      <c r="WW51" s="10"/>
      <c r="WX51" s="10"/>
      <c r="WY51" s="10"/>
      <c r="WZ51" s="10"/>
      <c r="XA51" s="10"/>
      <c r="XB51" s="10"/>
      <c r="XC51" s="10"/>
      <c r="XD51" s="10"/>
      <c r="XE51" s="10"/>
      <c r="XF51" s="10"/>
      <c r="XG51" s="10"/>
      <c r="XH51" s="10"/>
      <c r="XI51" s="10"/>
      <c r="XJ51" s="10"/>
      <c r="XK51" s="10"/>
      <c r="XL51" s="10"/>
      <c r="XM51" s="10"/>
      <c r="XN51" s="10"/>
      <c r="XO51" s="10"/>
      <c r="XP51" s="10"/>
      <c r="XQ51" s="10"/>
      <c r="XR51" s="10"/>
      <c r="XS51" s="10"/>
      <c r="XT51" s="10"/>
      <c r="XU51" s="10"/>
      <c r="XV51" s="10"/>
      <c r="XW51" s="10"/>
      <c r="XX51" s="10"/>
      <c r="XY51" s="10"/>
      <c r="XZ51" s="10"/>
      <c r="YA51" s="10"/>
      <c r="YB51" s="10"/>
      <c r="YC51" s="10"/>
      <c r="YD51" s="10"/>
      <c r="YE51" s="10"/>
      <c r="YF51" s="10"/>
      <c r="YG51" s="10"/>
      <c r="YH51" s="10"/>
      <c r="YI51" s="10"/>
      <c r="YJ51" s="10"/>
      <c r="YK51" s="10"/>
      <c r="YL51" s="10"/>
      <c r="YM51" s="10"/>
      <c r="YN51" s="10"/>
      <c r="YO51" s="10"/>
      <c r="YP51" s="10"/>
      <c r="YQ51" s="10"/>
      <c r="YR51" s="10"/>
      <c r="YS51" s="10"/>
      <c r="YT51" s="10"/>
      <c r="YU51" s="10"/>
      <c r="YV51" s="10"/>
      <c r="YW51" s="10"/>
      <c r="YX51" s="10"/>
      <c r="YY51" s="10"/>
      <c r="YZ51" s="10"/>
      <c r="ZA51" s="10"/>
      <c r="ZB51" s="10"/>
      <c r="ZC51" s="10"/>
      <c r="ZD51" s="10"/>
      <c r="ZE51" s="10"/>
      <c r="ZF51" s="10"/>
      <c r="ZG51" s="10"/>
      <c r="ZH51" s="10"/>
      <c r="ZI51" s="10"/>
      <c r="ZJ51" s="10"/>
      <c r="ZK51" s="10"/>
      <c r="ZL51" s="10"/>
      <c r="ZM51" s="10"/>
      <c r="ZN51" s="10"/>
      <c r="ZO51" s="10"/>
      <c r="ZP51" s="10"/>
      <c r="ZQ51" s="10"/>
      <c r="ZR51" s="10"/>
      <c r="ZS51" s="10"/>
      <c r="ZT51" s="10"/>
      <c r="ZU51" s="10"/>
      <c r="ZV51" s="10"/>
      <c r="ZW51" s="10"/>
      <c r="ZX51" s="10"/>
      <c r="ZY51" s="10"/>
      <c r="ZZ51" s="10"/>
      <c r="AAA51" s="10"/>
      <c r="AAB51" s="10"/>
      <c r="AAC51" s="10"/>
      <c r="AAD51" s="10"/>
      <c r="AAE51" s="10"/>
      <c r="AAF51" s="10"/>
      <c r="AAG51" s="10"/>
      <c r="AAH51" s="10"/>
      <c r="AAI51" s="10"/>
      <c r="AAJ51" s="10"/>
      <c r="AAK51" s="10"/>
      <c r="AAL51" s="10"/>
      <c r="AAM51" s="10"/>
      <c r="AAN51" s="10"/>
      <c r="AAO51" s="10"/>
      <c r="AAP51" s="10"/>
      <c r="AAQ51" s="10"/>
      <c r="AAR51" s="10"/>
      <c r="AAS51" s="10"/>
      <c r="AAT51" s="10"/>
      <c r="AAU51" s="10"/>
      <c r="AAV51" s="10"/>
      <c r="AAW51" s="10"/>
      <c r="AAX51" s="10"/>
      <c r="AAY51" s="10"/>
      <c r="AAZ51" s="10"/>
      <c r="ABA51" s="10"/>
      <c r="ABB51" s="10"/>
      <c r="ABC51" s="10"/>
      <c r="ABD51" s="10"/>
      <c r="ABE51" s="10"/>
      <c r="ABF51" s="10"/>
      <c r="ABG51" s="10"/>
      <c r="ABH51" s="10"/>
      <c r="ABI51" s="10"/>
      <c r="ABJ51" s="10"/>
      <c r="ABK51" s="10"/>
      <c r="ABL51" s="10"/>
      <c r="ABM51" s="10"/>
      <c r="ABN51" s="10"/>
      <c r="ABO51" s="10"/>
      <c r="ABP51" s="10"/>
      <c r="ABQ51" s="10"/>
      <c r="ABR51" s="10"/>
      <c r="ABS51" s="10"/>
      <c r="ABT51" s="10"/>
      <c r="ABU51" s="10"/>
      <c r="ABV51" s="10"/>
      <c r="ABW51" s="10"/>
      <c r="ABX51" s="10"/>
      <c r="ABY51" s="10"/>
      <c r="ABZ51" s="10"/>
      <c r="ACA51" s="10"/>
      <c r="ACB51" s="10"/>
      <c r="ACC51" s="10"/>
      <c r="ACD51" s="10"/>
      <c r="ACE51" s="10"/>
      <c r="ACF51" s="10"/>
      <c r="ACG51" s="10"/>
      <c r="ACH51" s="10"/>
      <c r="ACI51" s="10"/>
      <c r="ACJ51" s="10"/>
      <c r="ACK51" s="10"/>
      <c r="ACL51" s="10"/>
      <c r="ACM51" s="10"/>
      <c r="ACN51" s="10"/>
      <c r="ACO51" s="10"/>
      <c r="ACP51" s="10"/>
      <c r="ACQ51" s="10"/>
      <c r="ACR51" s="10"/>
      <c r="ACS51" s="10"/>
      <c r="ACT51" s="10"/>
      <c r="ACU51" s="10"/>
      <c r="ACV51" s="10"/>
      <c r="ACW51" s="10"/>
      <c r="ACX51" s="10"/>
      <c r="ACY51" s="10"/>
      <c r="ACZ51" s="10"/>
      <c r="ADA51" s="10"/>
    </row>
    <row r="52" spans="1:781" s="11" customFormat="1" x14ac:dyDescent="0.2">
      <c r="A52" s="36" t="s">
        <v>13</v>
      </c>
      <c r="B52" s="37"/>
      <c r="C52" s="39">
        <f>C48+C49+C50+C51</f>
        <v>182055</v>
      </c>
      <c r="D52" s="39">
        <f>D48+D49+D50+D51</f>
        <v>0</v>
      </c>
      <c r="E52" s="39">
        <f t="shared" ref="E52:H52" si="4">E48+E49+E50+E51</f>
        <v>0</v>
      </c>
      <c r="F52" s="39">
        <f t="shared" si="4"/>
        <v>0</v>
      </c>
      <c r="G52" s="40">
        <f t="shared" si="4"/>
        <v>0</v>
      </c>
      <c r="H52" s="39">
        <f t="shared" si="4"/>
        <v>0</v>
      </c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  <c r="JU52" s="10"/>
      <c r="JV52" s="10"/>
      <c r="JW52" s="10"/>
      <c r="JX52" s="10"/>
      <c r="JY52" s="10"/>
      <c r="JZ52" s="10"/>
      <c r="KA52" s="10"/>
      <c r="KB52" s="10"/>
      <c r="KC52" s="10"/>
      <c r="KD52" s="10"/>
      <c r="KE52" s="10"/>
      <c r="KF52" s="10"/>
      <c r="KG52" s="10"/>
      <c r="KH52" s="10"/>
      <c r="KI52" s="10"/>
      <c r="KJ52" s="10"/>
      <c r="KK52" s="10"/>
      <c r="KL52" s="10"/>
      <c r="KM52" s="10"/>
      <c r="KN52" s="10"/>
      <c r="KO52" s="10"/>
      <c r="KP52" s="10"/>
      <c r="KQ52" s="10"/>
      <c r="KR52" s="10"/>
      <c r="KS52" s="10"/>
      <c r="KT52" s="10"/>
      <c r="KU52" s="10"/>
      <c r="KV52" s="10"/>
      <c r="KW52" s="10"/>
      <c r="KX52" s="10"/>
      <c r="KY52" s="10"/>
      <c r="KZ52" s="10"/>
      <c r="LA52" s="10"/>
      <c r="LB52" s="10"/>
      <c r="LC52" s="10"/>
      <c r="LD52" s="10"/>
      <c r="LE52" s="10"/>
      <c r="LF52" s="10"/>
      <c r="LG52" s="10"/>
      <c r="LH52" s="10"/>
      <c r="LI52" s="10"/>
      <c r="LJ52" s="10"/>
      <c r="LK52" s="10"/>
      <c r="LL52" s="10"/>
      <c r="LM52" s="10"/>
      <c r="LN52" s="10"/>
      <c r="LO52" s="10"/>
      <c r="LP52" s="10"/>
      <c r="LQ52" s="10"/>
      <c r="LR52" s="10"/>
      <c r="LS52" s="10"/>
      <c r="LT52" s="10"/>
      <c r="LU52" s="10"/>
      <c r="LV52" s="10"/>
      <c r="LW52" s="10"/>
      <c r="LX52" s="10"/>
      <c r="LY52" s="10"/>
      <c r="LZ52" s="10"/>
      <c r="MA52" s="10"/>
      <c r="MB52" s="10"/>
      <c r="MC52" s="10"/>
      <c r="MD52" s="10"/>
      <c r="ME52" s="10"/>
      <c r="MF52" s="10"/>
      <c r="MG52" s="10"/>
      <c r="MH52" s="10"/>
      <c r="MI52" s="10"/>
      <c r="MJ52" s="10"/>
      <c r="MK52" s="10"/>
      <c r="ML52" s="10"/>
      <c r="MM52" s="10"/>
      <c r="MN52" s="10"/>
      <c r="MO52" s="10"/>
      <c r="MP52" s="10"/>
      <c r="MQ52" s="10"/>
      <c r="MR52" s="10"/>
      <c r="MS52" s="10"/>
      <c r="MT52" s="10"/>
      <c r="MU52" s="10"/>
      <c r="MV52" s="10"/>
      <c r="MW52" s="10"/>
      <c r="MX52" s="10"/>
      <c r="MY52" s="10"/>
      <c r="MZ52" s="10"/>
      <c r="NA52" s="10"/>
      <c r="NB52" s="10"/>
      <c r="NC52" s="10"/>
      <c r="ND52" s="10"/>
      <c r="NE52" s="10"/>
      <c r="NF52" s="10"/>
      <c r="NG52" s="10"/>
      <c r="NH52" s="10"/>
      <c r="NI52" s="10"/>
      <c r="NJ52" s="10"/>
      <c r="NK52" s="10"/>
      <c r="NL52" s="10"/>
      <c r="NM52" s="10"/>
      <c r="NN52" s="10"/>
      <c r="NO52" s="10"/>
      <c r="NP52" s="10"/>
      <c r="NQ52" s="10"/>
      <c r="NR52" s="10"/>
      <c r="NS52" s="10"/>
      <c r="NT52" s="10"/>
      <c r="NU52" s="10"/>
      <c r="NV52" s="10"/>
      <c r="NW52" s="10"/>
      <c r="NX52" s="10"/>
      <c r="NY52" s="10"/>
      <c r="NZ52" s="10"/>
      <c r="OA52" s="10"/>
      <c r="OB52" s="10"/>
      <c r="OC52" s="10"/>
      <c r="OD52" s="10"/>
      <c r="OE52" s="10"/>
      <c r="OF52" s="10"/>
      <c r="OG52" s="10"/>
      <c r="OH52" s="10"/>
      <c r="OI52" s="10"/>
      <c r="OJ52" s="10"/>
      <c r="OK52" s="10"/>
      <c r="OL52" s="10"/>
      <c r="OM52" s="10"/>
      <c r="ON52" s="10"/>
      <c r="OO52" s="10"/>
      <c r="OP52" s="10"/>
      <c r="OQ52" s="10"/>
      <c r="OR52" s="10"/>
      <c r="OS52" s="10"/>
      <c r="OT52" s="10"/>
      <c r="OU52" s="10"/>
      <c r="OV52" s="10"/>
      <c r="OW52" s="10"/>
      <c r="OX52" s="10"/>
      <c r="OY52" s="10"/>
      <c r="OZ52" s="10"/>
      <c r="PA52" s="10"/>
      <c r="PB52" s="10"/>
      <c r="PC52" s="10"/>
      <c r="PD52" s="10"/>
      <c r="PE52" s="10"/>
      <c r="PF52" s="10"/>
      <c r="PG52" s="10"/>
      <c r="PH52" s="10"/>
      <c r="PI52" s="10"/>
      <c r="PJ52" s="10"/>
      <c r="PK52" s="10"/>
      <c r="PL52" s="10"/>
      <c r="PM52" s="10"/>
      <c r="PN52" s="10"/>
      <c r="PO52" s="10"/>
      <c r="PP52" s="10"/>
      <c r="PQ52" s="10"/>
      <c r="PR52" s="10"/>
      <c r="PS52" s="10"/>
      <c r="PT52" s="10"/>
      <c r="PU52" s="10"/>
      <c r="PV52" s="10"/>
      <c r="PW52" s="10"/>
      <c r="PX52" s="10"/>
      <c r="PY52" s="10"/>
      <c r="PZ52" s="10"/>
      <c r="QA52" s="10"/>
      <c r="QB52" s="10"/>
      <c r="QC52" s="10"/>
      <c r="QD52" s="10"/>
      <c r="QE52" s="10"/>
      <c r="QF52" s="10"/>
      <c r="QG52" s="10"/>
      <c r="QH52" s="10"/>
      <c r="QI52" s="10"/>
      <c r="QJ52" s="10"/>
      <c r="QK52" s="10"/>
      <c r="QL52" s="10"/>
      <c r="QM52" s="10"/>
      <c r="QN52" s="10"/>
      <c r="QO52" s="10"/>
      <c r="QP52" s="10"/>
      <c r="QQ52" s="10"/>
      <c r="QR52" s="10"/>
      <c r="QS52" s="10"/>
      <c r="QT52" s="10"/>
      <c r="QU52" s="10"/>
      <c r="QV52" s="10"/>
      <c r="QW52" s="10"/>
      <c r="QX52" s="10"/>
      <c r="QY52" s="10"/>
      <c r="QZ52" s="10"/>
      <c r="RA52" s="10"/>
      <c r="RB52" s="10"/>
      <c r="RC52" s="10"/>
      <c r="RD52" s="10"/>
      <c r="RE52" s="10"/>
      <c r="RF52" s="10"/>
      <c r="RG52" s="10"/>
      <c r="RH52" s="10"/>
      <c r="RI52" s="10"/>
      <c r="RJ52" s="10"/>
      <c r="RK52" s="10"/>
      <c r="RL52" s="10"/>
      <c r="RM52" s="10"/>
      <c r="RN52" s="10"/>
      <c r="RO52" s="10"/>
      <c r="RP52" s="10"/>
      <c r="RQ52" s="10"/>
      <c r="RR52" s="10"/>
      <c r="RS52" s="10"/>
      <c r="RT52" s="10"/>
      <c r="RU52" s="10"/>
      <c r="RV52" s="10"/>
      <c r="RW52" s="10"/>
      <c r="RX52" s="10"/>
      <c r="RY52" s="10"/>
      <c r="RZ52" s="10"/>
      <c r="SA52" s="10"/>
      <c r="SB52" s="10"/>
      <c r="SC52" s="10"/>
      <c r="SD52" s="10"/>
      <c r="SE52" s="10"/>
      <c r="SF52" s="10"/>
      <c r="SG52" s="10"/>
      <c r="SH52" s="10"/>
      <c r="SI52" s="10"/>
      <c r="SJ52" s="10"/>
      <c r="SK52" s="10"/>
      <c r="SL52" s="10"/>
      <c r="SM52" s="10"/>
      <c r="SN52" s="10"/>
      <c r="SO52" s="10"/>
      <c r="SP52" s="10"/>
      <c r="SQ52" s="10"/>
      <c r="SR52" s="10"/>
      <c r="SS52" s="10"/>
      <c r="ST52" s="10"/>
      <c r="SU52" s="10"/>
      <c r="SV52" s="10"/>
      <c r="SW52" s="10"/>
      <c r="SX52" s="10"/>
      <c r="SY52" s="10"/>
      <c r="SZ52" s="10"/>
      <c r="TA52" s="10"/>
      <c r="TB52" s="10"/>
      <c r="TC52" s="10"/>
      <c r="TD52" s="10"/>
      <c r="TE52" s="10"/>
      <c r="TF52" s="10"/>
      <c r="TG52" s="10"/>
      <c r="TH52" s="10"/>
      <c r="TI52" s="10"/>
      <c r="TJ52" s="10"/>
      <c r="TK52" s="10"/>
      <c r="TL52" s="10"/>
      <c r="TM52" s="10"/>
      <c r="TN52" s="10"/>
      <c r="TO52" s="10"/>
      <c r="TP52" s="10"/>
      <c r="TQ52" s="10"/>
      <c r="TR52" s="10"/>
      <c r="TS52" s="10"/>
      <c r="TT52" s="10"/>
      <c r="TU52" s="10"/>
      <c r="TV52" s="10"/>
      <c r="TW52" s="10"/>
      <c r="TX52" s="10"/>
      <c r="TY52" s="10"/>
      <c r="TZ52" s="10"/>
      <c r="UA52" s="10"/>
      <c r="UB52" s="10"/>
      <c r="UC52" s="10"/>
      <c r="UD52" s="10"/>
      <c r="UE52" s="10"/>
      <c r="UF52" s="10"/>
      <c r="UG52" s="10"/>
      <c r="UH52" s="10"/>
      <c r="UI52" s="10"/>
      <c r="UJ52" s="10"/>
      <c r="UK52" s="10"/>
      <c r="UL52" s="10"/>
      <c r="UM52" s="10"/>
      <c r="UN52" s="10"/>
      <c r="UO52" s="10"/>
      <c r="UP52" s="10"/>
      <c r="UQ52" s="10"/>
      <c r="UR52" s="10"/>
      <c r="US52" s="10"/>
      <c r="UT52" s="10"/>
      <c r="UU52" s="10"/>
      <c r="UV52" s="10"/>
      <c r="UW52" s="10"/>
      <c r="UX52" s="10"/>
      <c r="UY52" s="10"/>
      <c r="UZ52" s="10"/>
      <c r="VA52" s="10"/>
      <c r="VB52" s="10"/>
      <c r="VC52" s="10"/>
      <c r="VD52" s="10"/>
      <c r="VE52" s="10"/>
      <c r="VF52" s="10"/>
      <c r="VG52" s="10"/>
      <c r="VH52" s="10"/>
      <c r="VI52" s="10"/>
      <c r="VJ52" s="10"/>
      <c r="VK52" s="10"/>
      <c r="VL52" s="10"/>
      <c r="VM52" s="10"/>
      <c r="VN52" s="10"/>
      <c r="VO52" s="10"/>
      <c r="VP52" s="10"/>
      <c r="VQ52" s="10"/>
      <c r="VR52" s="10"/>
      <c r="VS52" s="10"/>
      <c r="VT52" s="10"/>
      <c r="VU52" s="10"/>
      <c r="VV52" s="10"/>
      <c r="VW52" s="10"/>
      <c r="VX52" s="10"/>
      <c r="VY52" s="10"/>
      <c r="VZ52" s="10"/>
      <c r="WA52" s="10"/>
      <c r="WB52" s="10"/>
      <c r="WC52" s="10"/>
      <c r="WD52" s="10"/>
      <c r="WE52" s="10"/>
      <c r="WF52" s="10"/>
      <c r="WG52" s="10"/>
      <c r="WH52" s="10"/>
      <c r="WI52" s="10"/>
      <c r="WJ52" s="10"/>
      <c r="WK52" s="10"/>
      <c r="WL52" s="10"/>
      <c r="WM52" s="10"/>
      <c r="WN52" s="10"/>
      <c r="WO52" s="10"/>
      <c r="WP52" s="10"/>
      <c r="WQ52" s="10"/>
      <c r="WR52" s="10"/>
      <c r="WS52" s="10"/>
      <c r="WT52" s="10"/>
      <c r="WU52" s="10"/>
      <c r="WV52" s="10"/>
      <c r="WW52" s="10"/>
      <c r="WX52" s="10"/>
      <c r="WY52" s="10"/>
      <c r="WZ52" s="10"/>
      <c r="XA52" s="10"/>
      <c r="XB52" s="10"/>
      <c r="XC52" s="10"/>
      <c r="XD52" s="10"/>
      <c r="XE52" s="10"/>
      <c r="XF52" s="10"/>
      <c r="XG52" s="10"/>
      <c r="XH52" s="10"/>
      <c r="XI52" s="10"/>
      <c r="XJ52" s="10"/>
      <c r="XK52" s="10"/>
      <c r="XL52" s="10"/>
      <c r="XM52" s="10"/>
      <c r="XN52" s="10"/>
      <c r="XO52" s="10"/>
      <c r="XP52" s="10"/>
      <c r="XQ52" s="10"/>
      <c r="XR52" s="10"/>
      <c r="XS52" s="10"/>
      <c r="XT52" s="10"/>
      <c r="XU52" s="10"/>
      <c r="XV52" s="10"/>
      <c r="XW52" s="10"/>
      <c r="XX52" s="10"/>
      <c r="XY52" s="10"/>
      <c r="XZ52" s="10"/>
      <c r="YA52" s="10"/>
      <c r="YB52" s="10"/>
      <c r="YC52" s="10"/>
      <c r="YD52" s="10"/>
      <c r="YE52" s="10"/>
      <c r="YF52" s="10"/>
      <c r="YG52" s="10"/>
      <c r="YH52" s="10"/>
      <c r="YI52" s="10"/>
      <c r="YJ52" s="10"/>
      <c r="YK52" s="10"/>
      <c r="YL52" s="10"/>
      <c r="YM52" s="10"/>
      <c r="YN52" s="10"/>
      <c r="YO52" s="10"/>
      <c r="YP52" s="10"/>
      <c r="YQ52" s="10"/>
      <c r="YR52" s="10"/>
      <c r="YS52" s="10"/>
      <c r="YT52" s="10"/>
      <c r="YU52" s="10"/>
      <c r="YV52" s="10"/>
      <c r="YW52" s="10"/>
      <c r="YX52" s="10"/>
      <c r="YY52" s="10"/>
      <c r="YZ52" s="10"/>
      <c r="ZA52" s="10"/>
      <c r="ZB52" s="10"/>
      <c r="ZC52" s="10"/>
      <c r="ZD52" s="10"/>
      <c r="ZE52" s="10"/>
      <c r="ZF52" s="10"/>
      <c r="ZG52" s="10"/>
      <c r="ZH52" s="10"/>
      <c r="ZI52" s="10"/>
      <c r="ZJ52" s="10"/>
      <c r="ZK52" s="10"/>
      <c r="ZL52" s="10"/>
      <c r="ZM52" s="10"/>
      <c r="ZN52" s="10"/>
      <c r="ZO52" s="10"/>
      <c r="ZP52" s="10"/>
      <c r="ZQ52" s="10"/>
      <c r="ZR52" s="10"/>
      <c r="ZS52" s="10"/>
      <c r="ZT52" s="10"/>
      <c r="ZU52" s="10"/>
      <c r="ZV52" s="10"/>
      <c r="ZW52" s="10"/>
      <c r="ZX52" s="10"/>
      <c r="ZY52" s="10"/>
      <c r="ZZ52" s="10"/>
      <c r="AAA52" s="10"/>
      <c r="AAB52" s="10"/>
      <c r="AAC52" s="10"/>
      <c r="AAD52" s="10"/>
      <c r="AAE52" s="10"/>
      <c r="AAF52" s="10"/>
      <c r="AAG52" s="10"/>
      <c r="AAH52" s="10"/>
      <c r="AAI52" s="10"/>
      <c r="AAJ52" s="10"/>
      <c r="AAK52" s="10"/>
      <c r="AAL52" s="10"/>
      <c r="AAM52" s="10"/>
      <c r="AAN52" s="10"/>
      <c r="AAO52" s="10"/>
      <c r="AAP52" s="10"/>
      <c r="AAQ52" s="10"/>
      <c r="AAR52" s="10"/>
      <c r="AAS52" s="10"/>
      <c r="AAT52" s="10"/>
      <c r="AAU52" s="10"/>
      <c r="AAV52" s="10"/>
      <c r="AAW52" s="10"/>
      <c r="AAX52" s="10"/>
      <c r="AAY52" s="10"/>
      <c r="AAZ52" s="10"/>
      <c r="ABA52" s="10"/>
      <c r="ABB52" s="10"/>
      <c r="ABC52" s="10"/>
      <c r="ABD52" s="10"/>
      <c r="ABE52" s="10"/>
      <c r="ABF52" s="10"/>
      <c r="ABG52" s="10"/>
      <c r="ABH52" s="10"/>
      <c r="ABI52" s="10"/>
      <c r="ABJ52" s="10"/>
      <c r="ABK52" s="10"/>
      <c r="ABL52" s="10"/>
      <c r="ABM52" s="10"/>
      <c r="ABN52" s="10"/>
      <c r="ABO52" s="10"/>
      <c r="ABP52" s="10"/>
      <c r="ABQ52" s="10"/>
      <c r="ABR52" s="10"/>
      <c r="ABS52" s="10"/>
      <c r="ABT52" s="10"/>
      <c r="ABU52" s="10"/>
      <c r="ABV52" s="10"/>
      <c r="ABW52" s="10"/>
      <c r="ABX52" s="10"/>
      <c r="ABY52" s="10"/>
      <c r="ABZ52" s="10"/>
      <c r="ACA52" s="10"/>
      <c r="ACB52" s="10"/>
      <c r="ACC52" s="10"/>
      <c r="ACD52" s="10"/>
      <c r="ACE52" s="10"/>
      <c r="ACF52" s="10"/>
      <c r="ACG52" s="10"/>
      <c r="ACH52" s="10"/>
      <c r="ACI52" s="10"/>
      <c r="ACJ52" s="10"/>
      <c r="ACK52" s="10"/>
      <c r="ACL52" s="10"/>
      <c r="ACM52" s="10"/>
      <c r="ACN52" s="10"/>
      <c r="ACO52" s="10"/>
      <c r="ACP52" s="10"/>
      <c r="ACQ52" s="10"/>
      <c r="ACR52" s="10"/>
      <c r="ACS52" s="10"/>
      <c r="ACT52" s="10"/>
      <c r="ACU52" s="10"/>
      <c r="ACV52" s="10"/>
      <c r="ACW52" s="10"/>
      <c r="ACX52" s="10"/>
      <c r="ACY52" s="10"/>
      <c r="ACZ52" s="10"/>
      <c r="ADA52" s="10"/>
    </row>
    <row r="53" spans="1:781" s="11" customFormat="1" x14ac:dyDescent="0.2">
      <c r="A53" s="42"/>
      <c r="B53" s="43"/>
      <c r="C53" s="44"/>
      <c r="D53" s="45"/>
      <c r="E53" s="46"/>
      <c r="F53" s="46"/>
      <c r="G53" s="46"/>
      <c r="H53" s="47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  <c r="NG53" s="10"/>
      <c r="NH53" s="10"/>
      <c r="NI53" s="10"/>
      <c r="NJ53" s="10"/>
      <c r="NK53" s="10"/>
      <c r="NL53" s="10"/>
      <c r="NM53" s="10"/>
      <c r="NN53" s="10"/>
      <c r="NO53" s="10"/>
      <c r="NP53" s="10"/>
      <c r="NQ53" s="10"/>
      <c r="NR53" s="10"/>
      <c r="NS53" s="10"/>
      <c r="NT53" s="10"/>
      <c r="NU53" s="10"/>
      <c r="NV53" s="10"/>
      <c r="NW53" s="10"/>
      <c r="NX53" s="10"/>
      <c r="NY53" s="10"/>
      <c r="NZ53" s="10"/>
      <c r="OA53" s="10"/>
      <c r="OB53" s="10"/>
      <c r="OC53" s="10"/>
      <c r="OD53" s="10"/>
      <c r="OE53" s="10"/>
      <c r="OF53" s="10"/>
      <c r="OG53" s="10"/>
      <c r="OH53" s="10"/>
      <c r="OI53" s="10"/>
      <c r="OJ53" s="10"/>
      <c r="OK53" s="10"/>
      <c r="OL53" s="10"/>
      <c r="OM53" s="10"/>
      <c r="ON53" s="10"/>
      <c r="OO53" s="10"/>
      <c r="OP53" s="10"/>
      <c r="OQ53" s="10"/>
      <c r="OR53" s="10"/>
      <c r="OS53" s="10"/>
      <c r="OT53" s="10"/>
      <c r="OU53" s="10"/>
      <c r="OV53" s="10"/>
      <c r="OW53" s="10"/>
      <c r="OX53" s="10"/>
      <c r="OY53" s="10"/>
      <c r="OZ53" s="10"/>
      <c r="PA53" s="10"/>
      <c r="PB53" s="10"/>
      <c r="PC53" s="10"/>
      <c r="PD53" s="10"/>
      <c r="PE53" s="10"/>
      <c r="PF53" s="10"/>
      <c r="PG53" s="10"/>
      <c r="PH53" s="10"/>
      <c r="PI53" s="10"/>
      <c r="PJ53" s="10"/>
      <c r="PK53" s="10"/>
      <c r="PL53" s="10"/>
      <c r="PM53" s="10"/>
      <c r="PN53" s="10"/>
      <c r="PO53" s="10"/>
      <c r="PP53" s="10"/>
      <c r="PQ53" s="10"/>
      <c r="PR53" s="10"/>
      <c r="PS53" s="10"/>
      <c r="PT53" s="10"/>
      <c r="PU53" s="10"/>
      <c r="PV53" s="10"/>
      <c r="PW53" s="10"/>
      <c r="PX53" s="10"/>
      <c r="PY53" s="10"/>
      <c r="PZ53" s="10"/>
      <c r="QA53" s="10"/>
      <c r="QB53" s="10"/>
      <c r="QC53" s="10"/>
      <c r="QD53" s="10"/>
      <c r="QE53" s="10"/>
      <c r="QF53" s="10"/>
      <c r="QG53" s="10"/>
      <c r="QH53" s="10"/>
      <c r="QI53" s="10"/>
      <c r="QJ53" s="10"/>
      <c r="QK53" s="10"/>
      <c r="QL53" s="10"/>
      <c r="QM53" s="10"/>
      <c r="QN53" s="10"/>
      <c r="QO53" s="10"/>
      <c r="QP53" s="10"/>
      <c r="QQ53" s="10"/>
      <c r="QR53" s="10"/>
      <c r="QS53" s="10"/>
      <c r="QT53" s="10"/>
      <c r="QU53" s="10"/>
      <c r="QV53" s="10"/>
      <c r="QW53" s="10"/>
      <c r="QX53" s="10"/>
      <c r="QY53" s="10"/>
      <c r="QZ53" s="10"/>
      <c r="RA53" s="10"/>
      <c r="RB53" s="10"/>
      <c r="RC53" s="10"/>
      <c r="RD53" s="10"/>
      <c r="RE53" s="10"/>
      <c r="RF53" s="10"/>
      <c r="RG53" s="10"/>
      <c r="RH53" s="10"/>
      <c r="RI53" s="10"/>
      <c r="RJ53" s="10"/>
      <c r="RK53" s="10"/>
      <c r="RL53" s="10"/>
      <c r="RM53" s="10"/>
      <c r="RN53" s="10"/>
      <c r="RO53" s="10"/>
      <c r="RP53" s="10"/>
      <c r="RQ53" s="10"/>
      <c r="RR53" s="10"/>
      <c r="RS53" s="10"/>
      <c r="RT53" s="10"/>
      <c r="RU53" s="10"/>
      <c r="RV53" s="10"/>
      <c r="RW53" s="10"/>
      <c r="RX53" s="10"/>
      <c r="RY53" s="10"/>
      <c r="RZ53" s="10"/>
      <c r="SA53" s="10"/>
      <c r="SB53" s="10"/>
      <c r="SC53" s="10"/>
      <c r="SD53" s="10"/>
      <c r="SE53" s="10"/>
      <c r="SF53" s="10"/>
      <c r="SG53" s="10"/>
      <c r="SH53" s="10"/>
      <c r="SI53" s="10"/>
      <c r="SJ53" s="10"/>
      <c r="SK53" s="10"/>
      <c r="SL53" s="10"/>
      <c r="SM53" s="10"/>
      <c r="SN53" s="10"/>
      <c r="SO53" s="10"/>
      <c r="SP53" s="10"/>
      <c r="SQ53" s="10"/>
      <c r="SR53" s="10"/>
      <c r="SS53" s="10"/>
      <c r="ST53" s="10"/>
      <c r="SU53" s="10"/>
      <c r="SV53" s="10"/>
      <c r="SW53" s="10"/>
      <c r="SX53" s="10"/>
      <c r="SY53" s="10"/>
      <c r="SZ53" s="10"/>
      <c r="TA53" s="10"/>
      <c r="TB53" s="10"/>
      <c r="TC53" s="10"/>
      <c r="TD53" s="10"/>
      <c r="TE53" s="10"/>
      <c r="TF53" s="10"/>
      <c r="TG53" s="10"/>
      <c r="TH53" s="10"/>
      <c r="TI53" s="10"/>
      <c r="TJ53" s="10"/>
      <c r="TK53" s="10"/>
      <c r="TL53" s="10"/>
      <c r="TM53" s="10"/>
      <c r="TN53" s="10"/>
      <c r="TO53" s="10"/>
      <c r="TP53" s="10"/>
      <c r="TQ53" s="10"/>
      <c r="TR53" s="10"/>
      <c r="TS53" s="10"/>
      <c r="TT53" s="10"/>
      <c r="TU53" s="10"/>
      <c r="TV53" s="10"/>
      <c r="TW53" s="10"/>
      <c r="TX53" s="10"/>
      <c r="TY53" s="10"/>
      <c r="TZ53" s="10"/>
      <c r="UA53" s="10"/>
      <c r="UB53" s="10"/>
      <c r="UC53" s="10"/>
      <c r="UD53" s="10"/>
      <c r="UE53" s="10"/>
      <c r="UF53" s="10"/>
      <c r="UG53" s="10"/>
      <c r="UH53" s="10"/>
      <c r="UI53" s="10"/>
      <c r="UJ53" s="10"/>
      <c r="UK53" s="10"/>
      <c r="UL53" s="10"/>
      <c r="UM53" s="10"/>
      <c r="UN53" s="10"/>
      <c r="UO53" s="10"/>
      <c r="UP53" s="10"/>
      <c r="UQ53" s="10"/>
      <c r="UR53" s="10"/>
      <c r="US53" s="10"/>
      <c r="UT53" s="10"/>
      <c r="UU53" s="10"/>
      <c r="UV53" s="10"/>
      <c r="UW53" s="10"/>
      <c r="UX53" s="10"/>
      <c r="UY53" s="10"/>
      <c r="UZ53" s="10"/>
      <c r="VA53" s="10"/>
      <c r="VB53" s="10"/>
      <c r="VC53" s="10"/>
      <c r="VD53" s="10"/>
      <c r="VE53" s="10"/>
      <c r="VF53" s="10"/>
      <c r="VG53" s="10"/>
      <c r="VH53" s="10"/>
      <c r="VI53" s="10"/>
      <c r="VJ53" s="10"/>
      <c r="VK53" s="10"/>
      <c r="VL53" s="10"/>
      <c r="VM53" s="10"/>
      <c r="VN53" s="10"/>
      <c r="VO53" s="10"/>
      <c r="VP53" s="10"/>
      <c r="VQ53" s="10"/>
      <c r="VR53" s="10"/>
      <c r="VS53" s="10"/>
      <c r="VT53" s="10"/>
      <c r="VU53" s="10"/>
      <c r="VV53" s="10"/>
      <c r="VW53" s="10"/>
      <c r="VX53" s="10"/>
      <c r="VY53" s="10"/>
      <c r="VZ53" s="10"/>
      <c r="WA53" s="10"/>
      <c r="WB53" s="10"/>
      <c r="WC53" s="10"/>
      <c r="WD53" s="10"/>
      <c r="WE53" s="10"/>
      <c r="WF53" s="10"/>
      <c r="WG53" s="10"/>
      <c r="WH53" s="10"/>
      <c r="WI53" s="10"/>
      <c r="WJ53" s="10"/>
      <c r="WK53" s="10"/>
      <c r="WL53" s="10"/>
      <c r="WM53" s="10"/>
      <c r="WN53" s="10"/>
      <c r="WO53" s="10"/>
      <c r="WP53" s="10"/>
      <c r="WQ53" s="10"/>
      <c r="WR53" s="10"/>
      <c r="WS53" s="10"/>
      <c r="WT53" s="10"/>
      <c r="WU53" s="10"/>
      <c r="WV53" s="10"/>
      <c r="WW53" s="10"/>
      <c r="WX53" s="10"/>
      <c r="WY53" s="10"/>
      <c r="WZ53" s="10"/>
      <c r="XA53" s="10"/>
      <c r="XB53" s="10"/>
      <c r="XC53" s="10"/>
      <c r="XD53" s="10"/>
      <c r="XE53" s="10"/>
      <c r="XF53" s="10"/>
      <c r="XG53" s="10"/>
      <c r="XH53" s="10"/>
      <c r="XI53" s="10"/>
      <c r="XJ53" s="10"/>
      <c r="XK53" s="10"/>
      <c r="XL53" s="10"/>
      <c r="XM53" s="10"/>
      <c r="XN53" s="10"/>
      <c r="XO53" s="10"/>
      <c r="XP53" s="10"/>
      <c r="XQ53" s="10"/>
      <c r="XR53" s="10"/>
      <c r="XS53" s="10"/>
      <c r="XT53" s="10"/>
      <c r="XU53" s="10"/>
      <c r="XV53" s="10"/>
      <c r="XW53" s="10"/>
      <c r="XX53" s="10"/>
      <c r="XY53" s="10"/>
      <c r="XZ53" s="10"/>
      <c r="YA53" s="10"/>
      <c r="YB53" s="10"/>
      <c r="YC53" s="10"/>
      <c r="YD53" s="10"/>
      <c r="YE53" s="10"/>
      <c r="YF53" s="10"/>
      <c r="YG53" s="10"/>
      <c r="YH53" s="10"/>
      <c r="YI53" s="10"/>
      <c r="YJ53" s="10"/>
      <c r="YK53" s="10"/>
      <c r="YL53" s="10"/>
      <c r="YM53" s="10"/>
      <c r="YN53" s="10"/>
      <c r="YO53" s="10"/>
      <c r="YP53" s="10"/>
      <c r="YQ53" s="10"/>
      <c r="YR53" s="10"/>
      <c r="YS53" s="10"/>
      <c r="YT53" s="10"/>
      <c r="YU53" s="10"/>
      <c r="YV53" s="10"/>
      <c r="YW53" s="10"/>
      <c r="YX53" s="10"/>
      <c r="YY53" s="10"/>
      <c r="YZ53" s="10"/>
      <c r="ZA53" s="10"/>
      <c r="ZB53" s="10"/>
      <c r="ZC53" s="10"/>
      <c r="ZD53" s="10"/>
      <c r="ZE53" s="10"/>
      <c r="ZF53" s="10"/>
      <c r="ZG53" s="10"/>
      <c r="ZH53" s="10"/>
      <c r="ZI53" s="10"/>
      <c r="ZJ53" s="10"/>
      <c r="ZK53" s="10"/>
      <c r="ZL53" s="10"/>
      <c r="ZM53" s="10"/>
      <c r="ZN53" s="10"/>
      <c r="ZO53" s="10"/>
      <c r="ZP53" s="10"/>
      <c r="ZQ53" s="10"/>
      <c r="ZR53" s="10"/>
      <c r="ZS53" s="10"/>
      <c r="ZT53" s="10"/>
      <c r="ZU53" s="10"/>
      <c r="ZV53" s="10"/>
      <c r="ZW53" s="10"/>
      <c r="ZX53" s="10"/>
      <c r="ZY53" s="10"/>
      <c r="ZZ53" s="10"/>
      <c r="AAA53" s="10"/>
      <c r="AAB53" s="10"/>
      <c r="AAC53" s="10"/>
      <c r="AAD53" s="10"/>
      <c r="AAE53" s="10"/>
      <c r="AAF53" s="10"/>
      <c r="AAG53" s="10"/>
      <c r="AAH53" s="10"/>
      <c r="AAI53" s="10"/>
      <c r="AAJ53" s="10"/>
      <c r="AAK53" s="10"/>
      <c r="AAL53" s="10"/>
      <c r="AAM53" s="10"/>
      <c r="AAN53" s="10"/>
      <c r="AAO53" s="10"/>
      <c r="AAP53" s="10"/>
      <c r="AAQ53" s="10"/>
      <c r="AAR53" s="10"/>
      <c r="AAS53" s="10"/>
      <c r="AAT53" s="10"/>
      <c r="AAU53" s="10"/>
      <c r="AAV53" s="10"/>
      <c r="AAW53" s="10"/>
      <c r="AAX53" s="10"/>
      <c r="AAY53" s="10"/>
      <c r="AAZ53" s="10"/>
      <c r="ABA53" s="10"/>
      <c r="ABB53" s="10"/>
      <c r="ABC53" s="10"/>
      <c r="ABD53" s="10"/>
      <c r="ABE53" s="10"/>
      <c r="ABF53" s="10"/>
      <c r="ABG53" s="10"/>
      <c r="ABH53" s="10"/>
      <c r="ABI53" s="10"/>
      <c r="ABJ53" s="10"/>
      <c r="ABK53" s="10"/>
      <c r="ABL53" s="10"/>
      <c r="ABM53" s="10"/>
      <c r="ABN53" s="10"/>
      <c r="ABO53" s="10"/>
      <c r="ABP53" s="10"/>
      <c r="ABQ53" s="10"/>
      <c r="ABR53" s="10"/>
      <c r="ABS53" s="10"/>
      <c r="ABT53" s="10"/>
      <c r="ABU53" s="10"/>
      <c r="ABV53" s="10"/>
      <c r="ABW53" s="10"/>
      <c r="ABX53" s="10"/>
      <c r="ABY53" s="10"/>
      <c r="ABZ53" s="10"/>
      <c r="ACA53" s="10"/>
      <c r="ACB53" s="10"/>
      <c r="ACC53" s="10"/>
      <c r="ACD53" s="10"/>
      <c r="ACE53" s="10"/>
      <c r="ACF53" s="10"/>
      <c r="ACG53" s="10"/>
      <c r="ACH53" s="10"/>
      <c r="ACI53" s="10"/>
      <c r="ACJ53" s="10"/>
      <c r="ACK53" s="10"/>
      <c r="ACL53" s="10"/>
      <c r="ACM53" s="10"/>
      <c r="ACN53" s="10"/>
      <c r="ACO53" s="10"/>
      <c r="ACP53" s="10"/>
      <c r="ACQ53" s="10"/>
      <c r="ACR53" s="10"/>
      <c r="ACS53" s="10"/>
      <c r="ACT53" s="10"/>
      <c r="ACU53" s="10"/>
      <c r="ACV53" s="10"/>
      <c r="ACW53" s="10"/>
      <c r="ACX53" s="10"/>
      <c r="ACY53" s="10"/>
      <c r="ACZ53" s="10"/>
      <c r="ADA53" s="10"/>
    </row>
    <row r="54" spans="1:781" x14ac:dyDescent="0.2">
      <c r="A54" s="36" t="s">
        <v>14</v>
      </c>
      <c r="B54" s="37"/>
      <c r="C54" s="39">
        <f>C46+C52</f>
        <v>757753.58000000007</v>
      </c>
      <c r="D54" s="39">
        <f>D46+D52</f>
        <v>0</v>
      </c>
      <c r="E54" s="39">
        <f>E46+E52</f>
        <v>0</v>
      </c>
      <c r="F54" s="39">
        <f>F46+F52</f>
        <v>0</v>
      </c>
      <c r="G54" s="40">
        <f>G46+G52</f>
        <v>0</v>
      </c>
      <c r="H54" s="41">
        <f t="shared" si="2"/>
        <v>0</v>
      </c>
    </row>
    <row r="55" spans="1:781" x14ac:dyDescent="0.2">
      <c r="A55" s="42"/>
      <c r="B55" s="43"/>
      <c r="C55" s="44"/>
      <c r="D55" s="45"/>
      <c r="E55" s="46"/>
      <c r="F55" s="46"/>
      <c r="G55" s="46"/>
      <c r="H55" s="47"/>
    </row>
    <row r="56" spans="1:781" x14ac:dyDescent="0.2">
      <c r="A56" s="52" t="s">
        <v>15</v>
      </c>
      <c r="B56" s="13"/>
      <c r="C56" s="51">
        <f>ROUND(C54*0.04,2)</f>
        <v>30310.14</v>
      </c>
      <c r="D56" s="51">
        <f>ROUND(D54*0.04,2)</f>
        <v>0</v>
      </c>
      <c r="E56" s="51">
        <f>ROUND(E54*0.04,2)</f>
        <v>0</v>
      </c>
      <c r="F56" s="51">
        <f>ROUND(F54*0.04,2)</f>
        <v>0</v>
      </c>
      <c r="G56" s="48">
        <f>ROUND(G54*0.04,2)</f>
        <v>0</v>
      </c>
      <c r="H56" s="53">
        <f t="shared" si="2"/>
        <v>0</v>
      </c>
    </row>
    <row r="57" spans="1:781" s="54" customFormat="1" x14ac:dyDescent="0.2">
      <c r="A57" s="52" t="s">
        <v>16</v>
      </c>
      <c r="B57" s="13"/>
      <c r="C57" s="51">
        <f>ROUND((C54+C56)*0.04,2)</f>
        <v>31522.55</v>
      </c>
      <c r="D57" s="51">
        <f>ROUND((D54+D56)*0.04,2)</f>
        <v>0</v>
      </c>
      <c r="E57" s="51">
        <f>ROUND((E54+E56)*0.04,2)</f>
        <v>0</v>
      </c>
      <c r="F57" s="51">
        <f>ROUND((F54+F56)*0.04,2)</f>
        <v>0</v>
      </c>
      <c r="G57" s="48">
        <f>ROUND((G54+G56)*0.04,2)</f>
        <v>0</v>
      </c>
      <c r="H57" s="53">
        <f t="shared" si="2"/>
        <v>0</v>
      </c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  <c r="CJ57" s="49"/>
      <c r="CK57" s="49"/>
      <c r="CL57" s="49"/>
      <c r="CM57" s="49"/>
      <c r="CN57" s="49"/>
      <c r="CO57" s="49"/>
      <c r="CP57" s="49"/>
      <c r="CQ57" s="49"/>
      <c r="CR57" s="49"/>
      <c r="CS57" s="49"/>
      <c r="CT57" s="49"/>
      <c r="CU57" s="49"/>
      <c r="CV57" s="49"/>
      <c r="CW57" s="49"/>
      <c r="CX57" s="49"/>
      <c r="CY57" s="49"/>
      <c r="CZ57" s="49"/>
      <c r="DA57" s="49"/>
      <c r="DB57" s="49"/>
      <c r="DC57" s="49"/>
      <c r="DD57" s="49"/>
      <c r="DE57" s="49"/>
      <c r="DF57" s="49"/>
      <c r="DG57" s="49"/>
      <c r="DH57" s="49"/>
      <c r="DI57" s="49"/>
      <c r="DJ57" s="49"/>
      <c r="DK57" s="49"/>
      <c r="DL57" s="49"/>
      <c r="DM57" s="49"/>
      <c r="DN57" s="49"/>
      <c r="DO57" s="49"/>
      <c r="DP57" s="49"/>
      <c r="DQ57" s="49"/>
      <c r="DR57" s="49"/>
      <c r="DS57" s="49"/>
      <c r="DT57" s="49"/>
      <c r="DU57" s="49"/>
      <c r="DV57" s="49"/>
      <c r="DW57" s="49"/>
      <c r="DX57" s="49"/>
      <c r="DY57" s="49"/>
      <c r="DZ57" s="49"/>
      <c r="EA57" s="49"/>
      <c r="EB57" s="49"/>
      <c r="EC57" s="49"/>
      <c r="ED57" s="49"/>
      <c r="EE57" s="49"/>
      <c r="EF57" s="49"/>
      <c r="EG57" s="49"/>
      <c r="EH57" s="49"/>
      <c r="EI57" s="49"/>
      <c r="EJ57" s="49"/>
      <c r="EK57" s="49"/>
      <c r="EL57" s="49"/>
      <c r="EM57" s="49"/>
      <c r="EN57" s="49"/>
      <c r="EO57" s="49"/>
      <c r="EP57" s="49"/>
      <c r="EQ57" s="49"/>
      <c r="ER57" s="49"/>
      <c r="ES57" s="49"/>
      <c r="ET57" s="49"/>
      <c r="EU57" s="49"/>
      <c r="EV57" s="49"/>
      <c r="EW57" s="49"/>
      <c r="EX57" s="49"/>
      <c r="EY57" s="49"/>
      <c r="EZ57" s="49"/>
      <c r="FA57" s="49"/>
      <c r="FB57" s="49"/>
      <c r="FC57" s="49"/>
      <c r="FD57" s="49"/>
      <c r="FE57" s="49"/>
      <c r="FF57" s="49"/>
      <c r="FG57" s="49"/>
      <c r="FH57" s="49"/>
      <c r="FI57" s="49"/>
      <c r="FJ57" s="49"/>
      <c r="FK57" s="49"/>
      <c r="FL57" s="49"/>
      <c r="FM57" s="49"/>
      <c r="FN57" s="49"/>
      <c r="FO57" s="49"/>
      <c r="FP57" s="49"/>
      <c r="FQ57" s="49"/>
      <c r="FR57" s="49"/>
      <c r="FS57" s="49"/>
      <c r="FT57" s="49"/>
      <c r="FU57" s="49"/>
      <c r="FV57" s="49"/>
      <c r="FW57" s="49"/>
      <c r="FX57" s="49"/>
      <c r="FY57" s="49"/>
      <c r="FZ57" s="49"/>
      <c r="GA57" s="49"/>
      <c r="GB57" s="49"/>
      <c r="GC57" s="49"/>
      <c r="GD57" s="49"/>
      <c r="GE57" s="49"/>
      <c r="GF57" s="49"/>
      <c r="GG57" s="49"/>
      <c r="GH57" s="49"/>
      <c r="GI57" s="49"/>
      <c r="GJ57" s="49"/>
      <c r="GK57" s="49"/>
      <c r="GL57" s="49"/>
      <c r="GM57" s="49"/>
      <c r="GN57" s="49"/>
      <c r="GO57" s="49"/>
      <c r="GP57" s="49"/>
      <c r="GQ57" s="49"/>
      <c r="GR57" s="49"/>
      <c r="GS57" s="49"/>
      <c r="GT57" s="49"/>
      <c r="GU57" s="49"/>
      <c r="GV57" s="49"/>
      <c r="GW57" s="49"/>
      <c r="GX57" s="49"/>
      <c r="GY57" s="49"/>
      <c r="GZ57" s="49"/>
      <c r="HA57" s="49"/>
      <c r="HB57" s="49"/>
      <c r="HC57" s="49"/>
      <c r="HD57" s="49"/>
      <c r="HE57" s="49"/>
      <c r="HF57" s="49"/>
      <c r="HG57" s="49"/>
      <c r="HH57" s="49"/>
      <c r="HI57" s="49"/>
      <c r="HJ57" s="49"/>
      <c r="HK57" s="49"/>
      <c r="HL57" s="49"/>
      <c r="HM57" s="49"/>
      <c r="HN57" s="49"/>
      <c r="HO57" s="49"/>
      <c r="HP57" s="49"/>
      <c r="HQ57" s="49"/>
      <c r="HR57" s="49"/>
      <c r="HS57" s="49"/>
      <c r="HT57" s="49"/>
      <c r="HU57" s="49"/>
      <c r="HV57" s="49"/>
      <c r="HW57" s="49"/>
      <c r="HX57" s="49"/>
      <c r="HY57" s="49"/>
      <c r="HZ57" s="49"/>
      <c r="IA57" s="49"/>
      <c r="IB57" s="49"/>
      <c r="IC57" s="49"/>
      <c r="ID57" s="49"/>
      <c r="IE57" s="49"/>
      <c r="IF57" s="49"/>
      <c r="IG57" s="49"/>
      <c r="IH57" s="49"/>
      <c r="II57" s="49"/>
      <c r="IJ57" s="49"/>
      <c r="IK57" s="49"/>
      <c r="IL57" s="49"/>
      <c r="IM57" s="49"/>
      <c r="IN57" s="49"/>
      <c r="IO57" s="49"/>
      <c r="IP57" s="49"/>
      <c r="IQ57" s="49"/>
      <c r="IR57" s="49"/>
      <c r="IS57" s="49"/>
      <c r="IT57" s="49"/>
      <c r="IU57" s="49"/>
      <c r="IV57" s="49"/>
      <c r="IW57" s="49"/>
      <c r="IX57" s="49"/>
      <c r="IY57" s="49"/>
      <c r="IZ57" s="49"/>
      <c r="JA57" s="49"/>
      <c r="JB57" s="49"/>
      <c r="JC57" s="49"/>
      <c r="JD57" s="49"/>
      <c r="JE57" s="49"/>
      <c r="JF57" s="49"/>
      <c r="JG57" s="49"/>
      <c r="JH57" s="49"/>
      <c r="JI57" s="49"/>
      <c r="JJ57" s="49"/>
      <c r="JK57" s="49"/>
      <c r="JL57" s="49"/>
      <c r="JM57" s="49"/>
      <c r="JN57" s="49"/>
      <c r="JO57" s="49"/>
      <c r="JP57" s="49"/>
      <c r="JQ57" s="49"/>
      <c r="JR57" s="49"/>
      <c r="JS57" s="49"/>
      <c r="JT57" s="49"/>
      <c r="JU57" s="49"/>
      <c r="JV57" s="49"/>
      <c r="JW57" s="49"/>
      <c r="JX57" s="49"/>
      <c r="JY57" s="49"/>
      <c r="JZ57" s="49"/>
      <c r="KA57" s="49"/>
      <c r="KB57" s="49"/>
      <c r="KC57" s="49"/>
      <c r="KD57" s="49"/>
      <c r="KE57" s="49"/>
      <c r="KF57" s="49"/>
      <c r="KG57" s="49"/>
      <c r="KH57" s="49"/>
      <c r="KI57" s="49"/>
      <c r="KJ57" s="49"/>
      <c r="KK57" s="49"/>
      <c r="KL57" s="49"/>
      <c r="KM57" s="49"/>
      <c r="KN57" s="49"/>
      <c r="KO57" s="49"/>
      <c r="KP57" s="49"/>
      <c r="KQ57" s="49"/>
      <c r="KR57" s="49"/>
      <c r="KS57" s="49"/>
      <c r="KT57" s="49"/>
      <c r="KU57" s="49"/>
      <c r="KV57" s="49"/>
      <c r="KW57" s="49"/>
      <c r="KX57" s="49"/>
      <c r="KY57" s="49"/>
      <c r="KZ57" s="49"/>
      <c r="LA57" s="49"/>
      <c r="LB57" s="49"/>
      <c r="LC57" s="49"/>
      <c r="LD57" s="49"/>
      <c r="LE57" s="49"/>
      <c r="LF57" s="49"/>
      <c r="LG57" s="49"/>
      <c r="LH57" s="49"/>
      <c r="LI57" s="49"/>
      <c r="LJ57" s="49"/>
      <c r="LK57" s="49"/>
      <c r="LL57" s="49"/>
      <c r="LM57" s="49"/>
      <c r="LN57" s="49"/>
      <c r="LO57" s="49"/>
      <c r="LP57" s="49"/>
      <c r="LQ57" s="49"/>
      <c r="LR57" s="49"/>
      <c r="LS57" s="49"/>
      <c r="LT57" s="49"/>
      <c r="LU57" s="49"/>
      <c r="LV57" s="49"/>
      <c r="LW57" s="49"/>
      <c r="LX57" s="49"/>
      <c r="LY57" s="49"/>
      <c r="LZ57" s="49"/>
      <c r="MA57" s="49"/>
      <c r="MB57" s="49"/>
      <c r="MC57" s="49"/>
      <c r="MD57" s="49"/>
      <c r="ME57" s="49"/>
      <c r="MF57" s="49"/>
      <c r="MG57" s="49"/>
      <c r="MH57" s="49"/>
      <c r="MI57" s="49"/>
      <c r="MJ57" s="49"/>
      <c r="MK57" s="49"/>
      <c r="ML57" s="49"/>
      <c r="MM57" s="49"/>
      <c r="MN57" s="49"/>
      <c r="MO57" s="49"/>
      <c r="MP57" s="49"/>
      <c r="MQ57" s="49"/>
      <c r="MR57" s="49"/>
      <c r="MS57" s="49"/>
      <c r="MT57" s="49"/>
      <c r="MU57" s="49"/>
      <c r="MV57" s="49"/>
      <c r="MW57" s="49"/>
      <c r="MX57" s="49"/>
      <c r="MY57" s="49"/>
      <c r="MZ57" s="49"/>
      <c r="NA57" s="49"/>
      <c r="NB57" s="49"/>
      <c r="NC57" s="49"/>
      <c r="ND57" s="49"/>
      <c r="NE57" s="49"/>
      <c r="NF57" s="49"/>
      <c r="NG57" s="49"/>
      <c r="NH57" s="49"/>
      <c r="NI57" s="49"/>
      <c r="NJ57" s="49"/>
      <c r="NK57" s="49"/>
      <c r="NL57" s="49"/>
      <c r="NM57" s="49"/>
      <c r="NN57" s="49"/>
      <c r="NO57" s="49"/>
      <c r="NP57" s="49"/>
      <c r="NQ57" s="49"/>
      <c r="NR57" s="49"/>
      <c r="NS57" s="49"/>
      <c r="NT57" s="49"/>
      <c r="NU57" s="49"/>
      <c r="NV57" s="49"/>
      <c r="NW57" s="49"/>
      <c r="NX57" s="49"/>
      <c r="NY57" s="49"/>
      <c r="NZ57" s="49"/>
      <c r="OA57" s="49"/>
      <c r="OB57" s="49"/>
      <c r="OC57" s="49"/>
      <c r="OD57" s="49"/>
      <c r="OE57" s="49"/>
      <c r="OF57" s="49"/>
      <c r="OG57" s="49"/>
      <c r="OH57" s="49"/>
      <c r="OI57" s="49"/>
      <c r="OJ57" s="49"/>
      <c r="OK57" s="49"/>
      <c r="OL57" s="49"/>
      <c r="OM57" s="49"/>
      <c r="ON57" s="49"/>
      <c r="OO57" s="49"/>
      <c r="OP57" s="49"/>
      <c r="OQ57" s="49"/>
      <c r="OR57" s="49"/>
      <c r="OS57" s="49"/>
      <c r="OT57" s="49"/>
      <c r="OU57" s="49"/>
      <c r="OV57" s="49"/>
      <c r="OW57" s="49"/>
      <c r="OX57" s="49"/>
      <c r="OY57" s="49"/>
      <c r="OZ57" s="49"/>
      <c r="PA57" s="49"/>
      <c r="PB57" s="49"/>
      <c r="PC57" s="49"/>
      <c r="PD57" s="49"/>
      <c r="PE57" s="49"/>
      <c r="PF57" s="49"/>
      <c r="PG57" s="49"/>
      <c r="PH57" s="49"/>
      <c r="PI57" s="49"/>
      <c r="PJ57" s="49"/>
      <c r="PK57" s="49"/>
      <c r="PL57" s="49"/>
      <c r="PM57" s="49"/>
      <c r="PN57" s="49"/>
      <c r="PO57" s="49"/>
      <c r="PP57" s="49"/>
      <c r="PQ57" s="49"/>
      <c r="PR57" s="49"/>
      <c r="PS57" s="49"/>
      <c r="PT57" s="49"/>
      <c r="PU57" s="49"/>
      <c r="PV57" s="49"/>
      <c r="PW57" s="49"/>
      <c r="PX57" s="49"/>
      <c r="PY57" s="49"/>
      <c r="PZ57" s="49"/>
      <c r="QA57" s="49"/>
      <c r="QB57" s="49"/>
      <c r="QC57" s="49"/>
      <c r="QD57" s="49"/>
      <c r="QE57" s="49"/>
      <c r="QF57" s="49"/>
      <c r="QG57" s="49"/>
      <c r="QH57" s="49"/>
      <c r="QI57" s="49"/>
      <c r="QJ57" s="49"/>
      <c r="QK57" s="49"/>
      <c r="QL57" s="49"/>
      <c r="QM57" s="49"/>
      <c r="QN57" s="49"/>
      <c r="QO57" s="49"/>
      <c r="QP57" s="49"/>
      <c r="QQ57" s="49"/>
      <c r="QR57" s="49"/>
      <c r="QS57" s="49"/>
      <c r="QT57" s="49"/>
      <c r="QU57" s="49"/>
      <c r="QV57" s="49"/>
      <c r="QW57" s="49"/>
      <c r="QX57" s="49"/>
      <c r="QY57" s="49"/>
      <c r="QZ57" s="49"/>
      <c r="RA57" s="49"/>
      <c r="RB57" s="49"/>
      <c r="RC57" s="49"/>
      <c r="RD57" s="49"/>
      <c r="RE57" s="49"/>
      <c r="RF57" s="49"/>
      <c r="RG57" s="49"/>
      <c r="RH57" s="49"/>
      <c r="RI57" s="49"/>
      <c r="RJ57" s="49"/>
      <c r="RK57" s="49"/>
      <c r="RL57" s="49"/>
      <c r="RM57" s="49"/>
      <c r="RN57" s="49"/>
      <c r="RO57" s="49"/>
      <c r="RP57" s="49"/>
      <c r="RQ57" s="49"/>
      <c r="RR57" s="49"/>
      <c r="RS57" s="49"/>
      <c r="RT57" s="49"/>
      <c r="RU57" s="49"/>
      <c r="RV57" s="49"/>
      <c r="RW57" s="49"/>
      <c r="RX57" s="49"/>
      <c r="RY57" s="49"/>
      <c r="RZ57" s="49"/>
      <c r="SA57" s="49"/>
      <c r="SB57" s="49"/>
      <c r="SC57" s="49"/>
      <c r="SD57" s="49"/>
      <c r="SE57" s="49"/>
      <c r="SF57" s="49"/>
      <c r="SG57" s="49"/>
      <c r="SH57" s="49"/>
      <c r="SI57" s="49"/>
      <c r="SJ57" s="49"/>
      <c r="SK57" s="49"/>
      <c r="SL57" s="49"/>
      <c r="SM57" s="49"/>
      <c r="SN57" s="49"/>
      <c r="SO57" s="49"/>
      <c r="SP57" s="49"/>
      <c r="SQ57" s="49"/>
      <c r="SR57" s="49"/>
      <c r="SS57" s="49"/>
      <c r="ST57" s="49"/>
      <c r="SU57" s="49"/>
      <c r="SV57" s="49"/>
      <c r="SW57" s="49"/>
      <c r="SX57" s="49"/>
      <c r="SY57" s="49"/>
      <c r="SZ57" s="49"/>
      <c r="TA57" s="49"/>
      <c r="TB57" s="49"/>
      <c r="TC57" s="49"/>
      <c r="TD57" s="49"/>
      <c r="TE57" s="49"/>
      <c r="TF57" s="49"/>
      <c r="TG57" s="49"/>
      <c r="TH57" s="49"/>
      <c r="TI57" s="49"/>
      <c r="TJ57" s="49"/>
      <c r="TK57" s="49"/>
      <c r="TL57" s="49"/>
      <c r="TM57" s="49"/>
      <c r="TN57" s="49"/>
      <c r="TO57" s="49"/>
      <c r="TP57" s="49"/>
      <c r="TQ57" s="49"/>
      <c r="TR57" s="49"/>
      <c r="TS57" s="49"/>
      <c r="TT57" s="49"/>
      <c r="TU57" s="49"/>
      <c r="TV57" s="49"/>
      <c r="TW57" s="49"/>
      <c r="TX57" s="49"/>
      <c r="TY57" s="49"/>
      <c r="TZ57" s="49"/>
      <c r="UA57" s="49"/>
      <c r="UB57" s="49"/>
      <c r="UC57" s="49"/>
      <c r="UD57" s="49"/>
      <c r="UE57" s="49"/>
      <c r="UF57" s="49"/>
      <c r="UG57" s="49"/>
      <c r="UH57" s="49"/>
      <c r="UI57" s="49"/>
      <c r="UJ57" s="49"/>
      <c r="UK57" s="49"/>
      <c r="UL57" s="49"/>
      <c r="UM57" s="49"/>
      <c r="UN57" s="49"/>
      <c r="UO57" s="49"/>
      <c r="UP57" s="49"/>
      <c r="UQ57" s="49"/>
      <c r="UR57" s="49"/>
      <c r="US57" s="49"/>
      <c r="UT57" s="49"/>
      <c r="UU57" s="49"/>
      <c r="UV57" s="49"/>
      <c r="UW57" s="49"/>
      <c r="UX57" s="49"/>
      <c r="UY57" s="49"/>
      <c r="UZ57" s="49"/>
      <c r="VA57" s="49"/>
      <c r="VB57" s="49"/>
      <c r="VC57" s="49"/>
      <c r="VD57" s="49"/>
      <c r="VE57" s="49"/>
      <c r="VF57" s="49"/>
      <c r="VG57" s="49"/>
      <c r="VH57" s="49"/>
      <c r="VI57" s="49"/>
      <c r="VJ57" s="49"/>
      <c r="VK57" s="49"/>
      <c r="VL57" s="49"/>
      <c r="VM57" s="49"/>
      <c r="VN57" s="49"/>
      <c r="VO57" s="49"/>
      <c r="VP57" s="49"/>
      <c r="VQ57" s="49"/>
      <c r="VR57" s="49"/>
      <c r="VS57" s="49"/>
      <c r="VT57" s="49"/>
      <c r="VU57" s="49"/>
      <c r="VV57" s="49"/>
      <c r="VW57" s="49"/>
      <c r="VX57" s="49"/>
      <c r="VY57" s="49"/>
      <c r="VZ57" s="49"/>
      <c r="WA57" s="49"/>
      <c r="WB57" s="49"/>
      <c r="WC57" s="49"/>
      <c r="WD57" s="49"/>
      <c r="WE57" s="49"/>
      <c r="WF57" s="49"/>
      <c r="WG57" s="49"/>
      <c r="WH57" s="49"/>
      <c r="WI57" s="49"/>
      <c r="WJ57" s="49"/>
      <c r="WK57" s="49"/>
      <c r="WL57" s="49"/>
      <c r="WM57" s="49"/>
      <c r="WN57" s="49"/>
      <c r="WO57" s="49"/>
      <c r="WP57" s="49"/>
      <c r="WQ57" s="49"/>
      <c r="WR57" s="49"/>
      <c r="WS57" s="49"/>
      <c r="WT57" s="49"/>
      <c r="WU57" s="49"/>
      <c r="WV57" s="49"/>
      <c r="WW57" s="49"/>
      <c r="WX57" s="49"/>
      <c r="WY57" s="49"/>
      <c r="WZ57" s="49"/>
      <c r="XA57" s="49"/>
      <c r="XB57" s="49"/>
      <c r="XC57" s="49"/>
      <c r="XD57" s="49"/>
      <c r="XE57" s="49"/>
      <c r="XF57" s="49"/>
      <c r="XG57" s="49"/>
      <c r="XH57" s="49"/>
      <c r="XI57" s="49"/>
      <c r="XJ57" s="49"/>
      <c r="XK57" s="49"/>
      <c r="XL57" s="49"/>
      <c r="XM57" s="49"/>
      <c r="XN57" s="49"/>
      <c r="XO57" s="49"/>
      <c r="XP57" s="49"/>
      <c r="XQ57" s="49"/>
      <c r="XR57" s="49"/>
      <c r="XS57" s="49"/>
      <c r="XT57" s="49"/>
      <c r="XU57" s="49"/>
      <c r="XV57" s="49"/>
      <c r="XW57" s="49"/>
      <c r="XX57" s="49"/>
      <c r="XY57" s="49"/>
      <c r="XZ57" s="49"/>
      <c r="YA57" s="49"/>
      <c r="YB57" s="49"/>
      <c r="YC57" s="49"/>
      <c r="YD57" s="49"/>
      <c r="YE57" s="49"/>
      <c r="YF57" s="49"/>
      <c r="YG57" s="49"/>
      <c r="YH57" s="49"/>
      <c r="YI57" s="49"/>
      <c r="YJ57" s="49"/>
      <c r="YK57" s="49"/>
      <c r="YL57" s="49"/>
      <c r="YM57" s="49"/>
      <c r="YN57" s="49"/>
      <c r="YO57" s="49"/>
      <c r="YP57" s="49"/>
      <c r="YQ57" s="49"/>
      <c r="YR57" s="49"/>
      <c r="YS57" s="49"/>
      <c r="YT57" s="49"/>
      <c r="YU57" s="49"/>
      <c r="YV57" s="49"/>
      <c r="YW57" s="49"/>
      <c r="YX57" s="49"/>
      <c r="YY57" s="49"/>
      <c r="YZ57" s="49"/>
      <c r="ZA57" s="49"/>
      <c r="ZB57" s="49"/>
      <c r="ZC57" s="49"/>
      <c r="ZD57" s="49"/>
      <c r="ZE57" s="49"/>
      <c r="ZF57" s="49"/>
      <c r="ZG57" s="49"/>
      <c r="ZH57" s="49"/>
      <c r="ZI57" s="49"/>
      <c r="ZJ57" s="49"/>
      <c r="ZK57" s="49"/>
      <c r="ZL57" s="49"/>
      <c r="ZM57" s="49"/>
      <c r="ZN57" s="49"/>
      <c r="ZO57" s="49"/>
      <c r="ZP57" s="49"/>
      <c r="ZQ57" s="49"/>
      <c r="ZR57" s="49"/>
      <c r="ZS57" s="49"/>
      <c r="ZT57" s="49"/>
      <c r="ZU57" s="49"/>
      <c r="ZV57" s="49"/>
      <c r="ZW57" s="49"/>
      <c r="ZX57" s="49"/>
      <c r="ZY57" s="49"/>
      <c r="ZZ57" s="49"/>
      <c r="AAA57" s="49"/>
      <c r="AAB57" s="49"/>
      <c r="AAC57" s="49"/>
      <c r="AAD57" s="49"/>
      <c r="AAE57" s="49"/>
      <c r="AAF57" s="49"/>
      <c r="AAG57" s="49"/>
      <c r="AAH57" s="49"/>
      <c r="AAI57" s="49"/>
      <c r="AAJ57" s="49"/>
      <c r="AAK57" s="49"/>
      <c r="AAL57" s="49"/>
      <c r="AAM57" s="49"/>
      <c r="AAN57" s="49"/>
      <c r="AAO57" s="49"/>
      <c r="AAP57" s="49"/>
      <c r="AAQ57" s="49"/>
      <c r="AAR57" s="49"/>
      <c r="AAS57" s="49"/>
      <c r="AAT57" s="49"/>
      <c r="AAU57" s="49"/>
      <c r="AAV57" s="49"/>
      <c r="AAW57" s="49"/>
      <c r="AAX57" s="49"/>
      <c r="AAY57" s="49"/>
      <c r="AAZ57" s="49"/>
      <c r="ABA57" s="49"/>
      <c r="ABB57" s="49"/>
      <c r="ABC57" s="49"/>
      <c r="ABD57" s="49"/>
      <c r="ABE57" s="49"/>
      <c r="ABF57" s="49"/>
      <c r="ABG57" s="49"/>
      <c r="ABH57" s="49"/>
      <c r="ABI57" s="49"/>
      <c r="ABJ57" s="49"/>
      <c r="ABK57" s="49"/>
      <c r="ABL57" s="49"/>
      <c r="ABM57" s="49"/>
      <c r="ABN57" s="49"/>
      <c r="ABO57" s="49"/>
      <c r="ABP57" s="49"/>
      <c r="ABQ57" s="49"/>
      <c r="ABR57" s="49"/>
      <c r="ABS57" s="49"/>
      <c r="ABT57" s="49"/>
      <c r="ABU57" s="49"/>
      <c r="ABV57" s="49"/>
      <c r="ABW57" s="49"/>
      <c r="ABX57" s="49"/>
      <c r="ABY57" s="49"/>
      <c r="ABZ57" s="49"/>
      <c r="ACA57" s="49"/>
      <c r="ACB57" s="49"/>
      <c r="ACC57" s="49"/>
      <c r="ACD57" s="49"/>
      <c r="ACE57" s="49"/>
      <c r="ACF57" s="49"/>
      <c r="ACG57" s="49"/>
      <c r="ACH57" s="49"/>
      <c r="ACI57" s="49"/>
      <c r="ACJ57" s="49"/>
      <c r="ACK57" s="49"/>
      <c r="ACL57" s="49"/>
      <c r="ACM57" s="49"/>
      <c r="ACN57" s="49"/>
      <c r="ACO57" s="49"/>
      <c r="ACP57" s="49"/>
      <c r="ACQ57" s="49"/>
      <c r="ACR57" s="49"/>
      <c r="ACS57" s="49"/>
      <c r="ACT57" s="49"/>
      <c r="ACU57" s="49"/>
      <c r="ACV57" s="49"/>
      <c r="ACW57" s="49"/>
      <c r="ACX57" s="49"/>
      <c r="ACY57" s="49"/>
      <c r="ACZ57" s="49"/>
      <c r="ADA57" s="49"/>
    </row>
    <row r="58" spans="1:781" s="54" customFormat="1" x14ac:dyDescent="0.2">
      <c r="A58" s="42"/>
      <c r="B58" s="43"/>
      <c r="C58" s="44"/>
      <c r="D58" s="45"/>
      <c r="E58" s="46"/>
      <c r="F58" s="46"/>
      <c r="G58" s="46"/>
      <c r="H58" s="47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9"/>
      <c r="CM58" s="49"/>
      <c r="CN58" s="49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/>
      <c r="CZ58" s="49"/>
      <c r="DA58" s="49"/>
      <c r="DB58" s="49"/>
      <c r="DC58" s="49"/>
      <c r="DD58" s="49"/>
      <c r="DE58" s="49"/>
      <c r="DF58" s="49"/>
      <c r="DG58" s="49"/>
      <c r="DH58" s="49"/>
      <c r="DI58" s="49"/>
      <c r="DJ58" s="49"/>
      <c r="DK58" s="49"/>
      <c r="DL58" s="49"/>
      <c r="DM58" s="49"/>
      <c r="DN58" s="49"/>
      <c r="DO58" s="49"/>
      <c r="DP58" s="49"/>
      <c r="DQ58" s="49"/>
      <c r="DR58" s="49"/>
      <c r="DS58" s="49"/>
      <c r="DT58" s="49"/>
      <c r="DU58" s="49"/>
      <c r="DV58" s="49"/>
      <c r="DW58" s="49"/>
      <c r="DX58" s="49"/>
      <c r="DY58" s="49"/>
      <c r="DZ58" s="49"/>
      <c r="EA58" s="49"/>
      <c r="EB58" s="49"/>
      <c r="EC58" s="49"/>
      <c r="ED58" s="49"/>
      <c r="EE58" s="49"/>
      <c r="EF58" s="49"/>
      <c r="EG58" s="49"/>
      <c r="EH58" s="49"/>
      <c r="EI58" s="49"/>
      <c r="EJ58" s="49"/>
      <c r="EK58" s="49"/>
      <c r="EL58" s="49"/>
      <c r="EM58" s="49"/>
      <c r="EN58" s="49"/>
      <c r="EO58" s="49"/>
      <c r="EP58" s="49"/>
      <c r="EQ58" s="49"/>
      <c r="ER58" s="49"/>
      <c r="ES58" s="49"/>
      <c r="ET58" s="49"/>
      <c r="EU58" s="49"/>
      <c r="EV58" s="49"/>
      <c r="EW58" s="49"/>
      <c r="EX58" s="49"/>
      <c r="EY58" s="49"/>
      <c r="EZ58" s="49"/>
      <c r="FA58" s="49"/>
      <c r="FB58" s="49"/>
      <c r="FC58" s="49"/>
      <c r="FD58" s="49"/>
      <c r="FE58" s="49"/>
      <c r="FF58" s="49"/>
      <c r="FG58" s="49"/>
      <c r="FH58" s="49"/>
      <c r="FI58" s="49"/>
      <c r="FJ58" s="49"/>
      <c r="FK58" s="49"/>
      <c r="FL58" s="49"/>
      <c r="FM58" s="49"/>
      <c r="FN58" s="49"/>
      <c r="FO58" s="49"/>
      <c r="FP58" s="49"/>
      <c r="FQ58" s="49"/>
      <c r="FR58" s="49"/>
      <c r="FS58" s="49"/>
      <c r="FT58" s="49"/>
      <c r="FU58" s="49"/>
      <c r="FV58" s="49"/>
      <c r="FW58" s="49"/>
      <c r="FX58" s="49"/>
      <c r="FY58" s="49"/>
      <c r="FZ58" s="49"/>
      <c r="GA58" s="49"/>
      <c r="GB58" s="49"/>
      <c r="GC58" s="49"/>
      <c r="GD58" s="49"/>
      <c r="GE58" s="49"/>
      <c r="GF58" s="49"/>
      <c r="GG58" s="49"/>
      <c r="GH58" s="49"/>
      <c r="GI58" s="49"/>
      <c r="GJ58" s="49"/>
      <c r="GK58" s="49"/>
      <c r="GL58" s="49"/>
      <c r="GM58" s="49"/>
      <c r="GN58" s="49"/>
      <c r="GO58" s="49"/>
      <c r="GP58" s="49"/>
      <c r="GQ58" s="49"/>
      <c r="GR58" s="49"/>
      <c r="GS58" s="49"/>
      <c r="GT58" s="49"/>
      <c r="GU58" s="49"/>
      <c r="GV58" s="49"/>
      <c r="GW58" s="49"/>
      <c r="GX58" s="49"/>
      <c r="GY58" s="49"/>
      <c r="GZ58" s="49"/>
      <c r="HA58" s="49"/>
      <c r="HB58" s="49"/>
      <c r="HC58" s="49"/>
      <c r="HD58" s="49"/>
      <c r="HE58" s="49"/>
      <c r="HF58" s="49"/>
      <c r="HG58" s="49"/>
      <c r="HH58" s="49"/>
      <c r="HI58" s="49"/>
      <c r="HJ58" s="49"/>
      <c r="HK58" s="49"/>
      <c r="HL58" s="49"/>
      <c r="HM58" s="49"/>
      <c r="HN58" s="49"/>
      <c r="HO58" s="49"/>
      <c r="HP58" s="49"/>
      <c r="HQ58" s="49"/>
      <c r="HR58" s="49"/>
      <c r="HS58" s="49"/>
      <c r="HT58" s="49"/>
      <c r="HU58" s="49"/>
      <c r="HV58" s="49"/>
      <c r="HW58" s="49"/>
      <c r="HX58" s="49"/>
      <c r="HY58" s="49"/>
      <c r="HZ58" s="49"/>
      <c r="IA58" s="49"/>
      <c r="IB58" s="49"/>
      <c r="IC58" s="49"/>
      <c r="ID58" s="49"/>
      <c r="IE58" s="49"/>
      <c r="IF58" s="49"/>
      <c r="IG58" s="49"/>
      <c r="IH58" s="49"/>
      <c r="II58" s="49"/>
      <c r="IJ58" s="49"/>
      <c r="IK58" s="49"/>
      <c r="IL58" s="49"/>
      <c r="IM58" s="49"/>
      <c r="IN58" s="49"/>
      <c r="IO58" s="49"/>
      <c r="IP58" s="49"/>
      <c r="IQ58" s="49"/>
      <c r="IR58" s="49"/>
      <c r="IS58" s="49"/>
      <c r="IT58" s="49"/>
      <c r="IU58" s="49"/>
      <c r="IV58" s="49"/>
      <c r="IW58" s="49"/>
      <c r="IX58" s="49"/>
      <c r="IY58" s="49"/>
      <c r="IZ58" s="49"/>
      <c r="JA58" s="49"/>
      <c r="JB58" s="49"/>
      <c r="JC58" s="49"/>
      <c r="JD58" s="49"/>
      <c r="JE58" s="49"/>
      <c r="JF58" s="49"/>
      <c r="JG58" s="49"/>
      <c r="JH58" s="49"/>
      <c r="JI58" s="49"/>
      <c r="JJ58" s="49"/>
      <c r="JK58" s="49"/>
      <c r="JL58" s="49"/>
      <c r="JM58" s="49"/>
      <c r="JN58" s="49"/>
      <c r="JO58" s="49"/>
      <c r="JP58" s="49"/>
      <c r="JQ58" s="49"/>
      <c r="JR58" s="49"/>
      <c r="JS58" s="49"/>
      <c r="JT58" s="49"/>
      <c r="JU58" s="49"/>
      <c r="JV58" s="49"/>
      <c r="JW58" s="49"/>
      <c r="JX58" s="49"/>
      <c r="JY58" s="49"/>
      <c r="JZ58" s="49"/>
      <c r="KA58" s="49"/>
      <c r="KB58" s="49"/>
      <c r="KC58" s="49"/>
      <c r="KD58" s="49"/>
      <c r="KE58" s="49"/>
      <c r="KF58" s="49"/>
      <c r="KG58" s="49"/>
      <c r="KH58" s="49"/>
      <c r="KI58" s="49"/>
      <c r="KJ58" s="49"/>
      <c r="KK58" s="49"/>
      <c r="KL58" s="49"/>
      <c r="KM58" s="49"/>
      <c r="KN58" s="49"/>
      <c r="KO58" s="49"/>
      <c r="KP58" s="49"/>
      <c r="KQ58" s="49"/>
      <c r="KR58" s="49"/>
      <c r="KS58" s="49"/>
      <c r="KT58" s="49"/>
      <c r="KU58" s="49"/>
      <c r="KV58" s="49"/>
      <c r="KW58" s="49"/>
      <c r="KX58" s="49"/>
      <c r="KY58" s="49"/>
      <c r="KZ58" s="49"/>
      <c r="LA58" s="49"/>
      <c r="LB58" s="49"/>
      <c r="LC58" s="49"/>
      <c r="LD58" s="49"/>
      <c r="LE58" s="49"/>
      <c r="LF58" s="49"/>
      <c r="LG58" s="49"/>
      <c r="LH58" s="49"/>
      <c r="LI58" s="49"/>
      <c r="LJ58" s="49"/>
      <c r="LK58" s="49"/>
      <c r="LL58" s="49"/>
      <c r="LM58" s="49"/>
      <c r="LN58" s="49"/>
      <c r="LO58" s="49"/>
      <c r="LP58" s="49"/>
      <c r="LQ58" s="49"/>
      <c r="LR58" s="49"/>
      <c r="LS58" s="49"/>
      <c r="LT58" s="49"/>
      <c r="LU58" s="49"/>
      <c r="LV58" s="49"/>
      <c r="LW58" s="49"/>
      <c r="LX58" s="49"/>
      <c r="LY58" s="49"/>
      <c r="LZ58" s="49"/>
      <c r="MA58" s="49"/>
      <c r="MB58" s="49"/>
      <c r="MC58" s="49"/>
      <c r="MD58" s="49"/>
      <c r="ME58" s="49"/>
      <c r="MF58" s="49"/>
      <c r="MG58" s="49"/>
      <c r="MH58" s="49"/>
      <c r="MI58" s="49"/>
      <c r="MJ58" s="49"/>
      <c r="MK58" s="49"/>
      <c r="ML58" s="49"/>
      <c r="MM58" s="49"/>
      <c r="MN58" s="49"/>
      <c r="MO58" s="49"/>
      <c r="MP58" s="49"/>
      <c r="MQ58" s="49"/>
      <c r="MR58" s="49"/>
      <c r="MS58" s="49"/>
      <c r="MT58" s="49"/>
      <c r="MU58" s="49"/>
      <c r="MV58" s="49"/>
      <c r="MW58" s="49"/>
      <c r="MX58" s="49"/>
      <c r="MY58" s="49"/>
      <c r="MZ58" s="49"/>
      <c r="NA58" s="49"/>
      <c r="NB58" s="49"/>
      <c r="NC58" s="49"/>
      <c r="ND58" s="49"/>
      <c r="NE58" s="49"/>
      <c r="NF58" s="49"/>
      <c r="NG58" s="49"/>
      <c r="NH58" s="49"/>
      <c r="NI58" s="49"/>
      <c r="NJ58" s="49"/>
      <c r="NK58" s="49"/>
      <c r="NL58" s="49"/>
      <c r="NM58" s="49"/>
      <c r="NN58" s="49"/>
      <c r="NO58" s="49"/>
      <c r="NP58" s="49"/>
      <c r="NQ58" s="49"/>
      <c r="NR58" s="49"/>
      <c r="NS58" s="49"/>
      <c r="NT58" s="49"/>
      <c r="NU58" s="49"/>
      <c r="NV58" s="49"/>
      <c r="NW58" s="49"/>
      <c r="NX58" s="49"/>
      <c r="NY58" s="49"/>
      <c r="NZ58" s="49"/>
      <c r="OA58" s="49"/>
      <c r="OB58" s="49"/>
      <c r="OC58" s="49"/>
      <c r="OD58" s="49"/>
      <c r="OE58" s="49"/>
      <c r="OF58" s="49"/>
      <c r="OG58" s="49"/>
      <c r="OH58" s="49"/>
      <c r="OI58" s="49"/>
      <c r="OJ58" s="49"/>
      <c r="OK58" s="49"/>
      <c r="OL58" s="49"/>
      <c r="OM58" s="49"/>
      <c r="ON58" s="49"/>
      <c r="OO58" s="49"/>
      <c r="OP58" s="49"/>
      <c r="OQ58" s="49"/>
      <c r="OR58" s="49"/>
      <c r="OS58" s="49"/>
      <c r="OT58" s="49"/>
      <c r="OU58" s="49"/>
      <c r="OV58" s="49"/>
      <c r="OW58" s="49"/>
      <c r="OX58" s="49"/>
      <c r="OY58" s="49"/>
      <c r="OZ58" s="49"/>
      <c r="PA58" s="49"/>
      <c r="PB58" s="49"/>
      <c r="PC58" s="49"/>
      <c r="PD58" s="49"/>
      <c r="PE58" s="49"/>
      <c r="PF58" s="49"/>
      <c r="PG58" s="49"/>
      <c r="PH58" s="49"/>
      <c r="PI58" s="49"/>
      <c r="PJ58" s="49"/>
      <c r="PK58" s="49"/>
      <c r="PL58" s="49"/>
      <c r="PM58" s="49"/>
      <c r="PN58" s="49"/>
      <c r="PO58" s="49"/>
      <c r="PP58" s="49"/>
      <c r="PQ58" s="49"/>
      <c r="PR58" s="49"/>
      <c r="PS58" s="49"/>
      <c r="PT58" s="49"/>
      <c r="PU58" s="49"/>
      <c r="PV58" s="49"/>
      <c r="PW58" s="49"/>
      <c r="PX58" s="49"/>
      <c r="PY58" s="49"/>
      <c r="PZ58" s="49"/>
      <c r="QA58" s="49"/>
      <c r="QB58" s="49"/>
      <c r="QC58" s="49"/>
      <c r="QD58" s="49"/>
      <c r="QE58" s="49"/>
      <c r="QF58" s="49"/>
      <c r="QG58" s="49"/>
      <c r="QH58" s="49"/>
      <c r="QI58" s="49"/>
      <c r="QJ58" s="49"/>
      <c r="QK58" s="49"/>
      <c r="QL58" s="49"/>
      <c r="QM58" s="49"/>
      <c r="QN58" s="49"/>
      <c r="QO58" s="49"/>
      <c r="QP58" s="49"/>
      <c r="QQ58" s="49"/>
      <c r="QR58" s="49"/>
      <c r="QS58" s="49"/>
      <c r="QT58" s="49"/>
      <c r="QU58" s="49"/>
      <c r="QV58" s="49"/>
      <c r="QW58" s="49"/>
      <c r="QX58" s="49"/>
      <c r="QY58" s="49"/>
      <c r="QZ58" s="49"/>
      <c r="RA58" s="49"/>
      <c r="RB58" s="49"/>
      <c r="RC58" s="49"/>
      <c r="RD58" s="49"/>
      <c r="RE58" s="49"/>
      <c r="RF58" s="49"/>
      <c r="RG58" s="49"/>
      <c r="RH58" s="49"/>
      <c r="RI58" s="49"/>
      <c r="RJ58" s="49"/>
      <c r="RK58" s="49"/>
      <c r="RL58" s="49"/>
      <c r="RM58" s="49"/>
      <c r="RN58" s="49"/>
      <c r="RO58" s="49"/>
      <c r="RP58" s="49"/>
      <c r="RQ58" s="49"/>
      <c r="RR58" s="49"/>
      <c r="RS58" s="49"/>
      <c r="RT58" s="49"/>
      <c r="RU58" s="49"/>
      <c r="RV58" s="49"/>
      <c r="RW58" s="49"/>
      <c r="RX58" s="49"/>
      <c r="RY58" s="49"/>
      <c r="RZ58" s="49"/>
      <c r="SA58" s="49"/>
      <c r="SB58" s="49"/>
      <c r="SC58" s="49"/>
      <c r="SD58" s="49"/>
      <c r="SE58" s="49"/>
      <c r="SF58" s="49"/>
      <c r="SG58" s="49"/>
      <c r="SH58" s="49"/>
      <c r="SI58" s="49"/>
      <c r="SJ58" s="49"/>
      <c r="SK58" s="49"/>
      <c r="SL58" s="49"/>
      <c r="SM58" s="49"/>
      <c r="SN58" s="49"/>
      <c r="SO58" s="49"/>
      <c r="SP58" s="49"/>
      <c r="SQ58" s="49"/>
      <c r="SR58" s="49"/>
      <c r="SS58" s="49"/>
      <c r="ST58" s="49"/>
      <c r="SU58" s="49"/>
      <c r="SV58" s="49"/>
      <c r="SW58" s="49"/>
      <c r="SX58" s="49"/>
      <c r="SY58" s="49"/>
      <c r="SZ58" s="49"/>
      <c r="TA58" s="49"/>
      <c r="TB58" s="49"/>
      <c r="TC58" s="49"/>
      <c r="TD58" s="49"/>
      <c r="TE58" s="49"/>
      <c r="TF58" s="49"/>
      <c r="TG58" s="49"/>
      <c r="TH58" s="49"/>
      <c r="TI58" s="49"/>
      <c r="TJ58" s="49"/>
      <c r="TK58" s="49"/>
      <c r="TL58" s="49"/>
      <c r="TM58" s="49"/>
      <c r="TN58" s="49"/>
      <c r="TO58" s="49"/>
      <c r="TP58" s="49"/>
      <c r="TQ58" s="49"/>
      <c r="TR58" s="49"/>
      <c r="TS58" s="49"/>
      <c r="TT58" s="49"/>
      <c r="TU58" s="49"/>
      <c r="TV58" s="49"/>
      <c r="TW58" s="49"/>
      <c r="TX58" s="49"/>
      <c r="TY58" s="49"/>
      <c r="TZ58" s="49"/>
      <c r="UA58" s="49"/>
      <c r="UB58" s="49"/>
      <c r="UC58" s="49"/>
      <c r="UD58" s="49"/>
      <c r="UE58" s="49"/>
      <c r="UF58" s="49"/>
      <c r="UG58" s="49"/>
      <c r="UH58" s="49"/>
      <c r="UI58" s="49"/>
      <c r="UJ58" s="49"/>
      <c r="UK58" s="49"/>
      <c r="UL58" s="49"/>
      <c r="UM58" s="49"/>
      <c r="UN58" s="49"/>
      <c r="UO58" s="49"/>
      <c r="UP58" s="49"/>
      <c r="UQ58" s="49"/>
      <c r="UR58" s="49"/>
      <c r="US58" s="49"/>
      <c r="UT58" s="49"/>
      <c r="UU58" s="49"/>
      <c r="UV58" s="49"/>
      <c r="UW58" s="49"/>
      <c r="UX58" s="49"/>
      <c r="UY58" s="49"/>
      <c r="UZ58" s="49"/>
      <c r="VA58" s="49"/>
      <c r="VB58" s="49"/>
      <c r="VC58" s="49"/>
      <c r="VD58" s="49"/>
      <c r="VE58" s="49"/>
      <c r="VF58" s="49"/>
      <c r="VG58" s="49"/>
      <c r="VH58" s="49"/>
      <c r="VI58" s="49"/>
      <c r="VJ58" s="49"/>
      <c r="VK58" s="49"/>
      <c r="VL58" s="49"/>
      <c r="VM58" s="49"/>
      <c r="VN58" s="49"/>
      <c r="VO58" s="49"/>
      <c r="VP58" s="49"/>
      <c r="VQ58" s="49"/>
      <c r="VR58" s="49"/>
      <c r="VS58" s="49"/>
      <c r="VT58" s="49"/>
      <c r="VU58" s="49"/>
      <c r="VV58" s="49"/>
      <c r="VW58" s="49"/>
      <c r="VX58" s="49"/>
      <c r="VY58" s="49"/>
      <c r="VZ58" s="49"/>
      <c r="WA58" s="49"/>
      <c r="WB58" s="49"/>
      <c r="WC58" s="49"/>
      <c r="WD58" s="49"/>
      <c r="WE58" s="49"/>
      <c r="WF58" s="49"/>
      <c r="WG58" s="49"/>
      <c r="WH58" s="49"/>
      <c r="WI58" s="49"/>
      <c r="WJ58" s="49"/>
      <c r="WK58" s="49"/>
      <c r="WL58" s="49"/>
      <c r="WM58" s="49"/>
      <c r="WN58" s="49"/>
      <c r="WO58" s="49"/>
      <c r="WP58" s="49"/>
      <c r="WQ58" s="49"/>
      <c r="WR58" s="49"/>
      <c r="WS58" s="49"/>
      <c r="WT58" s="49"/>
      <c r="WU58" s="49"/>
      <c r="WV58" s="49"/>
      <c r="WW58" s="49"/>
      <c r="WX58" s="49"/>
      <c r="WY58" s="49"/>
      <c r="WZ58" s="49"/>
      <c r="XA58" s="49"/>
      <c r="XB58" s="49"/>
      <c r="XC58" s="49"/>
      <c r="XD58" s="49"/>
      <c r="XE58" s="49"/>
      <c r="XF58" s="49"/>
      <c r="XG58" s="49"/>
      <c r="XH58" s="49"/>
      <c r="XI58" s="49"/>
      <c r="XJ58" s="49"/>
      <c r="XK58" s="49"/>
      <c r="XL58" s="49"/>
      <c r="XM58" s="49"/>
      <c r="XN58" s="49"/>
      <c r="XO58" s="49"/>
      <c r="XP58" s="49"/>
      <c r="XQ58" s="49"/>
      <c r="XR58" s="49"/>
      <c r="XS58" s="49"/>
      <c r="XT58" s="49"/>
      <c r="XU58" s="49"/>
      <c r="XV58" s="49"/>
      <c r="XW58" s="49"/>
      <c r="XX58" s="49"/>
      <c r="XY58" s="49"/>
      <c r="XZ58" s="49"/>
      <c r="YA58" s="49"/>
      <c r="YB58" s="49"/>
      <c r="YC58" s="49"/>
      <c r="YD58" s="49"/>
      <c r="YE58" s="49"/>
      <c r="YF58" s="49"/>
      <c r="YG58" s="49"/>
      <c r="YH58" s="49"/>
      <c r="YI58" s="49"/>
      <c r="YJ58" s="49"/>
      <c r="YK58" s="49"/>
      <c r="YL58" s="49"/>
      <c r="YM58" s="49"/>
      <c r="YN58" s="49"/>
      <c r="YO58" s="49"/>
      <c r="YP58" s="49"/>
      <c r="YQ58" s="49"/>
      <c r="YR58" s="49"/>
      <c r="YS58" s="49"/>
      <c r="YT58" s="49"/>
      <c r="YU58" s="49"/>
      <c r="YV58" s="49"/>
      <c r="YW58" s="49"/>
      <c r="YX58" s="49"/>
      <c r="YY58" s="49"/>
      <c r="YZ58" s="49"/>
      <c r="ZA58" s="49"/>
      <c r="ZB58" s="49"/>
      <c r="ZC58" s="49"/>
      <c r="ZD58" s="49"/>
      <c r="ZE58" s="49"/>
      <c r="ZF58" s="49"/>
      <c r="ZG58" s="49"/>
      <c r="ZH58" s="49"/>
      <c r="ZI58" s="49"/>
      <c r="ZJ58" s="49"/>
      <c r="ZK58" s="49"/>
      <c r="ZL58" s="49"/>
      <c r="ZM58" s="49"/>
      <c r="ZN58" s="49"/>
      <c r="ZO58" s="49"/>
      <c r="ZP58" s="49"/>
      <c r="ZQ58" s="49"/>
      <c r="ZR58" s="49"/>
      <c r="ZS58" s="49"/>
      <c r="ZT58" s="49"/>
      <c r="ZU58" s="49"/>
      <c r="ZV58" s="49"/>
      <c r="ZW58" s="49"/>
      <c r="ZX58" s="49"/>
      <c r="ZY58" s="49"/>
      <c r="ZZ58" s="49"/>
      <c r="AAA58" s="49"/>
      <c r="AAB58" s="49"/>
      <c r="AAC58" s="49"/>
      <c r="AAD58" s="49"/>
      <c r="AAE58" s="49"/>
      <c r="AAF58" s="49"/>
      <c r="AAG58" s="49"/>
      <c r="AAH58" s="49"/>
      <c r="AAI58" s="49"/>
      <c r="AAJ58" s="49"/>
      <c r="AAK58" s="49"/>
      <c r="AAL58" s="49"/>
      <c r="AAM58" s="49"/>
      <c r="AAN58" s="49"/>
      <c r="AAO58" s="49"/>
      <c r="AAP58" s="49"/>
      <c r="AAQ58" s="49"/>
      <c r="AAR58" s="49"/>
      <c r="AAS58" s="49"/>
      <c r="AAT58" s="49"/>
      <c r="AAU58" s="49"/>
      <c r="AAV58" s="49"/>
      <c r="AAW58" s="49"/>
      <c r="AAX58" s="49"/>
      <c r="AAY58" s="49"/>
      <c r="AAZ58" s="49"/>
      <c r="ABA58" s="49"/>
      <c r="ABB58" s="49"/>
      <c r="ABC58" s="49"/>
      <c r="ABD58" s="49"/>
      <c r="ABE58" s="49"/>
      <c r="ABF58" s="49"/>
      <c r="ABG58" s="49"/>
      <c r="ABH58" s="49"/>
      <c r="ABI58" s="49"/>
      <c r="ABJ58" s="49"/>
      <c r="ABK58" s="49"/>
      <c r="ABL58" s="49"/>
      <c r="ABM58" s="49"/>
      <c r="ABN58" s="49"/>
      <c r="ABO58" s="49"/>
      <c r="ABP58" s="49"/>
      <c r="ABQ58" s="49"/>
      <c r="ABR58" s="49"/>
      <c r="ABS58" s="49"/>
      <c r="ABT58" s="49"/>
      <c r="ABU58" s="49"/>
      <c r="ABV58" s="49"/>
      <c r="ABW58" s="49"/>
      <c r="ABX58" s="49"/>
      <c r="ABY58" s="49"/>
      <c r="ABZ58" s="49"/>
      <c r="ACA58" s="49"/>
      <c r="ACB58" s="49"/>
      <c r="ACC58" s="49"/>
      <c r="ACD58" s="49"/>
      <c r="ACE58" s="49"/>
      <c r="ACF58" s="49"/>
      <c r="ACG58" s="49"/>
      <c r="ACH58" s="49"/>
      <c r="ACI58" s="49"/>
      <c r="ACJ58" s="49"/>
      <c r="ACK58" s="49"/>
      <c r="ACL58" s="49"/>
      <c r="ACM58" s="49"/>
      <c r="ACN58" s="49"/>
      <c r="ACO58" s="49"/>
      <c r="ACP58" s="49"/>
      <c r="ACQ58" s="49"/>
      <c r="ACR58" s="49"/>
      <c r="ACS58" s="49"/>
      <c r="ACT58" s="49"/>
      <c r="ACU58" s="49"/>
      <c r="ACV58" s="49"/>
      <c r="ACW58" s="49"/>
      <c r="ACX58" s="49"/>
      <c r="ACY58" s="49"/>
      <c r="ACZ58" s="49"/>
      <c r="ADA58" s="49"/>
    </row>
    <row r="59" spans="1:781" s="49" customFormat="1" x14ac:dyDescent="0.2">
      <c r="A59" s="36" t="s">
        <v>17</v>
      </c>
      <c r="B59" s="37"/>
      <c r="C59" s="39">
        <f>C54+C56+C57</f>
        <v>819586.27000000014</v>
      </c>
      <c r="D59" s="39">
        <f>D54+D56+D57</f>
        <v>0</v>
      </c>
      <c r="E59" s="39">
        <f>E54+E56+E57</f>
        <v>0</v>
      </c>
      <c r="F59" s="39">
        <f>F54+F56+F57</f>
        <v>0</v>
      </c>
      <c r="G59" s="40">
        <f>G54+G56+G57</f>
        <v>0</v>
      </c>
      <c r="H59" s="41">
        <f>SUM(D59:G59)</f>
        <v>0</v>
      </c>
    </row>
    <row r="60" spans="1:781" s="54" customFormat="1" x14ac:dyDescent="0.2">
      <c r="A60" s="12" t="s">
        <v>18</v>
      </c>
      <c r="B60" s="13"/>
      <c r="C60" s="51">
        <f>ROUND(C59*21%,2)</f>
        <v>172113.12</v>
      </c>
      <c r="D60" s="51">
        <f>ROUND(D59*21%,2)</f>
        <v>0</v>
      </c>
      <c r="E60" s="51">
        <f t="shared" ref="E60:G60" si="5">ROUND(E59*21%,2)</f>
        <v>0</v>
      </c>
      <c r="F60" s="51">
        <f t="shared" si="5"/>
        <v>0</v>
      </c>
      <c r="G60" s="48">
        <f t="shared" si="5"/>
        <v>0</v>
      </c>
      <c r="H60" s="53">
        <f>SUM(D60:G60)</f>
        <v>0</v>
      </c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  <c r="FH60" s="49"/>
      <c r="FI60" s="49"/>
      <c r="FJ60" s="49"/>
      <c r="FK60" s="49"/>
      <c r="FL60" s="49"/>
      <c r="FM60" s="49"/>
      <c r="FN60" s="49"/>
      <c r="FO60" s="49"/>
      <c r="FP60" s="49"/>
      <c r="FQ60" s="49"/>
      <c r="FR60" s="49"/>
      <c r="FS60" s="49"/>
      <c r="FT60" s="49"/>
      <c r="FU60" s="49"/>
      <c r="FV60" s="49"/>
      <c r="FW60" s="49"/>
      <c r="FX60" s="49"/>
      <c r="FY60" s="49"/>
      <c r="FZ60" s="49"/>
      <c r="GA60" s="49"/>
      <c r="GB60" s="49"/>
      <c r="GC60" s="49"/>
      <c r="GD60" s="49"/>
      <c r="GE60" s="49"/>
      <c r="GF60" s="49"/>
      <c r="GG60" s="49"/>
      <c r="GH60" s="49"/>
      <c r="GI60" s="49"/>
      <c r="GJ60" s="49"/>
      <c r="GK60" s="49"/>
      <c r="GL60" s="49"/>
      <c r="GM60" s="49"/>
      <c r="GN60" s="49"/>
      <c r="GO60" s="49"/>
      <c r="GP60" s="49"/>
      <c r="GQ60" s="49"/>
      <c r="GR60" s="49"/>
      <c r="GS60" s="49"/>
      <c r="GT60" s="49"/>
      <c r="GU60" s="49"/>
      <c r="GV60" s="49"/>
      <c r="GW60" s="49"/>
      <c r="GX60" s="49"/>
      <c r="GY60" s="49"/>
      <c r="GZ60" s="49"/>
      <c r="HA60" s="49"/>
      <c r="HB60" s="49"/>
      <c r="HC60" s="49"/>
      <c r="HD60" s="49"/>
      <c r="HE60" s="49"/>
      <c r="HF60" s="49"/>
      <c r="HG60" s="49"/>
      <c r="HH60" s="49"/>
      <c r="HI60" s="49"/>
      <c r="HJ60" s="49"/>
      <c r="HK60" s="49"/>
      <c r="HL60" s="49"/>
      <c r="HM60" s="49"/>
      <c r="HN60" s="49"/>
      <c r="HO60" s="49"/>
      <c r="HP60" s="49"/>
      <c r="HQ60" s="49"/>
      <c r="HR60" s="49"/>
      <c r="HS60" s="49"/>
      <c r="HT60" s="49"/>
      <c r="HU60" s="49"/>
      <c r="HV60" s="49"/>
      <c r="HW60" s="49"/>
      <c r="HX60" s="49"/>
      <c r="HY60" s="49"/>
      <c r="HZ60" s="49"/>
      <c r="IA60" s="49"/>
      <c r="IB60" s="49"/>
      <c r="IC60" s="49"/>
      <c r="ID60" s="49"/>
      <c r="IE60" s="49"/>
      <c r="IF60" s="49"/>
      <c r="IG60" s="49"/>
      <c r="IH60" s="49"/>
      <c r="II60" s="49"/>
      <c r="IJ60" s="49"/>
      <c r="IK60" s="49"/>
      <c r="IL60" s="49"/>
      <c r="IM60" s="49"/>
      <c r="IN60" s="49"/>
      <c r="IO60" s="49"/>
      <c r="IP60" s="49"/>
      <c r="IQ60" s="49"/>
      <c r="IR60" s="49"/>
      <c r="IS60" s="49"/>
      <c r="IT60" s="49"/>
      <c r="IU60" s="49"/>
      <c r="IV60" s="49"/>
      <c r="IW60" s="49"/>
      <c r="IX60" s="49"/>
      <c r="IY60" s="49"/>
      <c r="IZ60" s="49"/>
      <c r="JA60" s="49"/>
      <c r="JB60" s="49"/>
      <c r="JC60" s="49"/>
      <c r="JD60" s="49"/>
      <c r="JE60" s="49"/>
      <c r="JF60" s="49"/>
      <c r="JG60" s="49"/>
      <c r="JH60" s="49"/>
      <c r="JI60" s="49"/>
      <c r="JJ60" s="49"/>
      <c r="JK60" s="49"/>
      <c r="JL60" s="49"/>
      <c r="JM60" s="49"/>
      <c r="JN60" s="49"/>
      <c r="JO60" s="49"/>
      <c r="JP60" s="49"/>
      <c r="JQ60" s="49"/>
      <c r="JR60" s="49"/>
      <c r="JS60" s="49"/>
      <c r="JT60" s="49"/>
      <c r="JU60" s="49"/>
      <c r="JV60" s="49"/>
      <c r="JW60" s="49"/>
      <c r="JX60" s="49"/>
      <c r="JY60" s="49"/>
      <c r="JZ60" s="49"/>
      <c r="KA60" s="49"/>
      <c r="KB60" s="49"/>
      <c r="KC60" s="49"/>
      <c r="KD60" s="49"/>
      <c r="KE60" s="49"/>
      <c r="KF60" s="49"/>
      <c r="KG60" s="49"/>
      <c r="KH60" s="49"/>
      <c r="KI60" s="49"/>
      <c r="KJ60" s="49"/>
      <c r="KK60" s="49"/>
      <c r="KL60" s="49"/>
      <c r="KM60" s="49"/>
      <c r="KN60" s="49"/>
      <c r="KO60" s="49"/>
      <c r="KP60" s="49"/>
      <c r="KQ60" s="49"/>
      <c r="KR60" s="49"/>
      <c r="KS60" s="49"/>
      <c r="KT60" s="49"/>
      <c r="KU60" s="49"/>
      <c r="KV60" s="49"/>
      <c r="KW60" s="49"/>
      <c r="KX60" s="49"/>
      <c r="KY60" s="49"/>
      <c r="KZ60" s="49"/>
      <c r="LA60" s="49"/>
      <c r="LB60" s="49"/>
      <c r="LC60" s="49"/>
      <c r="LD60" s="49"/>
      <c r="LE60" s="49"/>
      <c r="LF60" s="49"/>
      <c r="LG60" s="49"/>
      <c r="LH60" s="49"/>
      <c r="LI60" s="49"/>
      <c r="LJ60" s="49"/>
      <c r="LK60" s="49"/>
      <c r="LL60" s="49"/>
      <c r="LM60" s="49"/>
      <c r="LN60" s="49"/>
      <c r="LO60" s="49"/>
      <c r="LP60" s="49"/>
      <c r="LQ60" s="49"/>
      <c r="LR60" s="49"/>
      <c r="LS60" s="49"/>
      <c r="LT60" s="49"/>
      <c r="LU60" s="49"/>
      <c r="LV60" s="49"/>
      <c r="LW60" s="49"/>
      <c r="LX60" s="49"/>
      <c r="LY60" s="49"/>
      <c r="LZ60" s="49"/>
      <c r="MA60" s="49"/>
      <c r="MB60" s="49"/>
      <c r="MC60" s="49"/>
      <c r="MD60" s="49"/>
      <c r="ME60" s="49"/>
      <c r="MF60" s="49"/>
      <c r="MG60" s="49"/>
      <c r="MH60" s="49"/>
      <c r="MI60" s="49"/>
      <c r="MJ60" s="49"/>
      <c r="MK60" s="49"/>
      <c r="ML60" s="49"/>
      <c r="MM60" s="49"/>
      <c r="MN60" s="49"/>
      <c r="MO60" s="49"/>
      <c r="MP60" s="49"/>
      <c r="MQ60" s="49"/>
      <c r="MR60" s="49"/>
      <c r="MS60" s="49"/>
      <c r="MT60" s="49"/>
      <c r="MU60" s="49"/>
      <c r="MV60" s="49"/>
      <c r="MW60" s="49"/>
      <c r="MX60" s="49"/>
      <c r="MY60" s="49"/>
      <c r="MZ60" s="49"/>
      <c r="NA60" s="49"/>
      <c r="NB60" s="49"/>
      <c r="NC60" s="49"/>
      <c r="ND60" s="49"/>
      <c r="NE60" s="49"/>
      <c r="NF60" s="49"/>
      <c r="NG60" s="49"/>
      <c r="NH60" s="49"/>
      <c r="NI60" s="49"/>
      <c r="NJ60" s="49"/>
      <c r="NK60" s="49"/>
      <c r="NL60" s="49"/>
      <c r="NM60" s="49"/>
      <c r="NN60" s="49"/>
      <c r="NO60" s="49"/>
      <c r="NP60" s="49"/>
      <c r="NQ60" s="49"/>
      <c r="NR60" s="49"/>
      <c r="NS60" s="49"/>
      <c r="NT60" s="49"/>
      <c r="NU60" s="49"/>
      <c r="NV60" s="49"/>
      <c r="NW60" s="49"/>
      <c r="NX60" s="49"/>
      <c r="NY60" s="49"/>
      <c r="NZ60" s="49"/>
      <c r="OA60" s="49"/>
      <c r="OB60" s="49"/>
      <c r="OC60" s="49"/>
      <c r="OD60" s="49"/>
      <c r="OE60" s="49"/>
      <c r="OF60" s="49"/>
      <c r="OG60" s="49"/>
      <c r="OH60" s="49"/>
      <c r="OI60" s="49"/>
      <c r="OJ60" s="49"/>
      <c r="OK60" s="49"/>
      <c r="OL60" s="49"/>
      <c r="OM60" s="49"/>
      <c r="ON60" s="49"/>
      <c r="OO60" s="49"/>
      <c r="OP60" s="49"/>
      <c r="OQ60" s="49"/>
      <c r="OR60" s="49"/>
      <c r="OS60" s="49"/>
      <c r="OT60" s="49"/>
      <c r="OU60" s="49"/>
      <c r="OV60" s="49"/>
      <c r="OW60" s="49"/>
      <c r="OX60" s="49"/>
      <c r="OY60" s="49"/>
      <c r="OZ60" s="49"/>
      <c r="PA60" s="49"/>
      <c r="PB60" s="49"/>
      <c r="PC60" s="49"/>
      <c r="PD60" s="49"/>
      <c r="PE60" s="49"/>
      <c r="PF60" s="49"/>
      <c r="PG60" s="49"/>
      <c r="PH60" s="49"/>
      <c r="PI60" s="49"/>
      <c r="PJ60" s="49"/>
      <c r="PK60" s="49"/>
      <c r="PL60" s="49"/>
      <c r="PM60" s="49"/>
      <c r="PN60" s="49"/>
      <c r="PO60" s="49"/>
      <c r="PP60" s="49"/>
      <c r="PQ60" s="49"/>
      <c r="PR60" s="49"/>
      <c r="PS60" s="49"/>
      <c r="PT60" s="49"/>
      <c r="PU60" s="49"/>
      <c r="PV60" s="49"/>
      <c r="PW60" s="49"/>
      <c r="PX60" s="49"/>
      <c r="PY60" s="49"/>
      <c r="PZ60" s="49"/>
      <c r="QA60" s="49"/>
      <c r="QB60" s="49"/>
      <c r="QC60" s="49"/>
      <c r="QD60" s="49"/>
      <c r="QE60" s="49"/>
      <c r="QF60" s="49"/>
      <c r="QG60" s="49"/>
      <c r="QH60" s="49"/>
      <c r="QI60" s="49"/>
      <c r="QJ60" s="49"/>
      <c r="QK60" s="49"/>
      <c r="QL60" s="49"/>
      <c r="QM60" s="49"/>
      <c r="QN60" s="49"/>
      <c r="QO60" s="49"/>
      <c r="QP60" s="49"/>
      <c r="QQ60" s="49"/>
      <c r="QR60" s="49"/>
      <c r="QS60" s="49"/>
      <c r="QT60" s="49"/>
      <c r="QU60" s="49"/>
      <c r="QV60" s="49"/>
      <c r="QW60" s="49"/>
      <c r="QX60" s="49"/>
      <c r="QY60" s="49"/>
      <c r="QZ60" s="49"/>
      <c r="RA60" s="49"/>
      <c r="RB60" s="49"/>
      <c r="RC60" s="49"/>
      <c r="RD60" s="49"/>
      <c r="RE60" s="49"/>
      <c r="RF60" s="49"/>
      <c r="RG60" s="49"/>
      <c r="RH60" s="49"/>
      <c r="RI60" s="49"/>
      <c r="RJ60" s="49"/>
      <c r="RK60" s="49"/>
      <c r="RL60" s="49"/>
      <c r="RM60" s="49"/>
      <c r="RN60" s="49"/>
      <c r="RO60" s="49"/>
      <c r="RP60" s="49"/>
      <c r="RQ60" s="49"/>
      <c r="RR60" s="49"/>
      <c r="RS60" s="49"/>
      <c r="RT60" s="49"/>
      <c r="RU60" s="49"/>
      <c r="RV60" s="49"/>
      <c r="RW60" s="49"/>
      <c r="RX60" s="49"/>
      <c r="RY60" s="49"/>
      <c r="RZ60" s="49"/>
      <c r="SA60" s="49"/>
      <c r="SB60" s="49"/>
      <c r="SC60" s="49"/>
      <c r="SD60" s="49"/>
      <c r="SE60" s="49"/>
      <c r="SF60" s="49"/>
      <c r="SG60" s="49"/>
      <c r="SH60" s="49"/>
      <c r="SI60" s="49"/>
      <c r="SJ60" s="49"/>
      <c r="SK60" s="49"/>
      <c r="SL60" s="49"/>
      <c r="SM60" s="49"/>
      <c r="SN60" s="49"/>
      <c r="SO60" s="49"/>
      <c r="SP60" s="49"/>
      <c r="SQ60" s="49"/>
      <c r="SR60" s="49"/>
      <c r="SS60" s="49"/>
      <c r="ST60" s="49"/>
      <c r="SU60" s="49"/>
      <c r="SV60" s="49"/>
      <c r="SW60" s="49"/>
      <c r="SX60" s="49"/>
      <c r="SY60" s="49"/>
      <c r="SZ60" s="49"/>
      <c r="TA60" s="49"/>
      <c r="TB60" s="49"/>
      <c r="TC60" s="49"/>
      <c r="TD60" s="49"/>
      <c r="TE60" s="49"/>
      <c r="TF60" s="49"/>
      <c r="TG60" s="49"/>
      <c r="TH60" s="49"/>
      <c r="TI60" s="49"/>
      <c r="TJ60" s="49"/>
      <c r="TK60" s="49"/>
      <c r="TL60" s="49"/>
      <c r="TM60" s="49"/>
      <c r="TN60" s="49"/>
      <c r="TO60" s="49"/>
      <c r="TP60" s="49"/>
      <c r="TQ60" s="49"/>
      <c r="TR60" s="49"/>
      <c r="TS60" s="49"/>
      <c r="TT60" s="49"/>
      <c r="TU60" s="49"/>
      <c r="TV60" s="49"/>
      <c r="TW60" s="49"/>
      <c r="TX60" s="49"/>
      <c r="TY60" s="49"/>
      <c r="TZ60" s="49"/>
      <c r="UA60" s="49"/>
      <c r="UB60" s="49"/>
      <c r="UC60" s="49"/>
      <c r="UD60" s="49"/>
      <c r="UE60" s="49"/>
      <c r="UF60" s="49"/>
      <c r="UG60" s="49"/>
      <c r="UH60" s="49"/>
      <c r="UI60" s="49"/>
      <c r="UJ60" s="49"/>
      <c r="UK60" s="49"/>
      <c r="UL60" s="49"/>
      <c r="UM60" s="49"/>
      <c r="UN60" s="49"/>
      <c r="UO60" s="49"/>
      <c r="UP60" s="49"/>
      <c r="UQ60" s="49"/>
      <c r="UR60" s="49"/>
      <c r="US60" s="49"/>
      <c r="UT60" s="49"/>
      <c r="UU60" s="49"/>
      <c r="UV60" s="49"/>
      <c r="UW60" s="49"/>
      <c r="UX60" s="49"/>
      <c r="UY60" s="49"/>
      <c r="UZ60" s="49"/>
      <c r="VA60" s="49"/>
      <c r="VB60" s="49"/>
      <c r="VC60" s="49"/>
      <c r="VD60" s="49"/>
      <c r="VE60" s="49"/>
      <c r="VF60" s="49"/>
      <c r="VG60" s="49"/>
      <c r="VH60" s="49"/>
      <c r="VI60" s="49"/>
      <c r="VJ60" s="49"/>
      <c r="VK60" s="49"/>
      <c r="VL60" s="49"/>
      <c r="VM60" s="49"/>
      <c r="VN60" s="49"/>
      <c r="VO60" s="49"/>
      <c r="VP60" s="49"/>
      <c r="VQ60" s="49"/>
      <c r="VR60" s="49"/>
      <c r="VS60" s="49"/>
      <c r="VT60" s="49"/>
      <c r="VU60" s="49"/>
      <c r="VV60" s="49"/>
      <c r="VW60" s="49"/>
      <c r="VX60" s="49"/>
      <c r="VY60" s="49"/>
      <c r="VZ60" s="49"/>
      <c r="WA60" s="49"/>
      <c r="WB60" s="49"/>
      <c r="WC60" s="49"/>
      <c r="WD60" s="49"/>
      <c r="WE60" s="49"/>
      <c r="WF60" s="49"/>
      <c r="WG60" s="49"/>
      <c r="WH60" s="49"/>
      <c r="WI60" s="49"/>
      <c r="WJ60" s="49"/>
      <c r="WK60" s="49"/>
      <c r="WL60" s="49"/>
      <c r="WM60" s="49"/>
      <c r="WN60" s="49"/>
      <c r="WO60" s="49"/>
      <c r="WP60" s="49"/>
      <c r="WQ60" s="49"/>
      <c r="WR60" s="49"/>
      <c r="WS60" s="49"/>
      <c r="WT60" s="49"/>
      <c r="WU60" s="49"/>
      <c r="WV60" s="49"/>
      <c r="WW60" s="49"/>
      <c r="WX60" s="49"/>
      <c r="WY60" s="49"/>
      <c r="WZ60" s="49"/>
      <c r="XA60" s="49"/>
      <c r="XB60" s="49"/>
      <c r="XC60" s="49"/>
      <c r="XD60" s="49"/>
      <c r="XE60" s="49"/>
      <c r="XF60" s="49"/>
      <c r="XG60" s="49"/>
      <c r="XH60" s="49"/>
      <c r="XI60" s="49"/>
      <c r="XJ60" s="49"/>
      <c r="XK60" s="49"/>
      <c r="XL60" s="49"/>
      <c r="XM60" s="49"/>
      <c r="XN60" s="49"/>
      <c r="XO60" s="49"/>
      <c r="XP60" s="49"/>
      <c r="XQ60" s="49"/>
      <c r="XR60" s="49"/>
      <c r="XS60" s="49"/>
      <c r="XT60" s="49"/>
      <c r="XU60" s="49"/>
      <c r="XV60" s="49"/>
      <c r="XW60" s="49"/>
      <c r="XX60" s="49"/>
      <c r="XY60" s="49"/>
      <c r="XZ60" s="49"/>
      <c r="YA60" s="49"/>
      <c r="YB60" s="49"/>
      <c r="YC60" s="49"/>
      <c r="YD60" s="49"/>
      <c r="YE60" s="49"/>
      <c r="YF60" s="49"/>
      <c r="YG60" s="49"/>
      <c r="YH60" s="49"/>
      <c r="YI60" s="49"/>
      <c r="YJ60" s="49"/>
      <c r="YK60" s="49"/>
      <c r="YL60" s="49"/>
      <c r="YM60" s="49"/>
      <c r="YN60" s="49"/>
      <c r="YO60" s="49"/>
      <c r="YP60" s="49"/>
      <c r="YQ60" s="49"/>
      <c r="YR60" s="49"/>
      <c r="YS60" s="49"/>
      <c r="YT60" s="49"/>
      <c r="YU60" s="49"/>
      <c r="YV60" s="49"/>
      <c r="YW60" s="49"/>
      <c r="YX60" s="49"/>
      <c r="YY60" s="49"/>
      <c r="YZ60" s="49"/>
      <c r="ZA60" s="49"/>
      <c r="ZB60" s="49"/>
      <c r="ZC60" s="49"/>
      <c r="ZD60" s="49"/>
      <c r="ZE60" s="49"/>
      <c r="ZF60" s="49"/>
      <c r="ZG60" s="49"/>
      <c r="ZH60" s="49"/>
      <c r="ZI60" s="49"/>
      <c r="ZJ60" s="49"/>
      <c r="ZK60" s="49"/>
      <c r="ZL60" s="49"/>
      <c r="ZM60" s="49"/>
      <c r="ZN60" s="49"/>
      <c r="ZO60" s="49"/>
      <c r="ZP60" s="49"/>
      <c r="ZQ60" s="49"/>
      <c r="ZR60" s="49"/>
      <c r="ZS60" s="49"/>
      <c r="ZT60" s="49"/>
      <c r="ZU60" s="49"/>
      <c r="ZV60" s="49"/>
      <c r="ZW60" s="49"/>
      <c r="ZX60" s="49"/>
      <c r="ZY60" s="49"/>
      <c r="ZZ60" s="49"/>
      <c r="AAA60" s="49"/>
      <c r="AAB60" s="49"/>
      <c r="AAC60" s="49"/>
      <c r="AAD60" s="49"/>
      <c r="AAE60" s="49"/>
      <c r="AAF60" s="49"/>
      <c r="AAG60" s="49"/>
      <c r="AAH60" s="49"/>
      <c r="AAI60" s="49"/>
      <c r="AAJ60" s="49"/>
      <c r="AAK60" s="49"/>
      <c r="AAL60" s="49"/>
      <c r="AAM60" s="49"/>
      <c r="AAN60" s="49"/>
      <c r="AAO60" s="49"/>
      <c r="AAP60" s="49"/>
      <c r="AAQ60" s="49"/>
      <c r="AAR60" s="49"/>
      <c r="AAS60" s="49"/>
      <c r="AAT60" s="49"/>
      <c r="AAU60" s="49"/>
      <c r="AAV60" s="49"/>
      <c r="AAW60" s="49"/>
      <c r="AAX60" s="49"/>
      <c r="AAY60" s="49"/>
      <c r="AAZ60" s="49"/>
      <c r="ABA60" s="49"/>
      <c r="ABB60" s="49"/>
      <c r="ABC60" s="49"/>
      <c r="ABD60" s="49"/>
      <c r="ABE60" s="49"/>
      <c r="ABF60" s="49"/>
      <c r="ABG60" s="49"/>
      <c r="ABH60" s="49"/>
      <c r="ABI60" s="49"/>
      <c r="ABJ60" s="49"/>
      <c r="ABK60" s="49"/>
      <c r="ABL60" s="49"/>
      <c r="ABM60" s="49"/>
      <c r="ABN60" s="49"/>
      <c r="ABO60" s="49"/>
      <c r="ABP60" s="49"/>
      <c r="ABQ60" s="49"/>
      <c r="ABR60" s="49"/>
      <c r="ABS60" s="49"/>
      <c r="ABT60" s="49"/>
      <c r="ABU60" s="49"/>
      <c r="ABV60" s="49"/>
      <c r="ABW60" s="49"/>
      <c r="ABX60" s="49"/>
      <c r="ABY60" s="49"/>
      <c r="ABZ60" s="49"/>
      <c r="ACA60" s="49"/>
      <c r="ACB60" s="49"/>
      <c r="ACC60" s="49"/>
      <c r="ACD60" s="49"/>
      <c r="ACE60" s="49"/>
      <c r="ACF60" s="49"/>
      <c r="ACG60" s="49"/>
      <c r="ACH60" s="49"/>
      <c r="ACI60" s="49"/>
      <c r="ACJ60" s="49"/>
      <c r="ACK60" s="49"/>
      <c r="ACL60" s="49"/>
      <c r="ACM60" s="49"/>
      <c r="ACN60" s="49"/>
      <c r="ACO60" s="49"/>
      <c r="ACP60" s="49"/>
      <c r="ACQ60" s="49"/>
      <c r="ACR60" s="49"/>
      <c r="ACS60" s="49"/>
      <c r="ACT60" s="49"/>
      <c r="ACU60" s="49"/>
      <c r="ACV60" s="49"/>
      <c r="ACW60" s="49"/>
      <c r="ACX60" s="49"/>
      <c r="ACY60" s="49"/>
      <c r="ACZ60" s="49"/>
      <c r="ADA60" s="49"/>
    </row>
    <row r="61" spans="1:781" s="54" customFormat="1" x14ac:dyDescent="0.2">
      <c r="A61" s="42"/>
      <c r="B61" s="43"/>
      <c r="C61" s="44"/>
      <c r="D61" s="45"/>
      <c r="E61" s="46"/>
      <c r="F61" s="46"/>
      <c r="G61" s="46"/>
      <c r="H61" s="47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  <c r="CJ61" s="49"/>
      <c r="CK61" s="49"/>
      <c r="CL61" s="49"/>
      <c r="CM61" s="49"/>
      <c r="CN61" s="49"/>
      <c r="CO61" s="49"/>
      <c r="CP61" s="49"/>
      <c r="CQ61" s="49"/>
      <c r="CR61" s="49"/>
      <c r="CS61" s="49"/>
      <c r="CT61" s="49"/>
      <c r="CU61" s="49"/>
      <c r="CV61" s="49"/>
      <c r="CW61" s="49"/>
      <c r="CX61" s="49"/>
      <c r="CY61" s="49"/>
      <c r="CZ61" s="49"/>
      <c r="DA61" s="49"/>
      <c r="DB61" s="49"/>
      <c r="DC61" s="49"/>
      <c r="DD61" s="49"/>
      <c r="DE61" s="49"/>
      <c r="DF61" s="49"/>
      <c r="DG61" s="49"/>
      <c r="DH61" s="49"/>
      <c r="DI61" s="49"/>
      <c r="DJ61" s="49"/>
      <c r="DK61" s="49"/>
      <c r="DL61" s="49"/>
      <c r="DM61" s="49"/>
      <c r="DN61" s="49"/>
      <c r="DO61" s="49"/>
      <c r="DP61" s="49"/>
      <c r="DQ61" s="49"/>
      <c r="DR61" s="49"/>
      <c r="DS61" s="49"/>
      <c r="DT61" s="49"/>
      <c r="DU61" s="49"/>
      <c r="DV61" s="49"/>
      <c r="DW61" s="49"/>
      <c r="DX61" s="49"/>
      <c r="DY61" s="49"/>
      <c r="DZ61" s="49"/>
      <c r="EA61" s="49"/>
      <c r="EB61" s="49"/>
      <c r="EC61" s="49"/>
      <c r="ED61" s="49"/>
      <c r="EE61" s="49"/>
      <c r="EF61" s="49"/>
      <c r="EG61" s="49"/>
      <c r="EH61" s="49"/>
      <c r="EI61" s="49"/>
      <c r="EJ61" s="49"/>
      <c r="EK61" s="49"/>
      <c r="EL61" s="49"/>
      <c r="EM61" s="49"/>
      <c r="EN61" s="49"/>
      <c r="EO61" s="49"/>
      <c r="EP61" s="49"/>
      <c r="EQ61" s="49"/>
      <c r="ER61" s="49"/>
      <c r="ES61" s="49"/>
      <c r="ET61" s="49"/>
      <c r="EU61" s="49"/>
      <c r="EV61" s="49"/>
      <c r="EW61" s="49"/>
      <c r="EX61" s="49"/>
      <c r="EY61" s="49"/>
      <c r="EZ61" s="49"/>
      <c r="FA61" s="49"/>
      <c r="FB61" s="49"/>
      <c r="FC61" s="49"/>
      <c r="FD61" s="49"/>
      <c r="FE61" s="49"/>
      <c r="FF61" s="49"/>
      <c r="FG61" s="49"/>
      <c r="FH61" s="49"/>
      <c r="FI61" s="49"/>
      <c r="FJ61" s="49"/>
      <c r="FK61" s="49"/>
      <c r="FL61" s="49"/>
      <c r="FM61" s="49"/>
      <c r="FN61" s="49"/>
      <c r="FO61" s="49"/>
      <c r="FP61" s="49"/>
      <c r="FQ61" s="49"/>
      <c r="FR61" s="49"/>
      <c r="FS61" s="49"/>
      <c r="FT61" s="49"/>
      <c r="FU61" s="49"/>
      <c r="FV61" s="49"/>
      <c r="FW61" s="49"/>
      <c r="FX61" s="49"/>
      <c r="FY61" s="49"/>
      <c r="FZ61" s="49"/>
      <c r="GA61" s="49"/>
      <c r="GB61" s="49"/>
      <c r="GC61" s="49"/>
      <c r="GD61" s="49"/>
      <c r="GE61" s="49"/>
      <c r="GF61" s="49"/>
      <c r="GG61" s="49"/>
      <c r="GH61" s="49"/>
      <c r="GI61" s="49"/>
      <c r="GJ61" s="49"/>
      <c r="GK61" s="49"/>
      <c r="GL61" s="49"/>
      <c r="GM61" s="49"/>
      <c r="GN61" s="49"/>
      <c r="GO61" s="49"/>
      <c r="GP61" s="49"/>
      <c r="GQ61" s="49"/>
      <c r="GR61" s="49"/>
      <c r="GS61" s="49"/>
      <c r="GT61" s="49"/>
      <c r="GU61" s="49"/>
      <c r="GV61" s="49"/>
      <c r="GW61" s="49"/>
      <c r="GX61" s="49"/>
      <c r="GY61" s="49"/>
      <c r="GZ61" s="49"/>
      <c r="HA61" s="49"/>
      <c r="HB61" s="49"/>
      <c r="HC61" s="49"/>
      <c r="HD61" s="49"/>
      <c r="HE61" s="49"/>
      <c r="HF61" s="49"/>
      <c r="HG61" s="49"/>
      <c r="HH61" s="49"/>
      <c r="HI61" s="49"/>
      <c r="HJ61" s="49"/>
      <c r="HK61" s="49"/>
      <c r="HL61" s="49"/>
      <c r="HM61" s="49"/>
      <c r="HN61" s="49"/>
      <c r="HO61" s="49"/>
      <c r="HP61" s="49"/>
      <c r="HQ61" s="49"/>
      <c r="HR61" s="49"/>
      <c r="HS61" s="49"/>
      <c r="HT61" s="49"/>
      <c r="HU61" s="49"/>
      <c r="HV61" s="49"/>
      <c r="HW61" s="49"/>
      <c r="HX61" s="49"/>
      <c r="HY61" s="49"/>
      <c r="HZ61" s="49"/>
      <c r="IA61" s="49"/>
      <c r="IB61" s="49"/>
      <c r="IC61" s="49"/>
      <c r="ID61" s="49"/>
      <c r="IE61" s="49"/>
      <c r="IF61" s="49"/>
      <c r="IG61" s="49"/>
      <c r="IH61" s="49"/>
      <c r="II61" s="49"/>
      <c r="IJ61" s="49"/>
      <c r="IK61" s="49"/>
      <c r="IL61" s="49"/>
      <c r="IM61" s="49"/>
      <c r="IN61" s="49"/>
      <c r="IO61" s="49"/>
      <c r="IP61" s="49"/>
      <c r="IQ61" s="49"/>
      <c r="IR61" s="49"/>
      <c r="IS61" s="49"/>
      <c r="IT61" s="49"/>
      <c r="IU61" s="49"/>
      <c r="IV61" s="49"/>
      <c r="IW61" s="49"/>
      <c r="IX61" s="49"/>
      <c r="IY61" s="49"/>
      <c r="IZ61" s="49"/>
      <c r="JA61" s="49"/>
      <c r="JB61" s="49"/>
      <c r="JC61" s="49"/>
      <c r="JD61" s="49"/>
      <c r="JE61" s="49"/>
      <c r="JF61" s="49"/>
      <c r="JG61" s="49"/>
      <c r="JH61" s="49"/>
      <c r="JI61" s="49"/>
      <c r="JJ61" s="49"/>
      <c r="JK61" s="49"/>
      <c r="JL61" s="49"/>
      <c r="JM61" s="49"/>
      <c r="JN61" s="49"/>
      <c r="JO61" s="49"/>
      <c r="JP61" s="49"/>
      <c r="JQ61" s="49"/>
      <c r="JR61" s="49"/>
      <c r="JS61" s="49"/>
      <c r="JT61" s="49"/>
      <c r="JU61" s="49"/>
      <c r="JV61" s="49"/>
      <c r="JW61" s="49"/>
      <c r="JX61" s="49"/>
      <c r="JY61" s="49"/>
      <c r="JZ61" s="49"/>
      <c r="KA61" s="49"/>
      <c r="KB61" s="49"/>
      <c r="KC61" s="49"/>
      <c r="KD61" s="49"/>
      <c r="KE61" s="49"/>
      <c r="KF61" s="49"/>
      <c r="KG61" s="49"/>
      <c r="KH61" s="49"/>
      <c r="KI61" s="49"/>
      <c r="KJ61" s="49"/>
      <c r="KK61" s="49"/>
      <c r="KL61" s="49"/>
      <c r="KM61" s="49"/>
      <c r="KN61" s="49"/>
      <c r="KO61" s="49"/>
      <c r="KP61" s="49"/>
      <c r="KQ61" s="49"/>
      <c r="KR61" s="49"/>
      <c r="KS61" s="49"/>
      <c r="KT61" s="49"/>
      <c r="KU61" s="49"/>
      <c r="KV61" s="49"/>
      <c r="KW61" s="49"/>
      <c r="KX61" s="49"/>
      <c r="KY61" s="49"/>
      <c r="KZ61" s="49"/>
      <c r="LA61" s="49"/>
      <c r="LB61" s="49"/>
      <c r="LC61" s="49"/>
      <c r="LD61" s="49"/>
      <c r="LE61" s="49"/>
      <c r="LF61" s="49"/>
      <c r="LG61" s="49"/>
      <c r="LH61" s="49"/>
      <c r="LI61" s="49"/>
      <c r="LJ61" s="49"/>
      <c r="LK61" s="49"/>
      <c r="LL61" s="49"/>
      <c r="LM61" s="49"/>
      <c r="LN61" s="49"/>
      <c r="LO61" s="49"/>
      <c r="LP61" s="49"/>
      <c r="LQ61" s="49"/>
      <c r="LR61" s="49"/>
      <c r="LS61" s="49"/>
      <c r="LT61" s="49"/>
      <c r="LU61" s="49"/>
      <c r="LV61" s="49"/>
      <c r="LW61" s="49"/>
      <c r="LX61" s="49"/>
      <c r="LY61" s="49"/>
      <c r="LZ61" s="49"/>
      <c r="MA61" s="49"/>
      <c r="MB61" s="49"/>
      <c r="MC61" s="49"/>
      <c r="MD61" s="49"/>
      <c r="ME61" s="49"/>
      <c r="MF61" s="49"/>
      <c r="MG61" s="49"/>
      <c r="MH61" s="49"/>
      <c r="MI61" s="49"/>
      <c r="MJ61" s="49"/>
      <c r="MK61" s="49"/>
      <c r="ML61" s="49"/>
      <c r="MM61" s="49"/>
      <c r="MN61" s="49"/>
      <c r="MO61" s="49"/>
      <c r="MP61" s="49"/>
      <c r="MQ61" s="49"/>
      <c r="MR61" s="49"/>
      <c r="MS61" s="49"/>
      <c r="MT61" s="49"/>
      <c r="MU61" s="49"/>
      <c r="MV61" s="49"/>
      <c r="MW61" s="49"/>
      <c r="MX61" s="49"/>
      <c r="MY61" s="49"/>
      <c r="MZ61" s="49"/>
      <c r="NA61" s="49"/>
      <c r="NB61" s="49"/>
      <c r="NC61" s="49"/>
      <c r="ND61" s="49"/>
      <c r="NE61" s="49"/>
      <c r="NF61" s="49"/>
      <c r="NG61" s="49"/>
      <c r="NH61" s="49"/>
      <c r="NI61" s="49"/>
      <c r="NJ61" s="49"/>
      <c r="NK61" s="49"/>
      <c r="NL61" s="49"/>
      <c r="NM61" s="49"/>
      <c r="NN61" s="49"/>
      <c r="NO61" s="49"/>
      <c r="NP61" s="49"/>
      <c r="NQ61" s="49"/>
      <c r="NR61" s="49"/>
      <c r="NS61" s="49"/>
      <c r="NT61" s="49"/>
      <c r="NU61" s="49"/>
      <c r="NV61" s="49"/>
      <c r="NW61" s="49"/>
      <c r="NX61" s="49"/>
      <c r="NY61" s="49"/>
      <c r="NZ61" s="49"/>
      <c r="OA61" s="49"/>
      <c r="OB61" s="49"/>
      <c r="OC61" s="49"/>
      <c r="OD61" s="49"/>
      <c r="OE61" s="49"/>
      <c r="OF61" s="49"/>
      <c r="OG61" s="49"/>
      <c r="OH61" s="49"/>
      <c r="OI61" s="49"/>
      <c r="OJ61" s="49"/>
      <c r="OK61" s="49"/>
      <c r="OL61" s="49"/>
      <c r="OM61" s="49"/>
      <c r="ON61" s="49"/>
      <c r="OO61" s="49"/>
      <c r="OP61" s="49"/>
      <c r="OQ61" s="49"/>
      <c r="OR61" s="49"/>
      <c r="OS61" s="49"/>
      <c r="OT61" s="49"/>
      <c r="OU61" s="49"/>
      <c r="OV61" s="49"/>
      <c r="OW61" s="49"/>
      <c r="OX61" s="49"/>
      <c r="OY61" s="49"/>
      <c r="OZ61" s="49"/>
      <c r="PA61" s="49"/>
      <c r="PB61" s="49"/>
      <c r="PC61" s="49"/>
      <c r="PD61" s="49"/>
      <c r="PE61" s="49"/>
      <c r="PF61" s="49"/>
      <c r="PG61" s="49"/>
      <c r="PH61" s="49"/>
      <c r="PI61" s="49"/>
      <c r="PJ61" s="49"/>
      <c r="PK61" s="49"/>
      <c r="PL61" s="49"/>
      <c r="PM61" s="49"/>
      <c r="PN61" s="49"/>
      <c r="PO61" s="49"/>
      <c r="PP61" s="49"/>
      <c r="PQ61" s="49"/>
      <c r="PR61" s="49"/>
      <c r="PS61" s="49"/>
      <c r="PT61" s="49"/>
      <c r="PU61" s="49"/>
      <c r="PV61" s="49"/>
      <c r="PW61" s="49"/>
      <c r="PX61" s="49"/>
      <c r="PY61" s="49"/>
      <c r="PZ61" s="49"/>
      <c r="QA61" s="49"/>
      <c r="QB61" s="49"/>
      <c r="QC61" s="49"/>
      <c r="QD61" s="49"/>
      <c r="QE61" s="49"/>
      <c r="QF61" s="49"/>
      <c r="QG61" s="49"/>
      <c r="QH61" s="49"/>
      <c r="QI61" s="49"/>
      <c r="QJ61" s="49"/>
      <c r="QK61" s="49"/>
      <c r="QL61" s="49"/>
      <c r="QM61" s="49"/>
      <c r="QN61" s="49"/>
      <c r="QO61" s="49"/>
      <c r="QP61" s="49"/>
      <c r="QQ61" s="49"/>
      <c r="QR61" s="49"/>
      <c r="QS61" s="49"/>
      <c r="QT61" s="49"/>
      <c r="QU61" s="49"/>
      <c r="QV61" s="49"/>
      <c r="QW61" s="49"/>
      <c r="QX61" s="49"/>
      <c r="QY61" s="49"/>
      <c r="QZ61" s="49"/>
      <c r="RA61" s="49"/>
      <c r="RB61" s="49"/>
      <c r="RC61" s="49"/>
      <c r="RD61" s="49"/>
      <c r="RE61" s="49"/>
      <c r="RF61" s="49"/>
      <c r="RG61" s="49"/>
      <c r="RH61" s="49"/>
      <c r="RI61" s="49"/>
      <c r="RJ61" s="49"/>
      <c r="RK61" s="49"/>
      <c r="RL61" s="49"/>
      <c r="RM61" s="49"/>
      <c r="RN61" s="49"/>
      <c r="RO61" s="49"/>
      <c r="RP61" s="49"/>
      <c r="RQ61" s="49"/>
      <c r="RR61" s="49"/>
      <c r="RS61" s="49"/>
      <c r="RT61" s="49"/>
      <c r="RU61" s="49"/>
      <c r="RV61" s="49"/>
      <c r="RW61" s="49"/>
      <c r="RX61" s="49"/>
      <c r="RY61" s="49"/>
      <c r="RZ61" s="49"/>
      <c r="SA61" s="49"/>
      <c r="SB61" s="49"/>
      <c r="SC61" s="49"/>
      <c r="SD61" s="49"/>
      <c r="SE61" s="49"/>
      <c r="SF61" s="49"/>
      <c r="SG61" s="49"/>
      <c r="SH61" s="49"/>
      <c r="SI61" s="49"/>
      <c r="SJ61" s="49"/>
      <c r="SK61" s="49"/>
      <c r="SL61" s="49"/>
      <c r="SM61" s="49"/>
      <c r="SN61" s="49"/>
      <c r="SO61" s="49"/>
      <c r="SP61" s="49"/>
      <c r="SQ61" s="49"/>
      <c r="SR61" s="49"/>
      <c r="SS61" s="49"/>
      <c r="ST61" s="49"/>
      <c r="SU61" s="49"/>
      <c r="SV61" s="49"/>
      <c r="SW61" s="49"/>
      <c r="SX61" s="49"/>
      <c r="SY61" s="49"/>
      <c r="SZ61" s="49"/>
      <c r="TA61" s="49"/>
      <c r="TB61" s="49"/>
      <c r="TC61" s="49"/>
      <c r="TD61" s="49"/>
      <c r="TE61" s="49"/>
      <c r="TF61" s="49"/>
      <c r="TG61" s="49"/>
      <c r="TH61" s="49"/>
      <c r="TI61" s="49"/>
      <c r="TJ61" s="49"/>
      <c r="TK61" s="49"/>
      <c r="TL61" s="49"/>
      <c r="TM61" s="49"/>
      <c r="TN61" s="49"/>
      <c r="TO61" s="49"/>
      <c r="TP61" s="49"/>
      <c r="TQ61" s="49"/>
      <c r="TR61" s="49"/>
      <c r="TS61" s="49"/>
      <c r="TT61" s="49"/>
      <c r="TU61" s="49"/>
      <c r="TV61" s="49"/>
      <c r="TW61" s="49"/>
      <c r="TX61" s="49"/>
      <c r="TY61" s="49"/>
      <c r="TZ61" s="49"/>
      <c r="UA61" s="49"/>
      <c r="UB61" s="49"/>
      <c r="UC61" s="49"/>
      <c r="UD61" s="49"/>
      <c r="UE61" s="49"/>
      <c r="UF61" s="49"/>
      <c r="UG61" s="49"/>
      <c r="UH61" s="49"/>
      <c r="UI61" s="49"/>
      <c r="UJ61" s="49"/>
      <c r="UK61" s="49"/>
      <c r="UL61" s="49"/>
      <c r="UM61" s="49"/>
      <c r="UN61" s="49"/>
      <c r="UO61" s="49"/>
      <c r="UP61" s="49"/>
      <c r="UQ61" s="49"/>
      <c r="UR61" s="49"/>
      <c r="US61" s="49"/>
      <c r="UT61" s="49"/>
      <c r="UU61" s="49"/>
      <c r="UV61" s="49"/>
      <c r="UW61" s="49"/>
      <c r="UX61" s="49"/>
      <c r="UY61" s="49"/>
      <c r="UZ61" s="49"/>
      <c r="VA61" s="49"/>
      <c r="VB61" s="49"/>
      <c r="VC61" s="49"/>
      <c r="VD61" s="49"/>
      <c r="VE61" s="49"/>
      <c r="VF61" s="49"/>
      <c r="VG61" s="49"/>
      <c r="VH61" s="49"/>
      <c r="VI61" s="49"/>
      <c r="VJ61" s="49"/>
      <c r="VK61" s="49"/>
      <c r="VL61" s="49"/>
      <c r="VM61" s="49"/>
      <c r="VN61" s="49"/>
      <c r="VO61" s="49"/>
      <c r="VP61" s="49"/>
      <c r="VQ61" s="49"/>
      <c r="VR61" s="49"/>
      <c r="VS61" s="49"/>
      <c r="VT61" s="49"/>
      <c r="VU61" s="49"/>
      <c r="VV61" s="49"/>
      <c r="VW61" s="49"/>
      <c r="VX61" s="49"/>
      <c r="VY61" s="49"/>
      <c r="VZ61" s="49"/>
      <c r="WA61" s="49"/>
      <c r="WB61" s="49"/>
      <c r="WC61" s="49"/>
      <c r="WD61" s="49"/>
      <c r="WE61" s="49"/>
      <c r="WF61" s="49"/>
      <c r="WG61" s="49"/>
      <c r="WH61" s="49"/>
      <c r="WI61" s="49"/>
      <c r="WJ61" s="49"/>
      <c r="WK61" s="49"/>
      <c r="WL61" s="49"/>
      <c r="WM61" s="49"/>
      <c r="WN61" s="49"/>
      <c r="WO61" s="49"/>
      <c r="WP61" s="49"/>
      <c r="WQ61" s="49"/>
      <c r="WR61" s="49"/>
      <c r="WS61" s="49"/>
      <c r="WT61" s="49"/>
      <c r="WU61" s="49"/>
      <c r="WV61" s="49"/>
      <c r="WW61" s="49"/>
      <c r="WX61" s="49"/>
      <c r="WY61" s="49"/>
      <c r="WZ61" s="49"/>
      <c r="XA61" s="49"/>
      <c r="XB61" s="49"/>
      <c r="XC61" s="49"/>
      <c r="XD61" s="49"/>
      <c r="XE61" s="49"/>
      <c r="XF61" s="49"/>
      <c r="XG61" s="49"/>
      <c r="XH61" s="49"/>
      <c r="XI61" s="49"/>
      <c r="XJ61" s="49"/>
      <c r="XK61" s="49"/>
      <c r="XL61" s="49"/>
      <c r="XM61" s="49"/>
      <c r="XN61" s="49"/>
      <c r="XO61" s="49"/>
      <c r="XP61" s="49"/>
      <c r="XQ61" s="49"/>
      <c r="XR61" s="49"/>
      <c r="XS61" s="49"/>
      <c r="XT61" s="49"/>
      <c r="XU61" s="49"/>
      <c r="XV61" s="49"/>
      <c r="XW61" s="49"/>
      <c r="XX61" s="49"/>
      <c r="XY61" s="49"/>
      <c r="XZ61" s="49"/>
      <c r="YA61" s="49"/>
      <c r="YB61" s="49"/>
      <c r="YC61" s="49"/>
      <c r="YD61" s="49"/>
      <c r="YE61" s="49"/>
      <c r="YF61" s="49"/>
      <c r="YG61" s="49"/>
      <c r="YH61" s="49"/>
      <c r="YI61" s="49"/>
      <c r="YJ61" s="49"/>
      <c r="YK61" s="49"/>
      <c r="YL61" s="49"/>
      <c r="YM61" s="49"/>
      <c r="YN61" s="49"/>
      <c r="YO61" s="49"/>
      <c r="YP61" s="49"/>
      <c r="YQ61" s="49"/>
      <c r="YR61" s="49"/>
      <c r="YS61" s="49"/>
      <c r="YT61" s="49"/>
      <c r="YU61" s="49"/>
      <c r="YV61" s="49"/>
      <c r="YW61" s="49"/>
      <c r="YX61" s="49"/>
      <c r="YY61" s="49"/>
      <c r="YZ61" s="49"/>
      <c r="ZA61" s="49"/>
      <c r="ZB61" s="49"/>
      <c r="ZC61" s="49"/>
      <c r="ZD61" s="49"/>
      <c r="ZE61" s="49"/>
      <c r="ZF61" s="49"/>
      <c r="ZG61" s="49"/>
      <c r="ZH61" s="49"/>
      <c r="ZI61" s="49"/>
      <c r="ZJ61" s="49"/>
      <c r="ZK61" s="49"/>
      <c r="ZL61" s="49"/>
      <c r="ZM61" s="49"/>
      <c r="ZN61" s="49"/>
      <c r="ZO61" s="49"/>
      <c r="ZP61" s="49"/>
      <c r="ZQ61" s="49"/>
      <c r="ZR61" s="49"/>
      <c r="ZS61" s="49"/>
      <c r="ZT61" s="49"/>
      <c r="ZU61" s="49"/>
      <c r="ZV61" s="49"/>
      <c r="ZW61" s="49"/>
      <c r="ZX61" s="49"/>
      <c r="ZY61" s="49"/>
      <c r="ZZ61" s="49"/>
      <c r="AAA61" s="49"/>
      <c r="AAB61" s="49"/>
      <c r="AAC61" s="49"/>
      <c r="AAD61" s="49"/>
      <c r="AAE61" s="49"/>
      <c r="AAF61" s="49"/>
      <c r="AAG61" s="49"/>
      <c r="AAH61" s="49"/>
      <c r="AAI61" s="49"/>
      <c r="AAJ61" s="49"/>
      <c r="AAK61" s="49"/>
      <c r="AAL61" s="49"/>
      <c r="AAM61" s="49"/>
      <c r="AAN61" s="49"/>
      <c r="AAO61" s="49"/>
      <c r="AAP61" s="49"/>
      <c r="AAQ61" s="49"/>
      <c r="AAR61" s="49"/>
      <c r="AAS61" s="49"/>
      <c r="AAT61" s="49"/>
      <c r="AAU61" s="49"/>
      <c r="AAV61" s="49"/>
      <c r="AAW61" s="49"/>
      <c r="AAX61" s="49"/>
      <c r="AAY61" s="49"/>
      <c r="AAZ61" s="49"/>
      <c r="ABA61" s="49"/>
      <c r="ABB61" s="49"/>
      <c r="ABC61" s="49"/>
      <c r="ABD61" s="49"/>
      <c r="ABE61" s="49"/>
      <c r="ABF61" s="49"/>
      <c r="ABG61" s="49"/>
      <c r="ABH61" s="49"/>
      <c r="ABI61" s="49"/>
      <c r="ABJ61" s="49"/>
      <c r="ABK61" s="49"/>
      <c r="ABL61" s="49"/>
      <c r="ABM61" s="49"/>
      <c r="ABN61" s="49"/>
      <c r="ABO61" s="49"/>
      <c r="ABP61" s="49"/>
      <c r="ABQ61" s="49"/>
      <c r="ABR61" s="49"/>
      <c r="ABS61" s="49"/>
      <c r="ABT61" s="49"/>
      <c r="ABU61" s="49"/>
      <c r="ABV61" s="49"/>
      <c r="ABW61" s="49"/>
      <c r="ABX61" s="49"/>
      <c r="ABY61" s="49"/>
      <c r="ABZ61" s="49"/>
      <c r="ACA61" s="49"/>
      <c r="ACB61" s="49"/>
      <c r="ACC61" s="49"/>
      <c r="ACD61" s="49"/>
      <c r="ACE61" s="49"/>
      <c r="ACF61" s="49"/>
      <c r="ACG61" s="49"/>
      <c r="ACH61" s="49"/>
      <c r="ACI61" s="49"/>
      <c r="ACJ61" s="49"/>
      <c r="ACK61" s="49"/>
      <c r="ACL61" s="49"/>
      <c r="ACM61" s="49"/>
      <c r="ACN61" s="49"/>
      <c r="ACO61" s="49"/>
      <c r="ACP61" s="49"/>
      <c r="ACQ61" s="49"/>
      <c r="ACR61" s="49"/>
      <c r="ACS61" s="49"/>
      <c r="ACT61" s="49"/>
      <c r="ACU61" s="49"/>
      <c r="ACV61" s="49"/>
      <c r="ACW61" s="49"/>
      <c r="ACX61" s="49"/>
      <c r="ACY61" s="49"/>
      <c r="ACZ61" s="49"/>
      <c r="ADA61" s="49"/>
    </row>
    <row r="62" spans="1:781" s="49" customFormat="1" x14ac:dyDescent="0.2">
      <c r="A62" s="36" t="s">
        <v>19</v>
      </c>
      <c r="B62" s="37"/>
      <c r="C62" s="39">
        <f>C59+C60</f>
        <v>991699.39000000013</v>
      </c>
      <c r="D62" s="39">
        <f>D59+D60</f>
        <v>0</v>
      </c>
      <c r="E62" s="39">
        <f t="shared" ref="E62:G62" si="6">E59+E60</f>
        <v>0</v>
      </c>
      <c r="F62" s="39">
        <f t="shared" si="6"/>
        <v>0</v>
      </c>
      <c r="G62" s="40">
        <f t="shared" si="6"/>
        <v>0</v>
      </c>
      <c r="H62" s="41">
        <f>SUM(D62:G62)</f>
        <v>0</v>
      </c>
    </row>
    <row r="63" spans="1:781" x14ac:dyDescent="0.2">
      <c r="A63" s="12" t="s">
        <v>20</v>
      </c>
      <c r="B63" s="13"/>
      <c r="C63" s="51">
        <v>0</v>
      </c>
      <c r="D63" s="51">
        <v>0</v>
      </c>
      <c r="E63" s="51">
        <v>0</v>
      </c>
      <c r="F63" s="51">
        <v>0</v>
      </c>
      <c r="G63" s="55">
        <v>0</v>
      </c>
      <c r="H63" s="56">
        <v>0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LD63" s="1"/>
      <c r="LE63" s="1"/>
      <c r="LF63" s="1"/>
      <c r="LG63" s="1"/>
      <c r="LH63" s="1"/>
      <c r="LI63" s="1"/>
      <c r="LJ63" s="1"/>
      <c r="LK63" s="1"/>
      <c r="LL63" s="1"/>
      <c r="LM63" s="1"/>
      <c r="LN63" s="1"/>
      <c r="LO63" s="1"/>
      <c r="LP63" s="1"/>
      <c r="LQ63" s="1"/>
      <c r="LR63" s="1"/>
      <c r="LS63" s="1"/>
      <c r="LT63" s="1"/>
      <c r="LU63" s="1"/>
      <c r="LV63" s="1"/>
      <c r="LW63" s="1"/>
      <c r="LX63" s="1"/>
      <c r="LY63" s="1"/>
      <c r="LZ63" s="1"/>
      <c r="MA63" s="1"/>
      <c r="MB63" s="1"/>
      <c r="MC63" s="1"/>
      <c r="MD63" s="1"/>
      <c r="ME63" s="1"/>
      <c r="MF63" s="1"/>
      <c r="MG63" s="1"/>
      <c r="MH63" s="1"/>
      <c r="MI63" s="1"/>
      <c r="MJ63" s="1"/>
      <c r="MK63" s="1"/>
      <c r="ML63" s="1"/>
      <c r="MM63" s="1"/>
      <c r="MN63" s="1"/>
      <c r="MO63" s="1"/>
      <c r="MP63" s="1"/>
      <c r="MQ63" s="1"/>
      <c r="MR63" s="1"/>
      <c r="MS63" s="1"/>
      <c r="MT63" s="1"/>
      <c r="MU63" s="1"/>
      <c r="MV63" s="1"/>
      <c r="MW63" s="1"/>
      <c r="MX63" s="1"/>
      <c r="MY63" s="1"/>
      <c r="MZ63" s="1"/>
      <c r="NA63" s="1"/>
      <c r="NB63" s="1"/>
      <c r="NC63" s="1"/>
      <c r="ND63" s="1"/>
      <c r="NE63" s="1"/>
      <c r="NF63" s="1"/>
      <c r="NG63" s="1"/>
      <c r="NH63" s="1"/>
      <c r="NI63" s="1"/>
      <c r="NJ63" s="1"/>
      <c r="NK63" s="1"/>
      <c r="NL63" s="1"/>
      <c r="NM63" s="1"/>
      <c r="NN63" s="1"/>
      <c r="NO63" s="1"/>
      <c r="NP63" s="1"/>
      <c r="NQ63" s="1"/>
      <c r="NR63" s="1"/>
      <c r="NS63" s="1"/>
      <c r="NT63" s="1"/>
      <c r="NU63" s="1"/>
      <c r="NV63" s="1"/>
      <c r="NW63" s="1"/>
      <c r="NX63" s="1"/>
      <c r="NY63" s="1"/>
      <c r="NZ63" s="1"/>
      <c r="OA63" s="1"/>
      <c r="OB63" s="1"/>
      <c r="OC63" s="1"/>
      <c r="OD63" s="1"/>
      <c r="OE63" s="1"/>
      <c r="OF63" s="1"/>
      <c r="OG63" s="1"/>
      <c r="OH63" s="1"/>
      <c r="OI63" s="1"/>
      <c r="OJ63" s="1"/>
      <c r="OK63" s="1"/>
      <c r="OL63" s="1"/>
      <c r="OM63" s="1"/>
      <c r="ON63" s="1"/>
      <c r="OO63" s="1"/>
      <c r="OP63" s="1"/>
      <c r="OQ63" s="1"/>
      <c r="OR63" s="1"/>
      <c r="OS63" s="1"/>
      <c r="OT63" s="1"/>
      <c r="OU63" s="1"/>
      <c r="OV63" s="1"/>
      <c r="OW63" s="1"/>
      <c r="OX63" s="1"/>
      <c r="OY63" s="1"/>
      <c r="OZ63" s="1"/>
      <c r="PA63" s="1"/>
      <c r="PB63" s="1"/>
      <c r="PC63" s="1"/>
      <c r="PD63" s="1"/>
      <c r="PE63" s="1"/>
      <c r="PF63" s="1"/>
      <c r="PG63" s="1"/>
      <c r="PH63" s="1"/>
      <c r="PI63" s="1"/>
      <c r="PJ63" s="1"/>
      <c r="PK63" s="1"/>
      <c r="PL63" s="1"/>
      <c r="PM63" s="1"/>
      <c r="PN63" s="1"/>
      <c r="PO63" s="1"/>
      <c r="PP63" s="1"/>
      <c r="PQ63" s="1"/>
      <c r="PR63" s="1"/>
      <c r="PS63" s="1"/>
      <c r="PT63" s="1"/>
      <c r="PU63" s="1"/>
      <c r="PV63" s="1"/>
      <c r="PW63" s="1"/>
      <c r="PX63" s="1"/>
      <c r="PY63" s="1"/>
      <c r="PZ63" s="1"/>
      <c r="QA63" s="1"/>
      <c r="QB63" s="1"/>
      <c r="QC63" s="1"/>
      <c r="QD63" s="1"/>
      <c r="QE63" s="1"/>
      <c r="QF63" s="1"/>
      <c r="QG63" s="1"/>
      <c r="QH63" s="1"/>
      <c r="QI63" s="1"/>
      <c r="QJ63" s="1"/>
      <c r="QK63" s="1"/>
      <c r="QL63" s="1"/>
      <c r="QM63" s="1"/>
      <c r="QN63" s="1"/>
      <c r="QO63" s="1"/>
      <c r="QP63" s="1"/>
      <c r="QQ63" s="1"/>
      <c r="QR63" s="1"/>
      <c r="QS63" s="1"/>
      <c r="QT63" s="1"/>
      <c r="QU63" s="1"/>
      <c r="QV63" s="1"/>
      <c r="QW63" s="1"/>
      <c r="QX63" s="1"/>
      <c r="QY63" s="1"/>
      <c r="QZ63" s="1"/>
      <c r="RA63" s="1"/>
      <c r="RB63" s="1"/>
      <c r="RC63" s="1"/>
      <c r="RD63" s="1"/>
      <c r="RE63" s="1"/>
      <c r="RF63" s="1"/>
      <c r="RG63" s="1"/>
      <c r="RH63" s="1"/>
      <c r="RI63" s="1"/>
      <c r="RJ63" s="1"/>
      <c r="RK63" s="1"/>
      <c r="RL63" s="1"/>
      <c r="RM63" s="1"/>
      <c r="RN63" s="1"/>
      <c r="RO63" s="1"/>
      <c r="RP63" s="1"/>
      <c r="RQ63" s="1"/>
      <c r="RR63" s="1"/>
      <c r="RS63" s="1"/>
      <c r="RT63" s="1"/>
      <c r="RU63" s="1"/>
      <c r="RV63" s="1"/>
      <c r="RW63" s="1"/>
      <c r="RX63" s="1"/>
      <c r="RY63" s="1"/>
      <c r="RZ63" s="1"/>
      <c r="SA63" s="1"/>
      <c r="SB63" s="1"/>
      <c r="SC63" s="1"/>
      <c r="SD63" s="1"/>
      <c r="SE63" s="1"/>
      <c r="SF63" s="1"/>
      <c r="SG63" s="1"/>
      <c r="SH63" s="1"/>
      <c r="SI63" s="1"/>
      <c r="SJ63" s="1"/>
      <c r="SK63" s="1"/>
      <c r="SL63" s="1"/>
      <c r="SM63" s="1"/>
      <c r="SN63" s="1"/>
      <c r="SO63" s="1"/>
      <c r="SP63" s="1"/>
      <c r="SQ63" s="1"/>
      <c r="SR63" s="1"/>
      <c r="SS63" s="1"/>
      <c r="ST63" s="1"/>
      <c r="SU63" s="1"/>
      <c r="SV63" s="1"/>
      <c r="SW63" s="1"/>
      <c r="SX63" s="1"/>
      <c r="SY63" s="1"/>
      <c r="SZ63" s="1"/>
      <c r="TA63" s="1"/>
      <c r="TB63" s="1"/>
      <c r="TC63" s="1"/>
      <c r="TD63" s="1"/>
      <c r="TE63" s="1"/>
      <c r="TF63" s="1"/>
      <c r="TG63" s="1"/>
      <c r="TH63" s="1"/>
      <c r="TI63" s="1"/>
      <c r="TJ63" s="1"/>
      <c r="TK63" s="1"/>
      <c r="TL63" s="1"/>
      <c r="TM63" s="1"/>
      <c r="TN63" s="1"/>
      <c r="TO63" s="1"/>
      <c r="TP63" s="1"/>
      <c r="TQ63" s="1"/>
      <c r="TR63" s="1"/>
      <c r="TS63" s="1"/>
      <c r="TT63" s="1"/>
      <c r="TU63" s="1"/>
      <c r="TV63" s="1"/>
      <c r="TW63" s="1"/>
      <c r="TX63" s="1"/>
      <c r="TY63" s="1"/>
      <c r="TZ63" s="1"/>
      <c r="UA63" s="1"/>
      <c r="UB63" s="1"/>
      <c r="UC63" s="1"/>
      <c r="UD63" s="1"/>
      <c r="UE63" s="1"/>
      <c r="UF63" s="1"/>
      <c r="UG63" s="1"/>
      <c r="UH63" s="1"/>
      <c r="UI63" s="1"/>
      <c r="UJ63" s="1"/>
      <c r="UK63" s="1"/>
      <c r="UL63" s="1"/>
      <c r="UM63" s="1"/>
      <c r="UN63" s="1"/>
      <c r="UO63" s="1"/>
      <c r="UP63" s="1"/>
      <c r="UQ63" s="1"/>
      <c r="UR63" s="1"/>
      <c r="US63" s="1"/>
      <c r="UT63" s="1"/>
      <c r="UU63" s="1"/>
      <c r="UV63" s="1"/>
      <c r="UW63" s="1"/>
      <c r="UX63" s="1"/>
      <c r="UY63" s="1"/>
      <c r="UZ63" s="1"/>
      <c r="VA63" s="1"/>
      <c r="VB63" s="1"/>
      <c r="VC63" s="1"/>
      <c r="VD63" s="1"/>
      <c r="VE63" s="1"/>
      <c r="VF63" s="1"/>
      <c r="VG63" s="1"/>
      <c r="VH63" s="1"/>
      <c r="VI63" s="1"/>
      <c r="VJ63" s="1"/>
      <c r="VK63" s="1"/>
      <c r="VL63" s="1"/>
      <c r="VM63" s="1"/>
      <c r="VN63" s="1"/>
      <c r="VO63" s="1"/>
      <c r="VP63" s="1"/>
      <c r="VQ63" s="1"/>
      <c r="VR63" s="1"/>
      <c r="VS63" s="1"/>
      <c r="VT63" s="1"/>
      <c r="VU63" s="1"/>
      <c r="VV63" s="1"/>
      <c r="VW63" s="1"/>
      <c r="VX63" s="1"/>
      <c r="VY63" s="1"/>
      <c r="VZ63" s="1"/>
      <c r="WA63" s="1"/>
      <c r="WB63" s="1"/>
      <c r="WC63" s="1"/>
      <c r="WD63" s="1"/>
      <c r="WE63" s="1"/>
      <c r="WF63" s="1"/>
      <c r="WG63" s="1"/>
      <c r="WH63" s="1"/>
      <c r="WI63" s="1"/>
      <c r="WJ63" s="1"/>
      <c r="WK63" s="1"/>
      <c r="WL63" s="1"/>
      <c r="WM63" s="1"/>
      <c r="WN63" s="1"/>
      <c r="WO63" s="1"/>
      <c r="WP63" s="1"/>
      <c r="WQ63" s="1"/>
      <c r="WR63" s="1"/>
      <c r="WS63" s="1"/>
      <c r="WT63" s="1"/>
      <c r="WU63" s="1"/>
      <c r="WV63" s="1"/>
      <c r="WW63" s="1"/>
      <c r="WX63" s="1"/>
      <c r="WY63" s="1"/>
      <c r="WZ63" s="1"/>
      <c r="XA63" s="1"/>
      <c r="XB63" s="1"/>
      <c r="XC63" s="1"/>
      <c r="XD63" s="1"/>
      <c r="XE63" s="1"/>
      <c r="XF63" s="1"/>
      <c r="XG63" s="1"/>
      <c r="XH63" s="1"/>
      <c r="XI63" s="1"/>
      <c r="XJ63" s="1"/>
      <c r="XK63" s="1"/>
      <c r="XL63" s="1"/>
      <c r="XM63" s="1"/>
      <c r="XN63" s="1"/>
      <c r="XO63" s="1"/>
      <c r="XP63" s="1"/>
      <c r="XQ63" s="1"/>
      <c r="XR63" s="1"/>
      <c r="XS63" s="1"/>
      <c r="XT63" s="1"/>
      <c r="XU63" s="1"/>
      <c r="XV63" s="1"/>
      <c r="XW63" s="1"/>
      <c r="XX63" s="1"/>
      <c r="XY63" s="1"/>
      <c r="XZ63" s="1"/>
      <c r="YA63" s="1"/>
      <c r="YB63" s="1"/>
      <c r="YC63" s="1"/>
      <c r="YD63" s="1"/>
      <c r="YE63" s="1"/>
      <c r="YF63" s="1"/>
      <c r="YG63" s="1"/>
      <c r="YH63" s="1"/>
      <c r="YI63" s="1"/>
      <c r="YJ63" s="1"/>
      <c r="YK63" s="1"/>
      <c r="YL63" s="1"/>
      <c r="YM63" s="1"/>
      <c r="YN63" s="1"/>
      <c r="YO63" s="1"/>
      <c r="YP63" s="1"/>
      <c r="YQ63" s="1"/>
      <c r="YR63" s="1"/>
      <c r="YS63" s="1"/>
      <c r="YT63" s="1"/>
      <c r="YU63" s="1"/>
      <c r="YV63" s="1"/>
      <c r="YW63" s="1"/>
      <c r="YX63" s="1"/>
      <c r="YY63" s="1"/>
      <c r="YZ63" s="1"/>
      <c r="ZA63" s="1"/>
      <c r="ZB63" s="1"/>
      <c r="ZC63" s="1"/>
      <c r="ZD63" s="1"/>
      <c r="ZE63" s="1"/>
      <c r="ZF63" s="1"/>
      <c r="ZG63" s="1"/>
      <c r="ZH63" s="1"/>
      <c r="ZI63" s="1"/>
      <c r="ZJ63" s="1"/>
      <c r="ZK63" s="1"/>
      <c r="ZL63" s="1"/>
      <c r="ZM63" s="1"/>
      <c r="ZN63" s="1"/>
      <c r="ZO63" s="1"/>
      <c r="ZP63" s="1"/>
      <c r="ZQ63" s="1"/>
      <c r="ZR63" s="1"/>
      <c r="ZS63" s="1"/>
      <c r="ZT63" s="1"/>
      <c r="ZU63" s="1"/>
      <c r="ZV63" s="1"/>
      <c r="ZW63" s="1"/>
      <c r="ZX63" s="1"/>
      <c r="ZY63" s="1"/>
      <c r="ZZ63" s="1"/>
      <c r="AAA63" s="1"/>
      <c r="AAB63" s="1"/>
      <c r="AAC63" s="1"/>
      <c r="AAD63" s="1"/>
      <c r="AAE63" s="1"/>
      <c r="AAF63" s="1"/>
      <c r="AAG63" s="1"/>
      <c r="AAH63" s="1"/>
      <c r="AAI63" s="1"/>
      <c r="AAJ63" s="1"/>
      <c r="AAK63" s="1"/>
      <c r="AAL63" s="1"/>
      <c r="AAM63" s="1"/>
      <c r="AAN63" s="1"/>
      <c r="AAO63" s="1"/>
      <c r="AAP63" s="1"/>
      <c r="AAQ63" s="1"/>
      <c r="AAR63" s="1"/>
      <c r="AAS63" s="1"/>
      <c r="AAT63" s="1"/>
      <c r="AAU63" s="1"/>
      <c r="AAV63" s="1"/>
      <c r="AAW63" s="1"/>
      <c r="AAX63" s="1"/>
      <c r="AAY63" s="1"/>
      <c r="AAZ63" s="1"/>
      <c r="ABA63" s="1"/>
      <c r="ABB63" s="1"/>
      <c r="ABC63" s="1"/>
      <c r="ABD63" s="1"/>
      <c r="ABE63" s="1"/>
      <c r="ABF63" s="1"/>
      <c r="ABG63" s="1"/>
      <c r="ABH63" s="1"/>
      <c r="ABI63" s="1"/>
      <c r="ABJ63" s="1"/>
      <c r="ABK63" s="1"/>
      <c r="ABL63" s="1"/>
      <c r="ABM63" s="1"/>
      <c r="ABN63" s="1"/>
      <c r="ABO63" s="1"/>
      <c r="ABP63" s="1"/>
      <c r="ABQ63" s="1"/>
      <c r="ABR63" s="1"/>
      <c r="ABS63" s="1"/>
      <c r="ABT63" s="1"/>
      <c r="ABU63" s="1"/>
      <c r="ABV63" s="1"/>
      <c r="ABW63" s="1"/>
      <c r="ABX63" s="1"/>
      <c r="ABY63" s="1"/>
      <c r="ABZ63" s="1"/>
      <c r="ACA63" s="1"/>
      <c r="ACB63" s="1"/>
      <c r="ACC63" s="1"/>
      <c r="ACD63" s="1"/>
      <c r="ACE63" s="1"/>
      <c r="ACF63" s="1"/>
      <c r="ACG63" s="1"/>
      <c r="ACH63" s="1"/>
      <c r="ACI63" s="1"/>
      <c r="ACJ63" s="1"/>
      <c r="ACK63" s="1"/>
      <c r="ACL63" s="1"/>
      <c r="ACM63" s="1"/>
      <c r="ACN63" s="1"/>
      <c r="ACO63" s="1"/>
      <c r="ACP63" s="1"/>
      <c r="ACQ63" s="1"/>
      <c r="ACR63" s="1"/>
      <c r="ACS63" s="1"/>
      <c r="ACT63" s="1"/>
      <c r="ACU63" s="1"/>
      <c r="ACV63" s="1"/>
      <c r="ACW63" s="1"/>
      <c r="ACX63" s="1"/>
      <c r="ACY63" s="1"/>
      <c r="ACZ63" s="1"/>
      <c r="ADA63" s="1"/>
    </row>
    <row r="64" spans="1:781" x14ac:dyDescent="0.2">
      <c r="A64" s="42"/>
      <c r="B64" s="43"/>
      <c r="C64" s="44"/>
      <c r="D64" s="45"/>
      <c r="E64" s="46"/>
      <c r="F64" s="46"/>
      <c r="G64" s="46"/>
      <c r="H64" s="47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  <c r="OB64" s="1"/>
      <c r="OC64" s="1"/>
      <c r="OD64" s="1"/>
      <c r="OE64" s="1"/>
      <c r="OF64" s="1"/>
      <c r="OG64" s="1"/>
      <c r="OH64" s="1"/>
      <c r="OI64" s="1"/>
      <c r="OJ64" s="1"/>
      <c r="OK64" s="1"/>
      <c r="OL64" s="1"/>
      <c r="OM64" s="1"/>
      <c r="ON64" s="1"/>
      <c r="OO64" s="1"/>
      <c r="OP64" s="1"/>
      <c r="OQ64" s="1"/>
      <c r="OR64" s="1"/>
      <c r="OS64" s="1"/>
      <c r="OT64" s="1"/>
      <c r="OU64" s="1"/>
      <c r="OV64" s="1"/>
      <c r="OW64" s="1"/>
      <c r="OX64" s="1"/>
      <c r="OY64" s="1"/>
      <c r="OZ64" s="1"/>
      <c r="PA64" s="1"/>
      <c r="PB64" s="1"/>
      <c r="PC64" s="1"/>
      <c r="PD64" s="1"/>
      <c r="PE64" s="1"/>
      <c r="PF64" s="1"/>
      <c r="PG64" s="1"/>
      <c r="PH64" s="1"/>
      <c r="PI64" s="1"/>
      <c r="PJ64" s="1"/>
      <c r="PK64" s="1"/>
      <c r="PL64" s="1"/>
      <c r="PM64" s="1"/>
      <c r="PN64" s="1"/>
      <c r="PO64" s="1"/>
      <c r="PP64" s="1"/>
      <c r="PQ64" s="1"/>
      <c r="PR64" s="1"/>
      <c r="PS64" s="1"/>
      <c r="PT64" s="1"/>
      <c r="PU64" s="1"/>
      <c r="PV64" s="1"/>
      <c r="PW64" s="1"/>
      <c r="PX64" s="1"/>
      <c r="PY64" s="1"/>
      <c r="PZ64" s="1"/>
      <c r="QA64" s="1"/>
      <c r="QB64" s="1"/>
      <c r="QC64" s="1"/>
      <c r="QD64" s="1"/>
      <c r="QE64" s="1"/>
      <c r="QF64" s="1"/>
      <c r="QG64" s="1"/>
      <c r="QH64" s="1"/>
      <c r="QI64" s="1"/>
      <c r="QJ64" s="1"/>
      <c r="QK64" s="1"/>
      <c r="QL64" s="1"/>
      <c r="QM64" s="1"/>
      <c r="QN64" s="1"/>
      <c r="QO64" s="1"/>
      <c r="QP64" s="1"/>
      <c r="QQ64" s="1"/>
      <c r="QR64" s="1"/>
      <c r="QS64" s="1"/>
      <c r="QT64" s="1"/>
      <c r="QU64" s="1"/>
      <c r="QV64" s="1"/>
      <c r="QW64" s="1"/>
      <c r="QX64" s="1"/>
      <c r="QY64" s="1"/>
      <c r="QZ64" s="1"/>
      <c r="RA64" s="1"/>
      <c r="RB64" s="1"/>
      <c r="RC64" s="1"/>
      <c r="RD64" s="1"/>
      <c r="RE64" s="1"/>
      <c r="RF64" s="1"/>
      <c r="RG64" s="1"/>
      <c r="RH64" s="1"/>
      <c r="RI64" s="1"/>
      <c r="RJ64" s="1"/>
      <c r="RK64" s="1"/>
      <c r="RL64" s="1"/>
      <c r="RM64" s="1"/>
      <c r="RN64" s="1"/>
      <c r="RO64" s="1"/>
      <c r="RP64" s="1"/>
      <c r="RQ64" s="1"/>
      <c r="RR64" s="1"/>
      <c r="RS64" s="1"/>
      <c r="RT64" s="1"/>
      <c r="RU64" s="1"/>
      <c r="RV64" s="1"/>
      <c r="RW64" s="1"/>
      <c r="RX64" s="1"/>
      <c r="RY64" s="1"/>
      <c r="RZ64" s="1"/>
      <c r="SA64" s="1"/>
      <c r="SB64" s="1"/>
      <c r="SC64" s="1"/>
      <c r="SD64" s="1"/>
      <c r="SE64" s="1"/>
      <c r="SF64" s="1"/>
      <c r="SG64" s="1"/>
      <c r="SH64" s="1"/>
      <c r="SI64" s="1"/>
      <c r="SJ64" s="1"/>
      <c r="SK64" s="1"/>
      <c r="SL64" s="1"/>
      <c r="SM64" s="1"/>
      <c r="SN64" s="1"/>
      <c r="SO64" s="1"/>
      <c r="SP64" s="1"/>
      <c r="SQ64" s="1"/>
      <c r="SR64" s="1"/>
      <c r="SS64" s="1"/>
      <c r="ST64" s="1"/>
      <c r="SU64" s="1"/>
      <c r="SV64" s="1"/>
      <c r="SW64" s="1"/>
      <c r="SX64" s="1"/>
      <c r="SY64" s="1"/>
      <c r="SZ64" s="1"/>
      <c r="TA64" s="1"/>
      <c r="TB64" s="1"/>
      <c r="TC64" s="1"/>
      <c r="TD64" s="1"/>
      <c r="TE64" s="1"/>
      <c r="TF64" s="1"/>
      <c r="TG64" s="1"/>
      <c r="TH64" s="1"/>
      <c r="TI64" s="1"/>
      <c r="TJ64" s="1"/>
      <c r="TK64" s="1"/>
      <c r="TL64" s="1"/>
      <c r="TM64" s="1"/>
      <c r="TN64" s="1"/>
      <c r="TO64" s="1"/>
      <c r="TP64" s="1"/>
      <c r="TQ64" s="1"/>
      <c r="TR64" s="1"/>
      <c r="TS64" s="1"/>
      <c r="TT64" s="1"/>
      <c r="TU64" s="1"/>
      <c r="TV64" s="1"/>
      <c r="TW64" s="1"/>
      <c r="TX64" s="1"/>
      <c r="TY64" s="1"/>
      <c r="TZ64" s="1"/>
      <c r="UA64" s="1"/>
      <c r="UB64" s="1"/>
      <c r="UC64" s="1"/>
      <c r="UD64" s="1"/>
      <c r="UE64" s="1"/>
      <c r="UF64" s="1"/>
      <c r="UG64" s="1"/>
      <c r="UH64" s="1"/>
      <c r="UI64" s="1"/>
      <c r="UJ64" s="1"/>
      <c r="UK64" s="1"/>
      <c r="UL64" s="1"/>
      <c r="UM64" s="1"/>
      <c r="UN64" s="1"/>
      <c r="UO64" s="1"/>
      <c r="UP64" s="1"/>
      <c r="UQ64" s="1"/>
      <c r="UR64" s="1"/>
      <c r="US64" s="1"/>
      <c r="UT64" s="1"/>
      <c r="UU64" s="1"/>
      <c r="UV64" s="1"/>
      <c r="UW64" s="1"/>
      <c r="UX64" s="1"/>
      <c r="UY64" s="1"/>
      <c r="UZ64" s="1"/>
      <c r="VA64" s="1"/>
      <c r="VB64" s="1"/>
      <c r="VC64" s="1"/>
      <c r="VD64" s="1"/>
      <c r="VE64" s="1"/>
      <c r="VF64" s="1"/>
      <c r="VG64" s="1"/>
      <c r="VH64" s="1"/>
      <c r="VI64" s="1"/>
      <c r="VJ64" s="1"/>
      <c r="VK64" s="1"/>
      <c r="VL64" s="1"/>
      <c r="VM64" s="1"/>
      <c r="VN64" s="1"/>
      <c r="VO64" s="1"/>
      <c r="VP64" s="1"/>
      <c r="VQ64" s="1"/>
      <c r="VR64" s="1"/>
      <c r="VS64" s="1"/>
      <c r="VT64" s="1"/>
      <c r="VU64" s="1"/>
      <c r="VV64" s="1"/>
      <c r="VW64" s="1"/>
      <c r="VX64" s="1"/>
      <c r="VY64" s="1"/>
      <c r="VZ64" s="1"/>
      <c r="WA64" s="1"/>
      <c r="WB64" s="1"/>
      <c r="WC64" s="1"/>
      <c r="WD64" s="1"/>
      <c r="WE64" s="1"/>
      <c r="WF64" s="1"/>
      <c r="WG64" s="1"/>
      <c r="WH64" s="1"/>
      <c r="WI64" s="1"/>
      <c r="WJ64" s="1"/>
      <c r="WK64" s="1"/>
      <c r="WL64" s="1"/>
      <c r="WM64" s="1"/>
      <c r="WN64" s="1"/>
      <c r="WO64" s="1"/>
      <c r="WP64" s="1"/>
      <c r="WQ64" s="1"/>
      <c r="WR64" s="1"/>
      <c r="WS64" s="1"/>
      <c r="WT64" s="1"/>
      <c r="WU64" s="1"/>
      <c r="WV64" s="1"/>
      <c r="WW64" s="1"/>
      <c r="WX64" s="1"/>
      <c r="WY64" s="1"/>
      <c r="WZ64" s="1"/>
      <c r="XA64" s="1"/>
      <c r="XB64" s="1"/>
      <c r="XC64" s="1"/>
      <c r="XD64" s="1"/>
      <c r="XE64" s="1"/>
      <c r="XF64" s="1"/>
      <c r="XG64" s="1"/>
      <c r="XH64" s="1"/>
      <c r="XI64" s="1"/>
      <c r="XJ64" s="1"/>
      <c r="XK64" s="1"/>
      <c r="XL64" s="1"/>
      <c r="XM64" s="1"/>
      <c r="XN64" s="1"/>
      <c r="XO64" s="1"/>
      <c r="XP64" s="1"/>
      <c r="XQ64" s="1"/>
      <c r="XR64" s="1"/>
      <c r="XS64" s="1"/>
      <c r="XT64" s="1"/>
      <c r="XU64" s="1"/>
      <c r="XV64" s="1"/>
      <c r="XW64" s="1"/>
      <c r="XX64" s="1"/>
      <c r="XY64" s="1"/>
      <c r="XZ64" s="1"/>
      <c r="YA64" s="1"/>
      <c r="YB64" s="1"/>
      <c r="YC64" s="1"/>
      <c r="YD64" s="1"/>
      <c r="YE64" s="1"/>
      <c r="YF64" s="1"/>
      <c r="YG64" s="1"/>
      <c r="YH64" s="1"/>
      <c r="YI64" s="1"/>
      <c r="YJ64" s="1"/>
      <c r="YK64" s="1"/>
      <c r="YL64" s="1"/>
      <c r="YM64" s="1"/>
      <c r="YN64" s="1"/>
      <c r="YO64" s="1"/>
      <c r="YP64" s="1"/>
      <c r="YQ64" s="1"/>
      <c r="YR64" s="1"/>
      <c r="YS64" s="1"/>
      <c r="YT64" s="1"/>
      <c r="YU64" s="1"/>
      <c r="YV64" s="1"/>
      <c r="YW64" s="1"/>
      <c r="YX64" s="1"/>
      <c r="YY64" s="1"/>
      <c r="YZ64" s="1"/>
      <c r="ZA64" s="1"/>
      <c r="ZB64" s="1"/>
      <c r="ZC64" s="1"/>
      <c r="ZD64" s="1"/>
      <c r="ZE64" s="1"/>
      <c r="ZF64" s="1"/>
      <c r="ZG64" s="1"/>
      <c r="ZH64" s="1"/>
      <c r="ZI64" s="1"/>
      <c r="ZJ64" s="1"/>
      <c r="ZK64" s="1"/>
      <c r="ZL64" s="1"/>
      <c r="ZM64" s="1"/>
      <c r="ZN64" s="1"/>
      <c r="ZO64" s="1"/>
      <c r="ZP64" s="1"/>
      <c r="ZQ64" s="1"/>
      <c r="ZR64" s="1"/>
      <c r="ZS64" s="1"/>
      <c r="ZT64" s="1"/>
      <c r="ZU64" s="1"/>
      <c r="ZV64" s="1"/>
      <c r="ZW64" s="1"/>
      <c r="ZX64" s="1"/>
      <c r="ZY64" s="1"/>
      <c r="ZZ64" s="1"/>
      <c r="AAA64" s="1"/>
      <c r="AAB64" s="1"/>
      <c r="AAC64" s="1"/>
      <c r="AAD64" s="1"/>
      <c r="AAE64" s="1"/>
      <c r="AAF64" s="1"/>
      <c r="AAG64" s="1"/>
      <c r="AAH64" s="1"/>
      <c r="AAI64" s="1"/>
      <c r="AAJ64" s="1"/>
      <c r="AAK64" s="1"/>
      <c r="AAL64" s="1"/>
      <c r="AAM64" s="1"/>
      <c r="AAN64" s="1"/>
      <c r="AAO64" s="1"/>
      <c r="AAP64" s="1"/>
      <c r="AAQ64" s="1"/>
      <c r="AAR64" s="1"/>
      <c r="AAS64" s="1"/>
      <c r="AAT64" s="1"/>
      <c r="AAU64" s="1"/>
      <c r="AAV64" s="1"/>
      <c r="AAW64" s="1"/>
      <c r="AAX64" s="1"/>
      <c r="AAY64" s="1"/>
      <c r="AAZ64" s="1"/>
      <c r="ABA64" s="1"/>
      <c r="ABB64" s="1"/>
      <c r="ABC64" s="1"/>
      <c r="ABD64" s="1"/>
      <c r="ABE64" s="1"/>
      <c r="ABF64" s="1"/>
      <c r="ABG64" s="1"/>
      <c r="ABH64" s="1"/>
      <c r="ABI64" s="1"/>
      <c r="ABJ64" s="1"/>
      <c r="ABK64" s="1"/>
      <c r="ABL64" s="1"/>
      <c r="ABM64" s="1"/>
      <c r="ABN64" s="1"/>
      <c r="ABO64" s="1"/>
      <c r="ABP64" s="1"/>
      <c r="ABQ64" s="1"/>
      <c r="ABR64" s="1"/>
      <c r="ABS64" s="1"/>
      <c r="ABT64" s="1"/>
      <c r="ABU64" s="1"/>
      <c r="ABV64" s="1"/>
      <c r="ABW64" s="1"/>
      <c r="ABX64" s="1"/>
      <c r="ABY64" s="1"/>
      <c r="ABZ64" s="1"/>
      <c r="ACA64" s="1"/>
      <c r="ACB64" s="1"/>
      <c r="ACC64" s="1"/>
      <c r="ACD64" s="1"/>
      <c r="ACE64" s="1"/>
      <c r="ACF64" s="1"/>
      <c r="ACG64" s="1"/>
      <c r="ACH64" s="1"/>
      <c r="ACI64" s="1"/>
      <c r="ACJ64" s="1"/>
      <c r="ACK64" s="1"/>
      <c r="ACL64" s="1"/>
      <c r="ACM64" s="1"/>
      <c r="ACN64" s="1"/>
      <c r="ACO64" s="1"/>
      <c r="ACP64" s="1"/>
      <c r="ACQ64" s="1"/>
      <c r="ACR64" s="1"/>
      <c r="ACS64" s="1"/>
      <c r="ACT64" s="1"/>
      <c r="ACU64" s="1"/>
      <c r="ACV64" s="1"/>
      <c r="ACW64" s="1"/>
      <c r="ACX64" s="1"/>
      <c r="ACY64" s="1"/>
      <c r="ACZ64" s="1"/>
      <c r="ADA64" s="1"/>
    </row>
    <row r="65" spans="1:781" s="63" customFormat="1" x14ac:dyDescent="0.2">
      <c r="A65" s="57" t="s">
        <v>21</v>
      </c>
      <c r="B65" s="58"/>
      <c r="C65" s="59"/>
      <c r="D65" s="60"/>
      <c r="E65" s="60"/>
      <c r="F65" s="60"/>
      <c r="G65" s="61">
        <f>D62+E62+F62</f>
        <v>0</v>
      </c>
      <c r="H65" s="62"/>
    </row>
    <row r="66" spans="1:781" x14ac:dyDescent="0.2">
      <c r="A66" s="36" t="s">
        <v>22</v>
      </c>
      <c r="B66" s="37"/>
      <c r="C66" s="64"/>
      <c r="D66" s="37"/>
      <c r="E66" s="37"/>
      <c r="F66" s="37"/>
      <c r="G66" s="61">
        <f>D59+E59+F59+G59</f>
        <v>0</v>
      </c>
      <c r="H66" s="6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LD66" s="1"/>
      <c r="LE66" s="1"/>
      <c r="LF66" s="1"/>
      <c r="LG66" s="1"/>
      <c r="LH66" s="1"/>
      <c r="LI66" s="1"/>
      <c r="LJ66" s="1"/>
      <c r="LK66" s="1"/>
      <c r="LL66" s="1"/>
      <c r="LM66" s="1"/>
      <c r="LN66" s="1"/>
      <c r="LO66" s="1"/>
      <c r="LP66" s="1"/>
      <c r="LQ66" s="1"/>
      <c r="LR66" s="1"/>
      <c r="LS66" s="1"/>
      <c r="LT66" s="1"/>
      <c r="LU66" s="1"/>
      <c r="LV66" s="1"/>
      <c r="LW66" s="1"/>
      <c r="LX66" s="1"/>
      <c r="LY66" s="1"/>
      <c r="LZ66" s="1"/>
      <c r="MA66" s="1"/>
      <c r="MB66" s="1"/>
      <c r="MC66" s="1"/>
      <c r="MD66" s="1"/>
      <c r="ME66" s="1"/>
      <c r="MF66" s="1"/>
      <c r="MG66" s="1"/>
      <c r="MH66" s="1"/>
      <c r="MI66" s="1"/>
      <c r="MJ66" s="1"/>
      <c r="MK66" s="1"/>
      <c r="ML66" s="1"/>
      <c r="MM66" s="1"/>
      <c r="MN66" s="1"/>
      <c r="MO66" s="1"/>
      <c r="MP66" s="1"/>
      <c r="MQ66" s="1"/>
      <c r="MR66" s="1"/>
      <c r="MS66" s="1"/>
      <c r="MT66" s="1"/>
      <c r="MU66" s="1"/>
      <c r="MV66" s="1"/>
      <c r="MW66" s="1"/>
      <c r="MX66" s="1"/>
      <c r="MY66" s="1"/>
      <c r="MZ66" s="1"/>
      <c r="NA66" s="1"/>
      <c r="NB66" s="1"/>
      <c r="NC66" s="1"/>
      <c r="ND66" s="1"/>
      <c r="NE66" s="1"/>
      <c r="NF66" s="1"/>
      <c r="NG66" s="1"/>
      <c r="NH66" s="1"/>
      <c r="NI66" s="1"/>
      <c r="NJ66" s="1"/>
      <c r="NK66" s="1"/>
      <c r="NL66" s="1"/>
      <c r="NM66" s="1"/>
      <c r="NN66" s="1"/>
      <c r="NO66" s="1"/>
      <c r="NP66" s="1"/>
      <c r="NQ66" s="1"/>
      <c r="NR66" s="1"/>
      <c r="NS66" s="1"/>
      <c r="NT66" s="1"/>
      <c r="NU66" s="1"/>
      <c r="NV66" s="1"/>
      <c r="NW66" s="1"/>
      <c r="NX66" s="1"/>
      <c r="NY66" s="1"/>
      <c r="NZ66" s="1"/>
      <c r="OA66" s="1"/>
      <c r="OB66" s="1"/>
      <c r="OC66" s="1"/>
      <c r="OD66" s="1"/>
      <c r="OE66" s="1"/>
      <c r="OF66" s="1"/>
      <c r="OG66" s="1"/>
      <c r="OH66" s="1"/>
      <c r="OI66" s="1"/>
      <c r="OJ66" s="1"/>
      <c r="OK66" s="1"/>
      <c r="OL66" s="1"/>
      <c r="OM66" s="1"/>
      <c r="ON66" s="1"/>
      <c r="OO66" s="1"/>
      <c r="OP66" s="1"/>
      <c r="OQ66" s="1"/>
      <c r="OR66" s="1"/>
      <c r="OS66" s="1"/>
      <c r="OT66" s="1"/>
      <c r="OU66" s="1"/>
      <c r="OV66" s="1"/>
      <c r="OW66" s="1"/>
      <c r="OX66" s="1"/>
      <c r="OY66" s="1"/>
      <c r="OZ66" s="1"/>
      <c r="PA66" s="1"/>
      <c r="PB66" s="1"/>
      <c r="PC66" s="1"/>
      <c r="PD66" s="1"/>
      <c r="PE66" s="1"/>
      <c r="PF66" s="1"/>
      <c r="PG66" s="1"/>
      <c r="PH66" s="1"/>
      <c r="PI66" s="1"/>
      <c r="PJ66" s="1"/>
      <c r="PK66" s="1"/>
      <c r="PL66" s="1"/>
      <c r="PM66" s="1"/>
      <c r="PN66" s="1"/>
      <c r="PO66" s="1"/>
      <c r="PP66" s="1"/>
      <c r="PQ66" s="1"/>
      <c r="PR66" s="1"/>
      <c r="PS66" s="1"/>
      <c r="PT66" s="1"/>
      <c r="PU66" s="1"/>
      <c r="PV66" s="1"/>
      <c r="PW66" s="1"/>
      <c r="PX66" s="1"/>
      <c r="PY66" s="1"/>
      <c r="PZ66" s="1"/>
      <c r="QA66" s="1"/>
      <c r="QB66" s="1"/>
      <c r="QC66" s="1"/>
      <c r="QD66" s="1"/>
      <c r="QE66" s="1"/>
      <c r="QF66" s="1"/>
      <c r="QG66" s="1"/>
      <c r="QH66" s="1"/>
      <c r="QI66" s="1"/>
      <c r="QJ66" s="1"/>
      <c r="QK66" s="1"/>
      <c r="QL66" s="1"/>
      <c r="QM66" s="1"/>
      <c r="QN66" s="1"/>
      <c r="QO66" s="1"/>
      <c r="QP66" s="1"/>
      <c r="QQ66" s="1"/>
      <c r="QR66" s="1"/>
      <c r="QS66" s="1"/>
      <c r="QT66" s="1"/>
      <c r="QU66" s="1"/>
      <c r="QV66" s="1"/>
      <c r="QW66" s="1"/>
      <c r="QX66" s="1"/>
      <c r="QY66" s="1"/>
      <c r="QZ66" s="1"/>
      <c r="RA66" s="1"/>
      <c r="RB66" s="1"/>
      <c r="RC66" s="1"/>
      <c r="RD66" s="1"/>
      <c r="RE66" s="1"/>
      <c r="RF66" s="1"/>
      <c r="RG66" s="1"/>
      <c r="RH66" s="1"/>
      <c r="RI66" s="1"/>
      <c r="RJ66" s="1"/>
      <c r="RK66" s="1"/>
      <c r="RL66" s="1"/>
      <c r="RM66" s="1"/>
      <c r="RN66" s="1"/>
      <c r="RO66" s="1"/>
      <c r="RP66" s="1"/>
      <c r="RQ66" s="1"/>
      <c r="RR66" s="1"/>
      <c r="RS66" s="1"/>
      <c r="RT66" s="1"/>
      <c r="RU66" s="1"/>
      <c r="RV66" s="1"/>
      <c r="RW66" s="1"/>
      <c r="RX66" s="1"/>
      <c r="RY66" s="1"/>
      <c r="RZ66" s="1"/>
      <c r="SA66" s="1"/>
      <c r="SB66" s="1"/>
      <c r="SC66" s="1"/>
      <c r="SD66" s="1"/>
      <c r="SE66" s="1"/>
      <c r="SF66" s="1"/>
      <c r="SG66" s="1"/>
      <c r="SH66" s="1"/>
      <c r="SI66" s="1"/>
      <c r="SJ66" s="1"/>
      <c r="SK66" s="1"/>
      <c r="SL66" s="1"/>
      <c r="SM66" s="1"/>
      <c r="SN66" s="1"/>
      <c r="SO66" s="1"/>
      <c r="SP66" s="1"/>
      <c r="SQ66" s="1"/>
      <c r="SR66" s="1"/>
      <c r="SS66" s="1"/>
      <c r="ST66" s="1"/>
      <c r="SU66" s="1"/>
      <c r="SV66" s="1"/>
      <c r="SW66" s="1"/>
      <c r="SX66" s="1"/>
      <c r="SY66" s="1"/>
      <c r="SZ66" s="1"/>
      <c r="TA66" s="1"/>
      <c r="TB66" s="1"/>
      <c r="TC66" s="1"/>
      <c r="TD66" s="1"/>
      <c r="TE66" s="1"/>
      <c r="TF66" s="1"/>
      <c r="TG66" s="1"/>
      <c r="TH66" s="1"/>
      <c r="TI66" s="1"/>
      <c r="TJ66" s="1"/>
      <c r="TK66" s="1"/>
      <c r="TL66" s="1"/>
      <c r="TM66" s="1"/>
      <c r="TN66" s="1"/>
      <c r="TO66" s="1"/>
      <c r="TP66" s="1"/>
      <c r="TQ66" s="1"/>
      <c r="TR66" s="1"/>
      <c r="TS66" s="1"/>
      <c r="TT66" s="1"/>
      <c r="TU66" s="1"/>
      <c r="TV66" s="1"/>
      <c r="TW66" s="1"/>
      <c r="TX66" s="1"/>
      <c r="TY66" s="1"/>
      <c r="TZ66" s="1"/>
      <c r="UA66" s="1"/>
      <c r="UB66" s="1"/>
      <c r="UC66" s="1"/>
      <c r="UD66" s="1"/>
      <c r="UE66" s="1"/>
      <c r="UF66" s="1"/>
      <c r="UG66" s="1"/>
      <c r="UH66" s="1"/>
      <c r="UI66" s="1"/>
      <c r="UJ66" s="1"/>
      <c r="UK66" s="1"/>
      <c r="UL66" s="1"/>
      <c r="UM66" s="1"/>
      <c r="UN66" s="1"/>
      <c r="UO66" s="1"/>
      <c r="UP66" s="1"/>
      <c r="UQ66" s="1"/>
      <c r="UR66" s="1"/>
      <c r="US66" s="1"/>
      <c r="UT66" s="1"/>
      <c r="UU66" s="1"/>
      <c r="UV66" s="1"/>
      <c r="UW66" s="1"/>
      <c r="UX66" s="1"/>
      <c r="UY66" s="1"/>
      <c r="UZ66" s="1"/>
      <c r="VA66" s="1"/>
      <c r="VB66" s="1"/>
      <c r="VC66" s="1"/>
      <c r="VD66" s="1"/>
      <c r="VE66" s="1"/>
      <c r="VF66" s="1"/>
      <c r="VG66" s="1"/>
      <c r="VH66" s="1"/>
      <c r="VI66" s="1"/>
      <c r="VJ66" s="1"/>
      <c r="VK66" s="1"/>
      <c r="VL66" s="1"/>
      <c r="VM66" s="1"/>
      <c r="VN66" s="1"/>
      <c r="VO66" s="1"/>
      <c r="VP66" s="1"/>
      <c r="VQ66" s="1"/>
      <c r="VR66" s="1"/>
      <c r="VS66" s="1"/>
      <c r="VT66" s="1"/>
      <c r="VU66" s="1"/>
      <c r="VV66" s="1"/>
      <c r="VW66" s="1"/>
      <c r="VX66" s="1"/>
      <c r="VY66" s="1"/>
      <c r="VZ66" s="1"/>
      <c r="WA66" s="1"/>
      <c r="WB66" s="1"/>
      <c r="WC66" s="1"/>
      <c r="WD66" s="1"/>
      <c r="WE66" s="1"/>
      <c r="WF66" s="1"/>
      <c r="WG66" s="1"/>
      <c r="WH66" s="1"/>
      <c r="WI66" s="1"/>
      <c r="WJ66" s="1"/>
      <c r="WK66" s="1"/>
      <c r="WL66" s="1"/>
      <c r="WM66" s="1"/>
      <c r="WN66" s="1"/>
      <c r="WO66" s="1"/>
      <c r="WP66" s="1"/>
      <c r="WQ66" s="1"/>
      <c r="WR66" s="1"/>
      <c r="WS66" s="1"/>
      <c r="WT66" s="1"/>
      <c r="WU66" s="1"/>
      <c r="WV66" s="1"/>
      <c r="WW66" s="1"/>
      <c r="WX66" s="1"/>
      <c r="WY66" s="1"/>
      <c r="WZ66" s="1"/>
      <c r="XA66" s="1"/>
      <c r="XB66" s="1"/>
      <c r="XC66" s="1"/>
      <c r="XD66" s="1"/>
      <c r="XE66" s="1"/>
      <c r="XF66" s="1"/>
      <c r="XG66" s="1"/>
      <c r="XH66" s="1"/>
      <c r="XI66" s="1"/>
      <c r="XJ66" s="1"/>
      <c r="XK66" s="1"/>
      <c r="XL66" s="1"/>
      <c r="XM66" s="1"/>
      <c r="XN66" s="1"/>
      <c r="XO66" s="1"/>
      <c r="XP66" s="1"/>
      <c r="XQ66" s="1"/>
      <c r="XR66" s="1"/>
      <c r="XS66" s="1"/>
      <c r="XT66" s="1"/>
      <c r="XU66" s="1"/>
      <c r="XV66" s="1"/>
      <c r="XW66" s="1"/>
      <c r="XX66" s="1"/>
      <c r="XY66" s="1"/>
      <c r="XZ66" s="1"/>
      <c r="YA66" s="1"/>
      <c r="YB66" s="1"/>
      <c r="YC66" s="1"/>
      <c r="YD66" s="1"/>
      <c r="YE66" s="1"/>
      <c r="YF66" s="1"/>
      <c r="YG66" s="1"/>
      <c r="YH66" s="1"/>
      <c r="YI66" s="1"/>
      <c r="YJ66" s="1"/>
      <c r="YK66" s="1"/>
      <c r="YL66" s="1"/>
      <c r="YM66" s="1"/>
      <c r="YN66" s="1"/>
      <c r="YO66" s="1"/>
      <c r="YP66" s="1"/>
      <c r="YQ66" s="1"/>
      <c r="YR66" s="1"/>
      <c r="YS66" s="1"/>
      <c r="YT66" s="1"/>
      <c r="YU66" s="1"/>
      <c r="YV66" s="1"/>
      <c r="YW66" s="1"/>
      <c r="YX66" s="1"/>
      <c r="YY66" s="1"/>
      <c r="YZ66" s="1"/>
      <c r="ZA66" s="1"/>
      <c r="ZB66" s="1"/>
      <c r="ZC66" s="1"/>
      <c r="ZD66" s="1"/>
      <c r="ZE66" s="1"/>
      <c r="ZF66" s="1"/>
      <c r="ZG66" s="1"/>
      <c r="ZH66" s="1"/>
      <c r="ZI66" s="1"/>
      <c r="ZJ66" s="1"/>
      <c r="ZK66" s="1"/>
      <c r="ZL66" s="1"/>
      <c r="ZM66" s="1"/>
      <c r="ZN66" s="1"/>
      <c r="ZO66" s="1"/>
      <c r="ZP66" s="1"/>
      <c r="ZQ66" s="1"/>
      <c r="ZR66" s="1"/>
      <c r="ZS66" s="1"/>
      <c r="ZT66" s="1"/>
      <c r="ZU66" s="1"/>
      <c r="ZV66" s="1"/>
      <c r="ZW66" s="1"/>
      <c r="ZX66" s="1"/>
      <c r="ZY66" s="1"/>
      <c r="ZZ66" s="1"/>
      <c r="AAA66" s="1"/>
      <c r="AAB66" s="1"/>
      <c r="AAC66" s="1"/>
      <c r="AAD66" s="1"/>
      <c r="AAE66" s="1"/>
      <c r="AAF66" s="1"/>
      <c r="AAG66" s="1"/>
      <c r="AAH66" s="1"/>
      <c r="AAI66" s="1"/>
      <c r="AAJ66" s="1"/>
      <c r="AAK66" s="1"/>
      <c r="AAL66" s="1"/>
      <c r="AAM66" s="1"/>
      <c r="AAN66" s="1"/>
      <c r="AAO66" s="1"/>
      <c r="AAP66" s="1"/>
      <c r="AAQ66" s="1"/>
      <c r="AAR66" s="1"/>
      <c r="AAS66" s="1"/>
      <c r="AAT66" s="1"/>
      <c r="AAU66" s="1"/>
      <c r="AAV66" s="1"/>
      <c r="AAW66" s="1"/>
      <c r="AAX66" s="1"/>
      <c r="AAY66" s="1"/>
      <c r="AAZ66" s="1"/>
      <c r="ABA66" s="1"/>
      <c r="ABB66" s="1"/>
      <c r="ABC66" s="1"/>
      <c r="ABD66" s="1"/>
      <c r="ABE66" s="1"/>
      <c r="ABF66" s="1"/>
      <c r="ABG66" s="1"/>
      <c r="ABH66" s="1"/>
      <c r="ABI66" s="1"/>
      <c r="ABJ66" s="1"/>
      <c r="ABK66" s="1"/>
      <c r="ABL66" s="1"/>
      <c r="ABM66" s="1"/>
      <c r="ABN66" s="1"/>
      <c r="ABO66" s="1"/>
      <c r="ABP66" s="1"/>
      <c r="ABQ66" s="1"/>
      <c r="ABR66" s="1"/>
      <c r="ABS66" s="1"/>
      <c r="ABT66" s="1"/>
      <c r="ABU66" s="1"/>
      <c r="ABV66" s="1"/>
      <c r="ABW66" s="1"/>
      <c r="ABX66" s="1"/>
      <c r="ABY66" s="1"/>
      <c r="ABZ66" s="1"/>
      <c r="ACA66" s="1"/>
      <c r="ACB66" s="1"/>
      <c r="ACC66" s="1"/>
      <c r="ACD66" s="1"/>
      <c r="ACE66" s="1"/>
      <c r="ACF66" s="1"/>
      <c r="ACG66" s="1"/>
      <c r="ACH66" s="1"/>
      <c r="ACI66" s="1"/>
      <c r="ACJ66" s="1"/>
      <c r="ACK66" s="1"/>
      <c r="ACL66" s="1"/>
      <c r="ACM66" s="1"/>
      <c r="ACN66" s="1"/>
      <c r="ACO66" s="1"/>
      <c r="ACP66" s="1"/>
      <c r="ACQ66" s="1"/>
      <c r="ACR66" s="1"/>
      <c r="ACS66" s="1"/>
      <c r="ACT66" s="1"/>
      <c r="ACU66" s="1"/>
      <c r="ACV66" s="1"/>
      <c r="ACW66" s="1"/>
      <c r="ACX66" s="1"/>
      <c r="ACY66" s="1"/>
      <c r="ACZ66" s="1"/>
      <c r="ADA66" s="1"/>
    </row>
    <row r="67" spans="1:781" s="54" customFormat="1" x14ac:dyDescent="0.2">
      <c r="A67"/>
      <c r="B67"/>
      <c r="C67" s="65"/>
      <c r="D67"/>
      <c r="E67"/>
      <c r="F67"/>
      <c r="G67"/>
      <c r="H67"/>
      <c r="I67"/>
      <c r="J67"/>
      <c r="K67"/>
      <c r="L67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  <c r="CJ67" s="49"/>
      <c r="CK67" s="49"/>
      <c r="CL67" s="49"/>
      <c r="CM67" s="49"/>
      <c r="CN67" s="49"/>
      <c r="CO67" s="49"/>
      <c r="CP67" s="49"/>
      <c r="CQ67" s="49"/>
      <c r="CR67" s="49"/>
      <c r="CS67" s="49"/>
      <c r="CT67" s="49"/>
      <c r="CU67" s="49"/>
      <c r="CV67" s="49"/>
      <c r="CW67" s="49"/>
      <c r="CX67" s="49"/>
      <c r="CY67" s="49"/>
      <c r="CZ67" s="49"/>
      <c r="DA67" s="49"/>
      <c r="DB67" s="49"/>
      <c r="DC67" s="49"/>
      <c r="DD67" s="49"/>
      <c r="DE67" s="49"/>
      <c r="DF67" s="49"/>
      <c r="DG67" s="49"/>
      <c r="DH67" s="49"/>
      <c r="DI67" s="49"/>
      <c r="DJ67" s="49"/>
      <c r="DK67" s="49"/>
      <c r="DL67" s="49"/>
      <c r="DM67" s="49"/>
      <c r="DN67" s="49"/>
      <c r="DO67" s="49"/>
      <c r="DP67" s="49"/>
      <c r="DQ67" s="49"/>
      <c r="DR67" s="49"/>
      <c r="DS67" s="49"/>
      <c r="DT67" s="49"/>
      <c r="DU67" s="49"/>
      <c r="DV67" s="49"/>
      <c r="DW67" s="49"/>
      <c r="DX67" s="49"/>
      <c r="DY67" s="49"/>
      <c r="DZ67" s="49"/>
      <c r="EA67" s="49"/>
      <c r="EB67" s="49"/>
      <c r="EC67" s="49"/>
      <c r="ED67" s="49"/>
      <c r="EE67" s="49"/>
      <c r="EF67" s="49"/>
      <c r="EG67" s="49"/>
      <c r="EH67" s="49"/>
      <c r="EI67" s="49"/>
      <c r="EJ67" s="49"/>
      <c r="EK67" s="49"/>
      <c r="EL67" s="49"/>
      <c r="EM67" s="49"/>
      <c r="EN67" s="49"/>
      <c r="EO67" s="49"/>
      <c r="EP67" s="49"/>
      <c r="EQ67" s="49"/>
      <c r="ER67" s="49"/>
      <c r="ES67" s="49"/>
      <c r="ET67" s="49"/>
      <c r="EU67" s="49"/>
      <c r="EV67" s="49"/>
      <c r="EW67" s="49"/>
      <c r="EX67" s="49"/>
      <c r="EY67" s="49"/>
      <c r="EZ67" s="49"/>
      <c r="FA67" s="49"/>
      <c r="FB67" s="49"/>
      <c r="FC67" s="49"/>
      <c r="FD67" s="49"/>
      <c r="FE67" s="49"/>
      <c r="FF67" s="49"/>
      <c r="FG67" s="49"/>
      <c r="FH67" s="49"/>
      <c r="FI67" s="49"/>
      <c r="FJ67" s="49"/>
      <c r="FK67" s="49"/>
      <c r="FL67" s="49"/>
      <c r="FM67" s="49"/>
      <c r="FN67" s="49"/>
      <c r="FO67" s="49"/>
      <c r="FP67" s="49"/>
      <c r="FQ67" s="49"/>
      <c r="FR67" s="49"/>
      <c r="FS67" s="49"/>
      <c r="FT67" s="49"/>
      <c r="FU67" s="49"/>
      <c r="FV67" s="49"/>
      <c r="FW67" s="49"/>
      <c r="FX67" s="49"/>
      <c r="FY67" s="49"/>
      <c r="FZ67" s="49"/>
      <c r="GA67" s="49"/>
      <c r="GB67" s="49"/>
      <c r="GC67" s="49"/>
      <c r="GD67" s="49"/>
      <c r="GE67" s="49"/>
      <c r="GF67" s="49"/>
      <c r="GG67" s="49"/>
      <c r="GH67" s="49"/>
      <c r="GI67" s="49"/>
      <c r="GJ67" s="49"/>
      <c r="GK67" s="49"/>
      <c r="GL67" s="49"/>
      <c r="GM67" s="49"/>
      <c r="GN67" s="49"/>
      <c r="GO67" s="49"/>
      <c r="GP67" s="49"/>
      <c r="GQ67" s="49"/>
      <c r="GR67" s="49"/>
      <c r="GS67" s="49"/>
      <c r="GT67" s="49"/>
      <c r="GU67" s="49"/>
      <c r="GV67" s="49"/>
      <c r="GW67" s="49"/>
      <c r="GX67" s="49"/>
      <c r="GY67" s="49"/>
      <c r="GZ67" s="49"/>
      <c r="HA67" s="49"/>
      <c r="HB67" s="49"/>
      <c r="HC67" s="49"/>
      <c r="HD67" s="49"/>
      <c r="HE67" s="49"/>
      <c r="HF67" s="49"/>
      <c r="HG67" s="49"/>
      <c r="HH67" s="49"/>
      <c r="HI67" s="49"/>
      <c r="HJ67" s="49"/>
      <c r="HK67" s="49"/>
      <c r="HL67" s="49"/>
      <c r="HM67" s="49"/>
      <c r="HN67" s="49"/>
      <c r="HO67" s="49"/>
      <c r="HP67" s="49"/>
      <c r="HQ67" s="49"/>
      <c r="HR67" s="49"/>
      <c r="HS67" s="49"/>
      <c r="HT67" s="49"/>
      <c r="HU67" s="49"/>
      <c r="HV67" s="49"/>
      <c r="HW67" s="49"/>
      <c r="HX67" s="49"/>
      <c r="HY67" s="49"/>
      <c r="HZ67" s="49"/>
      <c r="IA67" s="49"/>
      <c r="IB67" s="49"/>
      <c r="IC67" s="49"/>
      <c r="ID67" s="49"/>
      <c r="IE67" s="49"/>
      <c r="IF67" s="49"/>
      <c r="IG67" s="49"/>
      <c r="IH67" s="49"/>
      <c r="II67" s="49"/>
      <c r="IJ67" s="49"/>
      <c r="IK67" s="49"/>
      <c r="IL67" s="49"/>
      <c r="IM67" s="49"/>
      <c r="IN67" s="49"/>
      <c r="IO67" s="49"/>
      <c r="IP67" s="49"/>
      <c r="IQ67" s="49"/>
      <c r="IR67" s="49"/>
      <c r="IS67" s="49"/>
      <c r="IT67" s="49"/>
      <c r="IU67" s="49"/>
      <c r="IV67" s="49"/>
      <c r="IW67" s="49"/>
      <c r="IX67" s="49"/>
      <c r="IY67" s="49"/>
      <c r="IZ67" s="49"/>
      <c r="JA67" s="49"/>
      <c r="JB67" s="49"/>
      <c r="JC67" s="49"/>
      <c r="JD67" s="49"/>
      <c r="JE67" s="49"/>
      <c r="JF67" s="49"/>
      <c r="JG67" s="49"/>
      <c r="JH67" s="49"/>
      <c r="JI67" s="49"/>
      <c r="JJ67" s="49"/>
      <c r="JK67" s="49"/>
      <c r="JL67" s="49"/>
      <c r="JM67" s="49"/>
      <c r="JN67" s="49"/>
      <c r="JO67" s="49"/>
      <c r="JP67" s="49"/>
      <c r="JQ67" s="49"/>
      <c r="JR67" s="49"/>
      <c r="JS67" s="49"/>
      <c r="JT67" s="49"/>
      <c r="JU67" s="49"/>
      <c r="JV67" s="49"/>
      <c r="JW67" s="49"/>
      <c r="JX67" s="49"/>
      <c r="JY67" s="49"/>
      <c r="JZ67" s="49"/>
      <c r="KA67" s="49"/>
      <c r="KB67" s="49"/>
      <c r="KC67" s="49"/>
      <c r="KD67" s="49"/>
      <c r="KE67" s="49"/>
      <c r="KF67" s="49"/>
      <c r="KG67" s="49"/>
      <c r="KH67" s="49"/>
      <c r="KI67" s="49"/>
      <c r="KJ67" s="49"/>
      <c r="KK67" s="49"/>
      <c r="KL67" s="49"/>
      <c r="KM67" s="49"/>
      <c r="KN67" s="49"/>
      <c r="KO67" s="49"/>
      <c r="KP67" s="49"/>
      <c r="KQ67" s="49"/>
      <c r="KR67" s="49"/>
      <c r="KS67" s="49"/>
      <c r="KT67" s="49"/>
      <c r="KU67" s="49"/>
      <c r="KV67" s="49"/>
      <c r="KW67" s="49"/>
      <c r="KX67" s="49"/>
      <c r="KY67" s="49"/>
      <c r="KZ67" s="49"/>
      <c r="LA67" s="49"/>
      <c r="LB67" s="49"/>
      <c r="LC67" s="49"/>
      <c r="LD67" s="49"/>
      <c r="LE67" s="49"/>
      <c r="LF67" s="49"/>
      <c r="LG67" s="49"/>
      <c r="LH67" s="49"/>
      <c r="LI67" s="49"/>
      <c r="LJ67" s="49"/>
      <c r="LK67" s="49"/>
      <c r="LL67" s="49"/>
      <c r="LM67" s="49"/>
      <c r="LN67" s="49"/>
      <c r="LO67" s="49"/>
      <c r="LP67" s="49"/>
      <c r="LQ67" s="49"/>
      <c r="LR67" s="49"/>
      <c r="LS67" s="49"/>
      <c r="LT67" s="49"/>
      <c r="LU67" s="49"/>
      <c r="LV67" s="49"/>
      <c r="LW67" s="49"/>
      <c r="LX67" s="49"/>
      <c r="LY67" s="49"/>
      <c r="LZ67" s="49"/>
      <c r="MA67" s="49"/>
      <c r="MB67" s="49"/>
      <c r="MC67" s="49"/>
      <c r="MD67" s="49"/>
      <c r="ME67" s="49"/>
      <c r="MF67" s="49"/>
      <c r="MG67" s="49"/>
      <c r="MH67" s="49"/>
      <c r="MI67" s="49"/>
      <c r="MJ67" s="49"/>
      <c r="MK67" s="49"/>
      <c r="ML67" s="49"/>
      <c r="MM67" s="49"/>
      <c r="MN67" s="49"/>
      <c r="MO67" s="49"/>
      <c r="MP67" s="49"/>
      <c r="MQ67" s="49"/>
      <c r="MR67" s="49"/>
      <c r="MS67" s="49"/>
      <c r="MT67" s="49"/>
      <c r="MU67" s="49"/>
      <c r="MV67" s="49"/>
      <c r="MW67" s="49"/>
      <c r="MX67" s="49"/>
      <c r="MY67" s="49"/>
      <c r="MZ67" s="49"/>
      <c r="NA67" s="49"/>
      <c r="NB67" s="49"/>
      <c r="NC67" s="49"/>
      <c r="ND67" s="49"/>
      <c r="NE67" s="49"/>
      <c r="NF67" s="49"/>
      <c r="NG67" s="49"/>
      <c r="NH67" s="49"/>
      <c r="NI67" s="49"/>
      <c r="NJ67" s="49"/>
      <c r="NK67" s="49"/>
      <c r="NL67" s="49"/>
      <c r="NM67" s="49"/>
      <c r="NN67" s="49"/>
      <c r="NO67" s="49"/>
      <c r="NP67" s="49"/>
      <c r="NQ67" s="49"/>
      <c r="NR67" s="49"/>
      <c r="NS67" s="49"/>
      <c r="NT67" s="49"/>
      <c r="NU67" s="49"/>
      <c r="NV67" s="49"/>
      <c r="NW67" s="49"/>
      <c r="NX67" s="49"/>
      <c r="NY67" s="49"/>
      <c r="NZ67" s="49"/>
      <c r="OA67" s="49"/>
      <c r="OB67" s="49"/>
      <c r="OC67" s="49"/>
      <c r="OD67" s="49"/>
      <c r="OE67" s="49"/>
      <c r="OF67" s="49"/>
      <c r="OG67" s="49"/>
      <c r="OH67" s="49"/>
      <c r="OI67" s="49"/>
      <c r="OJ67" s="49"/>
      <c r="OK67" s="49"/>
      <c r="OL67" s="49"/>
      <c r="OM67" s="49"/>
      <c r="ON67" s="49"/>
      <c r="OO67" s="49"/>
      <c r="OP67" s="49"/>
      <c r="OQ67" s="49"/>
      <c r="OR67" s="49"/>
      <c r="OS67" s="49"/>
      <c r="OT67" s="49"/>
      <c r="OU67" s="49"/>
      <c r="OV67" s="49"/>
      <c r="OW67" s="49"/>
      <c r="OX67" s="49"/>
      <c r="OY67" s="49"/>
      <c r="OZ67" s="49"/>
      <c r="PA67" s="49"/>
      <c r="PB67" s="49"/>
      <c r="PC67" s="49"/>
      <c r="PD67" s="49"/>
      <c r="PE67" s="49"/>
      <c r="PF67" s="49"/>
      <c r="PG67" s="49"/>
      <c r="PH67" s="49"/>
      <c r="PI67" s="49"/>
      <c r="PJ67" s="49"/>
      <c r="PK67" s="49"/>
      <c r="PL67" s="49"/>
      <c r="PM67" s="49"/>
      <c r="PN67" s="49"/>
      <c r="PO67" s="49"/>
      <c r="PP67" s="49"/>
      <c r="PQ67" s="49"/>
      <c r="PR67" s="49"/>
      <c r="PS67" s="49"/>
      <c r="PT67" s="49"/>
      <c r="PU67" s="49"/>
      <c r="PV67" s="49"/>
      <c r="PW67" s="49"/>
      <c r="PX67" s="49"/>
      <c r="PY67" s="49"/>
      <c r="PZ67" s="49"/>
      <c r="QA67" s="49"/>
      <c r="QB67" s="49"/>
      <c r="QC67" s="49"/>
      <c r="QD67" s="49"/>
      <c r="QE67" s="49"/>
      <c r="QF67" s="49"/>
      <c r="QG67" s="49"/>
      <c r="QH67" s="49"/>
      <c r="QI67" s="49"/>
      <c r="QJ67" s="49"/>
      <c r="QK67" s="49"/>
      <c r="QL67" s="49"/>
      <c r="QM67" s="49"/>
      <c r="QN67" s="49"/>
      <c r="QO67" s="49"/>
      <c r="QP67" s="49"/>
      <c r="QQ67" s="49"/>
      <c r="QR67" s="49"/>
      <c r="QS67" s="49"/>
      <c r="QT67" s="49"/>
      <c r="QU67" s="49"/>
      <c r="QV67" s="49"/>
      <c r="QW67" s="49"/>
      <c r="QX67" s="49"/>
      <c r="QY67" s="49"/>
      <c r="QZ67" s="49"/>
      <c r="RA67" s="49"/>
      <c r="RB67" s="49"/>
      <c r="RC67" s="49"/>
      <c r="RD67" s="49"/>
      <c r="RE67" s="49"/>
      <c r="RF67" s="49"/>
      <c r="RG67" s="49"/>
      <c r="RH67" s="49"/>
      <c r="RI67" s="49"/>
      <c r="RJ67" s="49"/>
      <c r="RK67" s="49"/>
      <c r="RL67" s="49"/>
      <c r="RM67" s="49"/>
      <c r="RN67" s="49"/>
      <c r="RO67" s="49"/>
      <c r="RP67" s="49"/>
      <c r="RQ67" s="49"/>
      <c r="RR67" s="49"/>
      <c r="RS67" s="49"/>
      <c r="RT67" s="49"/>
      <c r="RU67" s="49"/>
      <c r="RV67" s="49"/>
      <c r="RW67" s="49"/>
      <c r="RX67" s="49"/>
      <c r="RY67" s="49"/>
      <c r="RZ67" s="49"/>
      <c r="SA67" s="49"/>
      <c r="SB67" s="49"/>
      <c r="SC67" s="49"/>
      <c r="SD67" s="49"/>
      <c r="SE67" s="49"/>
      <c r="SF67" s="49"/>
      <c r="SG67" s="49"/>
      <c r="SH67" s="49"/>
      <c r="SI67" s="49"/>
      <c r="SJ67" s="49"/>
      <c r="SK67" s="49"/>
      <c r="SL67" s="49"/>
      <c r="SM67" s="49"/>
      <c r="SN67" s="49"/>
      <c r="SO67" s="49"/>
      <c r="SP67" s="49"/>
      <c r="SQ67" s="49"/>
      <c r="SR67" s="49"/>
      <c r="SS67" s="49"/>
      <c r="ST67" s="49"/>
      <c r="SU67" s="49"/>
      <c r="SV67" s="49"/>
      <c r="SW67" s="49"/>
      <c r="SX67" s="49"/>
      <c r="SY67" s="49"/>
      <c r="SZ67" s="49"/>
      <c r="TA67" s="49"/>
      <c r="TB67" s="49"/>
      <c r="TC67" s="49"/>
      <c r="TD67" s="49"/>
      <c r="TE67" s="49"/>
      <c r="TF67" s="49"/>
      <c r="TG67" s="49"/>
      <c r="TH67" s="49"/>
      <c r="TI67" s="49"/>
      <c r="TJ67" s="49"/>
      <c r="TK67" s="49"/>
      <c r="TL67" s="49"/>
      <c r="TM67" s="49"/>
      <c r="TN67" s="49"/>
      <c r="TO67" s="49"/>
      <c r="TP67" s="49"/>
      <c r="TQ67" s="49"/>
      <c r="TR67" s="49"/>
      <c r="TS67" s="49"/>
      <c r="TT67" s="49"/>
      <c r="TU67" s="49"/>
      <c r="TV67" s="49"/>
      <c r="TW67" s="49"/>
      <c r="TX67" s="49"/>
      <c r="TY67" s="49"/>
      <c r="TZ67" s="49"/>
      <c r="UA67" s="49"/>
      <c r="UB67" s="49"/>
      <c r="UC67" s="49"/>
      <c r="UD67" s="49"/>
      <c r="UE67" s="49"/>
      <c r="UF67" s="49"/>
      <c r="UG67" s="49"/>
      <c r="UH67" s="49"/>
      <c r="UI67" s="49"/>
      <c r="UJ67" s="49"/>
      <c r="UK67" s="49"/>
      <c r="UL67" s="49"/>
      <c r="UM67" s="49"/>
      <c r="UN67" s="49"/>
      <c r="UO67" s="49"/>
      <c r="UP67" s="49"/>
      <c r="UQ67" s="49"/>
      <c r="UR67" s="49"/>
      <c r="US67" s="49"/>
      <c r="UT67" s="49"/>
      <c r="UU67" s="49"/>
      <c r="UV67" s="49"/>
      <c r="UW67" s="49"/>
      <c r="UX67" s="49"/>
      <c r="UY67" s="49"/>
      <c r="UZ67" s="49"/>
      <c r="VA67" s="49"/>
      <c r="VB67" s="49"/>
      <c r="VC67" s="49"/>
      <c r="VD67" s="49"/>
      <c r="VE67" s="49"/>
      <c r="VF67" s="49"/>
      <c r="VG67" s="49"/>
      <c r="VH67" s="49"/>
      <c r="VI67" s="49"/>
      <c r="VJ67" s="49"/>
      <c r="VK67" s="49"/>
      <c r="VL67" s="49"/>
      <c r="VM67" s="49"/>
      <c r="VN67" s="49"/>
      <c r="VO67" s="49"/>
      <c r="VP67" s="49"/>
      <c r="VQ67" s="49"/>
      <c r="VR67" s="49"/>
      <c r="VS67" s="49"/>
      <c r="VT67" s="49"/>
      <c r="VU67" s="49"/>
      <c r="VV67" s="49"/>
      <c r="VW67" s="49"/>
      <c r="VX67" s="49"/>
      <c r="VY67" s="49"/>
      <c r="VZ67" s="49"/>
      <c r="WA67" s="49"/>
      <c r="WB67" s="49"/>
      <c r="WC67" s="49"/>
      <c r="WD67" s="49"/>
      <c r="WE67" s="49"/>
      <c r="WF67" s="49"/>
      <c r="WG67" s="49"/>
      <c r="WH67" s="49"/>
      <c r="WI67" s="49"/>
      <c r="WJ67" s="49"/>
      <c r="WK67" s="49"/>
      <c r="WL67" s="49"/>
      <c r="WM67" s="49"/>
      <c r="WN67" s="49"/>
      <c r="WO67" s="49"/>
      <c r="WP67" s="49"/>
      <c r="WQ67" s="49"/>
      <c r="WR67" s="49"/>
      <c r="WS67" s="49"/>
      <c r="WT67" s="49"/>
      <c r="WU67" s="49"/>
      <c r="WV67" s="49"/>
      <c r="WW67" s="49"/>
      <c r="WX67" s="49"/>
      <c r="WY67" s="49"/>
      <c r="WZ67" s="49"/>
      <c r="XA67" s="49"/>
      <c r="XB67" s="49"/>
      <c r="XC67" s="49"/>
      <c r="XD67" s="49"/>
      <c r="XE67" s="49"/>
      <c r="XF67" s="49"/>
      <c r="XG67" s="49"/>
      <c r="XH67" s="49"/>
      <c r="XI67" s="49"/>
      <c r="XJ67" s="49"/>
      <c r="XK67" s="49"/>
      <c r="XL67" s="49"/>
      <c r="XM67" s="49"/>
      <c r="XN67" s="49"/>
      <c r="XO67" s="49"/>
      <c r="XP67" s="49"/>
      <c r="XQ67" s="49"/>
      <c r="XR67" s="49"/>
      <c r="XS67" s="49"/>
      <c r="XT67" s="49"/>
      <c r="XU67" s="49"/>
      <c r="XV67" s="49"/>
      <c r="XW67" s="49"/>
      <c r="XX67" s="49"/>
      <c r="XY67" s="49"/>
      <c r="XZ67" s="49"/>
      <c r="YA67" s="49"/>
      <c r="YB67" s="49"/>
      <c r="YC67" s="49"/>
      <c r="YD67" s="49"/>
      <c r="YE67" s="49"/>
      <c r="YF67" s="49"/>
      <c r="YG67" s="49"/>
      <c r="YH67" s="49"/>
      <c r="YI67" s="49"/>
      <c r="YJ67" s="49"/>
      <c r="YK67" s="49"/>
      <c r="YL67" s="49"/>
      <c r="YM67" s="49"/>
      <c r="YN67" s="49"/>
      <c r="YO67" s="49"/>
      <c r="YP67" s="49"/>
      <c r="YQ67" s="49"/>
      <c r="YR67" s="49"/>
      <c r="YS67" s="49"/>
      <c r="YT67" s="49"/>
      <c r="YU67" s="49"/>
      <c r="YV67" s="49"/>
      <c r="YW67" s="49"/>
      <c r="YX67" s="49"/>
      <c r="YY67" s="49"/>
      <c r="YZ67" s="49"/>
      <c r="ZA67" s="49"/>
      <c r="ZB67" s="49"/>
      <c r="ZC67" s="49"/>
      <c r="ZD67" s="49"/>
      <c r="ZE67" s="49"/>
      <c r="ZF67" s="49"/>
      <c r="ZG67" s="49"/>
      <c r="ZH67" s="49"/>
      <c r="ZI67" s="49"/>
      <c r="ZJ67" s="49"/>
      <c r="ZK67" s="49"/>
      <c r="ZL67" s="49"/>
      <c r="ZM67" s="49"/>
      <c r="ZN67" s="49"/>
      <c r="ZO67" s="49"/>
      <c r="ZP67" s="49"/>
      <c r="ZQ67" s="49"/>
      <c r="ZR67" s="49"/>
      <c r="ZS67" s="49"/>
      <c r="ZT67" s="49"/>
      <c r="ZU67" s="49"/>
      <c r="ZV67" s="49"/>
      <c r="ZW67" s="49"/>
      <c r="ZX67" s="49"/>
      <c r="ZY67" s="49"/>
      <c r="ZZ67" s="49"/>
      <c r="AAA67" s="49"/>
      <c r="AAB67" s="49"/>
      <c r="AAC67" s="49"/>
      <c r="AAD67" s="49"/>
      <c r="AAE67" s="49"/>
      <c r="AAF67" s="49"/>
      <c r="AAG67" s="49"/>
      <c r="AAH67" s="49"/>
      <c r="AAI67" s="49"/>
      <c r="AAJ67" s="49"/>
      <c r="AAK67" s="49"/>
      <c r="AAL67" s="49"/>
      <c r="AAM67" s="49"/>
      <c r="AAN67" s="49"/>
      <c r="AAO67" s="49"/>
      <c r="AAP67" s="49"/>
      <c r="AAQ67" s="49"/>
      <c r="AAR67" s="49"/>
      <c r="AAS67" s="49"/>
      <c r="AAT67" s="49"/>
      <c r="AAU67" s="49"/>
      <c r="AAV67" s="49"/>
      <c r="AAW67" s="49"/>
      <c r="AAX67" s="49"/>
      <c r="AAY67" s="49"/>
      <c r="AAZ67" s="49"/>
      <c r="ABA67" s="49"/>
      <c r="ABB67" s="49"/>
      <c r="ABC67" s="49"/>
      <c r="ABD67" s="49"/>
      <c r="ABE67" s="49"/>
      <c r="ABF67" s="49"/>
      <c r="ABG67" s="49"/>
      <c r="ABH67" s="49"/>
      <c r="ABI67" s="49"/>
      <c r="ABJ67" s="49"/>
      <c r="ABK67" s="49"/>
      <c r="ABL67" s="49"/>
      <c r="ABM67" s="49"/>
      <c r="ABN67" s="49"/>
      <c r="ABO67" s="49"/>
      <c r="ABP67" s="49"/>
      <c r="ABQ67" s="49"/>
      <c r="ABR67" s="49"/>
      <c r="ABS67" s="49"/>
      <c r="ABT67" s="49"/>
      <c r="ABU67" s="49"/>
      <c r="ABV67" s="49"/>
      <c r="ABW67" s="49"/>
      <c r="ABX67" s="49"/>
      <c r="ABY67" s="49"/>
      <c r="ABZ67" s="49"/>
      <c r="ACA67" s="49"/>
      <c r="ACB67" s="49"/>
      <c r="ACC67" s="49"/>
      <c r="ACD67" s="49"/>
      <c r="ACE67" s="49"/>
      <c r="ACF67" s="49"/>
      <c r="ACG67" s="49"/>
      <c r="ACH67" s="49"/>
      <c r="ACI67" s="49"/>
      <c r="ACJ67" s="49"/>
      <c r="ACK67" s="49"/>
      <c r="ACL67" s="49"/>
      <c r="ACM67" s="49"/>
      <c r="ACN67" s="49"/>
      <c r="ACO67" s="49"/>
      <c r="ACP67" s="49"/>
      <c r="ACQ67" s="49"/>
      <c r="ACR67" s="49"/>
      <c r="ACS67" s="49"/>
      <c r="ACT67" s="49"/>
      <c r="ACU67" s="49"/>
      <c r="ACV67" s="49"/>
      <c r="ACW67" s="49"/>
      <c r="ACX67" s="49"/>
      <c r="ACY67" s="49"/>
      <c r="ACZ67" s="49"/>
      <c r="ADA67" s="49"/>
    </row>
    <row r="68" spans="1:781" x14ac:dyDescent="0.2">
      <c r="A68"/>
      <c r="B68"/>
      <c r="C68" s="65"/>
      <c r="D68"/>
      <c r="E68"/>
      <c r="F68"/>
      <c r="G68"/>
      <c r="H68"/>
      <c r="I68"/>
      <c r="J68"/>
      <c r="K68"/>
      <c r="L68"/>
    </row>
    <row r="69" spans="1:781" x14ac:dyDescent="0.2">
      <c r="A69"/>
      <c r="B69"/>
      <c r="C69" s="65"/>
      <c r="D69"/>
      <c r="E69"/>
      <c r="F69"/>
      <c r="G69"/>
      <c r="H69"/>
      <c r="I69"/>
      <c r="J69"/>
      <c r="K69"/>
      <c r="L69"/>
    </row>
    <row r="70" spans="1:781" x14ac:dyDescent="0.2">
      <c r="A70"/>
      <c r="B70"/>
      <c r="C70" s="65"/>
      <c r="D70"/>
      <c r="E70"/>
      <c r="F70"/>
      <c r="G70"/>
      <c r="H70"/>
      <c r="I70"/>
      <c r="J70"/>
      <c r="K70"/>
      <c r="L70"/>
    </row>
    <row r="71" spans="1:781" x14ac:dyDescent="0.2">
      <c r="A71"/>
      <c r="B71"/>
      <c r="C71" s="65"/>
      <c r="D71"/>
      <c r="E71"/>
      <c r="F71"/>
      <c r="G71"/>
      <c r="H71"/>
      <c r="I71"/>
      <c r="J71"/>
      <c r="K71"/>
      <c r="L71"/>
    </row>
    <row r="72" spans="1:781" x14ac:dyDescent="0.2">
      <c r="A72"/>
      <c r="B72"/>
      <c r="C72" s="65"/>
      <c r="D72"/>
      <c r="E72"/>
      <c r="F72"/>
      <c r="G72"/>
      <c r="H72"/>
      <c r="I72"/>
      <c r="J72"/>
      <c r="K72"/>
      <c r="L72"/>
    </row>
    <row r="73" spans="1:781" x14ac:dyDescent="0.2">
      <c r="A73"/>
      <c r="B73"/>
      <c r="C73" s="65"/>
      <c r="D73"/>
      <c r="E73"/>
      <c r="F73"/>
      <c r="G73"/>
      <c r="H73"/>
      <c r="I73"/>
      <c r="J73"/>
      <c r="K73"/>
      <c r="L73"/>
    </row>
    <row r="74" spans="1:781" x14ac:dyDescent="0.2">
      <c r="A74"/>
      <c r="B74"/>
      <c r="C74" s="65"/>
      <c r="D74"/>
      <c r="E74"/>
      <c r="F74"/>
      <c r="G74"/>
      <c r="H74"/>
      <c r="I74"/>
      <c r="J74"/>
      <c r="K74"/>
      <c r="L74"/>
    </row>
    <row r="75" spans="1:781" x14ac:dyDescent="0.2">
      <c r="A75"/>
      <c r="B75"/>
      <c r="C75" s="65"/>
      <c r="D75"/>
      <c r="E75"/>
      <c r="F75"/>
      <c r="G75"/>
      <c r="H75"/>
      <c r="I75"/>
      <c r="J75"/>
      <c r="K75"/>
      <c r="L75"/>
    </row>
    <row r="76" spans="1:781" x14ac:dyDescent="0.2">
      <c r="A76"/>
      <c r="B76"/>
      <c r="C76" s="65"/>
      <c r="D76"/>
      <c r="E76"/>
      <c r="F76"/>
      <c r="G76"/>
      <c r="H76"/>
      <c r="I76"/>
      <c r="J76"/>
      <c r="K76"/>
      <c r="L76"/>
    </row>
    <row r="77" spans="1:781" x14ac:dyDescent="0.2">
      <c r="A77"/>
      <c r="B77"/>
      <c r="C77" s="65"/>
      <c r="D77"/>
      <c r="E77"/>
      <c r="F77"/>
      <c r="G77"/>
      <c r="H77"/>
      <c r="I77"/>
      <c r="J77"/>
      <c r="K77"/>
      <c r="L77"/>
    </row>
  </sheetData>
  <mergeCells count="2">
    <mergeCell ref="G65:H65"/>
    <mergeCell ref="G66:H66"/>
  </mergeCells>
  <printOptions horizontalCentered="1" gridLines="1"/>
  <pageMargins left="0.25" right="0.25" top="0.75" bottom="0.75" header="0.3" footer="0.3"/>
  <pageSetup paperSize="9" scale="72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B79"/>
  <sheetViews>
    <sheetView zoomScaleNormal="100" workbookViewId="0">
      <selection sqref="A1:XFD3"/>
    </sheetView>
  </sheetViews>
  <sheetFormatPr defaultColWidth="11.42578125" defaultRowHeight="12.75" x14ac:dyDescent="0.2"/>
  <cols>
    <col min="1" max="1" width="4.7109375" style="66" customWidth="1"/>
    <col min="2" max="2" width="45.7109375" style="66" customWidth="1"/>
    <col min="3" max="3" width="15.7109375" style="66" hidden="1" customWidth="1"/>
    <col min="4" max="7" width="15.7109375" style="68" customWidth="1"/>
    <col min="8" max="8" width="15.7109375" style="10" customWidth="1"/>
    <col min="9" max="9" width="13" style="2" bestFit="1" customWidth="1"/>
    <col min="10" max="781" width="11.42578125" style="2"/>
    <col min="782" max="16384" width="11.42578125" style="1"/>
  </cols>
  <sheetData>
    <row r="1" spans="1:781" s="11" customFormat="1" ht="45" customHeight="1" x14ac:dyDescent="0.2">
      <c r="A1" s="3" t="s">
        <v>0</v>
      </c>
      <c r="B1" s="4"/>
      <c r="C1" s="6" t="s">
        <v>1</v>
      </c>
      <c r="D1" s="6" t="s">
        <v>2</v>
      </c>
      <c r="E1" s="7">
        <v>2026</v>
      </c>
      <c r="F1" s="6">
        <v>2027</v>
      </c>
      <c r="G1" s="8" t="s">
        <v>3</v>
      </c>
      <c r="H1" s="9" t="s">
        <v>4</v>
      </c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</row>
    <row r="2" spans="1:781" s="11" customFormat="1" x14ac:dyDescent="0.2">
      <c r="A2" s="12" t="s">
        <v>5</v>
      </c>
      <c r="B2" s="13"/>
      <c r="C2" s="69">
        <f>C3</f>
        <v>111065</v>
      </c>
      <c r="D2" s="15">
        <f>D3</f>
        <v>0</v>
      </c>
      <c r="E2" s="15">
        <f t="shared" ref="E2:G2" si="0">E3</f>
        <v>0</v>
      </c>
      <c r="F2" s="15">
        <f t="shared" si="0"/>
        <v>0</v>
      </c>
      <c r="G2" s="16">
        <f t="shared" si="0"/>
        <v>0</v>
      </c>
      <c r="H2" s="17">
        <f t="shared" ref="H2:H13" si="1">SUM(D2:G2)</f>
        <v>0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</row>
    <row r="3" spans="1:781" s="11" customFormat="1" x14ac:dyDescent="0.2">
      <c r="A3" s="70" t="s">
        <v>23</v>
      </c>
      <c r="B3" s="4"/>
      <c r="C3" s="71">
        <f>SUM(C4:C8)</f>
        <v>111065</v>
      </c>
      <c r="D3" s="21">
        <f>SUM(D4:D8)</f>
        <v>0</v>
      </c>
      <c r="E3" s="21">
        <f>SUM(E4:E8)</f>
        <v>0</v>
      </c>
      <c r="F3" s="21">
        <f>SUM(F4:F8)</f>
        <v>0</v>
      </c>
      <c r="G3" s="22">
        <f>SUM(G4:G8)</f>
        <v>0</v>
      </c>
      <c r="H3" s="72">
        <f t="shared" si="1"/>
        <v>0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</row>
    <row r="4" spans="1:781" s="2" customFormat="1" x14ac:dyDescent="0.2">
      <c r="A4" s="73" t="s">
        <v>24</v>
      </c>
      <c r="B4" s="74"/>
      <c r="C4" s="75">
        <v>32500</v>
      </c>
      <c r="D4" s="25"/>
      <c r="E4" s="25"/>
      <c r="F4" s="25"/>
      <c r="G4" s="76"/>
      <c r="H4" s="72">
        <f t="shared" si="1"/>
        <v>0</v>
      </c>
    </row>
    <row r="5" spans="1:781" s="2" customFormat="1" x14ac:dyDescent="0.2">
      <c r="A5" s="73" t="s">
        <v>25</v>
      </c>
      <c r="B5" s="74"/>
      <c r="C5" s="75">
        <v>26000</v>
      </c>
      <c r="D5" s="25"/>
      <c r="E5" s="25"/>
      <c r="F5" s="25"/>
      <c r="G5" s="76"/>
      <c r="H5" s="72">
        <f t="shared" si="1"/>
        <v>0</v>
      </c>
    </row>
    <row r="6" spans="1:781" s="2" customFormat="1" x14ac:dyDescent="0.2">
      <c r="A6" s="73" t="s">
        <v>26</v>
      </c>
      <c r="B6" s="74"/>
      <c r="C6" s="75">
        <v>22000</v>
      </c>
      <c r="D6" s="25"/>
      <c r="E6" s="25"/>
      <c r="F6" s="25"/>
      <c r="G6" s="76"/>
      <c r="H6" s="72">
        <f t="shared" si="1"/>
        <v>0</v>
      </c>
    </row>
    <row r="7" spans="1:781" s="2" customFormat="1" x14ac:dyDescent="0.2">
      <c r="A7" s="73" t="s">
        <v>27</v>
      </c>
      <c r="B7" s="74"/>
      <c r="C7" s="75">
        <f>ROUND((C4+C5+C6)*0.33,2)</f>
        <v>26565</v>
      </c>
      <c r="D7" s="25"/>
      <c r="E7" s="25"/>
      <c r="F7" s="25"/>
      <c r="G7" s="76"/>
      <c r="H7" s="72">
        <f t="shared" si="1"/>
        <v>0</v>
      </c>
    </row>
    <row r="8" spans="1:781" s="2" customFormat="1" x14ac:dyDescent="0.2">
      <c r="A8" s="73" t="s">
        <v>28</v>
      </c>
      <c r="B8" s="74"/>
      <c r="C8" s="75">
        <v>4000</v>
      </c>
      <c r="D8" s="25"/>
      <c r="E8" s="77"/>
      <c r="F8" s="77"/>
      <c r="G8" s="78"/>
      <c r="H8" s="72">
        <f t="shared" si="1"/>
        <v>0</v>
      </c>
    </row>
    <row r="9" spans="1:781" s="11" customFormat="1" x14ac:dyDescent="0.2">
      <c r="A9" s="12" t="s">
        <v>6</v>
      </c>
      <c r="B9" s="13"/>
      <c r="C9" s="69">
        <f>SUM(C10:C22)</f>
        <v>26650</v>
      </c>
      <c r="D9" s="15">
        <f>SUM(D10:D22)</f>
        <v>0</v>
      </c>
      <c r="E9" s="15">
        <f>SUM(E10:E22)</f>
        <v>0</v>
      </c>
      <c r="F9" s="15">
        <f>SUM(F10:F22)</f>
        <v>0</v>
      </c>
      <c r="G9" s="16">
        <f>SUM(G10:G22)</f>
        <v>0</v>
      </c>
      <c r="H9" s="17">
        <f t="shared" si="1"/>
        <v>0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</row>
    <row r="10" spans="1:781" s="2" customFormat="1" x14ac:dyDescent="0.2">
      <c r="A10" s="79" t="s">
        <v>29</v>
      </c>
      <c r="B10" s="74"/>
      <c r="C10" s="75">
        <v>1000</v>
      </c>
      <c r="D10" s="25"/>
      <c r="E10" s="25"/>
      <c r="F10" s="25"/>
      <c r="G10" s="76"/>
      <c r="H10" s="72">
        <f t="shared" si="1"/>
        <v>0</v>
      </c>
      <c r="I10" s="1"/>
    </row>
    <row r="11" spans="1:781" s="2" customFormat="1" x14ac:dyDescent="0.2">
      <c r="A11" s="73" t="s">
        <v>30</v>
      </c>
      <c r="B11" s="74"/>
      <c r="C11" s="75">
        <v>1000</v>
      </c>
      <c r="D11" s="25"/>
      <c r="E11" s="25"/>
      <c r="F11" s="25"/>
      <c r="G11" s="76"/>
      <c r="H11" s="72">
        <f t="shared" si="1"/>
        <v>0</v>
      </c>
      <c r="I11" s="1"/>
    </row>
    <row r="12" spans="1:781" s="2" customFormat="1" x14ac:dyDescent="0.2">
      <c r="A12" s="73" t="s">
        <v>31</v>
      </c>
      <c r="B12" s="74"/>
      <c r="C12" s="75">
        <v>3500</v>
      </c>
      <c r="D12" s="25"/>
      <c r="E12" s="25"/>
      <c r="F12" s="25"/>
      <c r="G12" s="76"/>
      <c r="H12" s="72">
        <f t="shared" si="1"/>
        <v>0</v>
      </c>
      <c r="I12" s="1"/>
    </row>
    <row r="13" spans="1:781" s="2" customFormat="1" x14ac:dyDescent="0.2">
      <c r="A13" s="80" t="s">
        <v>32</v>
      </c>
      <c r="B13" s="74"/>
      <c r="C13" s="75">
        <v>1000</v>
      </c>
      <c r="D13" s="25"/>
      <c r="E13" s="25"/>
      <c r="F13" s="25"/>
      <c r="G13" s="76"/>
      <c r="H13" s="72">
        <f t="shared" si="1"/>
        <v>0</v>
      </c>
      <c r="I13" s="1"/>
    </row>
    <row r="14" spans="1:781" s="2" customFormat="1" x14ac:dyDescent="0.2">
      <c r="A14" s="73" t="s">
        <v>33</v>
      </c>
      <c r="B14" s="74"/>
      <c r="C14" s="75">
        <v>500</v>
      </c>
      <c r="D14" s="25"/>
      <c r="E14" s="25"/>
      <c r="F14" s="25"/>
      <c r="G14" s="76"/>
      <c r="H14" s="72">
        <f t="shared" ref="H14:H24" si="2">SUM(D14:G14)</f>
        <v>0</v>
      </c>
      <c r="I14" s="1"/>
      <c r="J14" s="81"/>
      <c r="K14" s="82"/>
      <c r="L14" s="83"/>
    </row>
    <row r="15" spans="1:781" s="2" customFormat="1" x14ac:dyDescent="0.2">
      <c r="A15" s="73" t="s">
        <v>34</v>
      </c>
      <c r="B15" s="74"/>
      <c r="C15" s="75">
        <v>0</v>
      </c>
      <c r="D15" s="25"/>
      <c r="E15" s="25"/>
      <c r="F15" s="25"/>
      <c r="G15" s="76"/>
      <c r="H15" s="72">
        <f t="shared" si="2"/>
        <v>0</v>
      </c>
      <c r="I15" s="1"/>
      <c r="K15" s="84"/>
      <c r="L15" s="83"/>
    </row>
    <row r="16" spans="1:781" s="2" customFormat="1" x14ac:dyDescent="0.2">
      <c r="A16" s="73" t="s">
        <v>35</v>
      </c>
      <c r="B16" s="74"/>
      <c r="C16" s="75">
        <v>700</v>
      </c>
      <c r="D16" s="25"/>
      <c r="E16" s="25"/>
      <c r="F16" s="25"/>
      <c r="G16" s="76"/>
      <c r="H16" s="72">
        <f t="shared" si="2"/>
        <v>0</v>
      </c>
      <c r="I16" s="1"/>
    </row>
    <row r="17" spans="1:781" s="2" customFormat="1" x14ac:dyDescent="0.2">
      <c r="A17" s="73" t="s">
        <v>36</v>
      </c>
      <c r="B17" s="74"/>
      <c r="C17" s="75">
        <v>15000</v>
      </c>
      <c r="D17" s="25"/>
      <c r="E17" s="25"/>
      <c r="F17" s="25"/>
      <c r="G17" s="76"/>
      <c r="H17" s="72">
        <f t="shared" si="2"/>
        <v>0</v>
      </c>
      <c r="I17" s="1"/>
    </row>
    <row r="18" spans="1:781" s="2" customFormat="1" x14ac:dyDescent="0.2">
      <c r="A18" s="73" t="s">
        <v>37</v>
      </c>
      <c r="B18" s="74"/>
      <c r="C18" s="75">
        <v>1000</v>
      </c>
      <c r="D18" s="25"/>
      <c r="E18" s="25"/>
      <c r="F18" s="25"/>
      <c r="G18" s="76"/>
      <c r="H18" s="72">
        <f t="shared" si="2"/>
        <v>0</v>
      </c>
      <c r="I18" s="1"/>
    </row>
    <row r="19" spans="1:781" s="2" customFormat="1" x14ac:dyDescent="0.2">
      <c r="A19" s="73" t="s">
        <v>38</v>
      </c>
      <c r="B19" s="74"/>
      <c r="C19" s="75">
        <v>200</v>
      </c>
      <c r="D19" s="25"/>
      <c r="E19" s="25"/>
      <c r="F19" s="25"/>
      <c r="G19" s="76"/>
      <c r="H19" s="72">
        <f t="shared" si="2"/>
        <v>0</v>
      </c>
      <c r="I19" s="1"/>
    </row>
    <row r="20" spans="1:781" s="2" customFormat="1" x14ac:dyDescent="0.2">
      <c r="A20" s="73" t="s">
        <v>39</v>
      </c>
      <c r="B20" s="74"/>
      <c r="C20" s="75">
        <v>750</v>
      </c>
      <c r="D20" s="25"/>
      <c r="E20" s="25"/>
      <c r="F20" s="25"/>
      <c r="G20" s="76"/>
      <c r="H20" s="72">
        <f t="shared" si="2"/>
        <v>0</v>
      </c>
      <c r="I20" s="1"/>
    </row>
    <row r="21" spans="1:781" s="2" customFormat="1" x14ac:dyDescent="0.2">
      <c r="A21" s="73" t="s">
        <v>40</v>
      </c>
      <c r="B21" s="74"/>
      <c r="C21" s="75">
        <v>0</v>
      </c>
      <c r="D21" s="25"/>
      <c r="E21" s="25"/>
      <c r="F21" s="25"/>
      <c r="G21" s="76"/>
      <c r="H21" s="72">
        <f t="shared" si="2"/>
        <v>0</v>
      </c>
      <c r="I21" s="1"/>
    </row>
    <row r="22" spans="1:781" s="2" customFormat="1" x14ac:dyDescent="0.2">
      <c r="A22" s="73" t="s">
        <v>41</v>
      </c>
      <c r="B22" s="74"/>
      <c r="C22" s="75">
        <v>2000</v>
      </c>
      <c r="D22" s="25"/>
      <c r="E22" s="25"/>
      <c r="F22" s="25"/>
      <c r="G22" s="76"/>
      <c r="H22" s="72">
        <f t="shared" si="2"/>
        <v>0</v>
      </c>
      <c r="I22" s="1"/>
    </row>
    <row r="23" spans="1:781" s="11" customFormat="1" x14ac:dyDescent="0.2">
      <c r="A23" s="12" t="s">
        <v>7</v>
      </c>
      <c r="B23" s="13"/>
      <c r="C23" s="69">
        <v>5000</v>
      </c>
      <c r="D23" s="14"/>
      <c r="E23" s="14"/>
      <c r="F23" s="14"/>
      <c r="G23" s="85"/>
      <c r="H23" s="17">
        <f t="shared" si="2"/>
        <v>0</v>
      </c>
      <c r="I23" s="1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  <c r="JE23" s="10"/>
      <c r="JF23" s="10"/>
      <c r="JG23" s="10"/>
      <c r="JH23" s="10"/>
      <c r="JI23" s="10"/>
      <c r="JJ23" s="10"/>
      <c r="JK23" s="10"/>
      <c r="JL23" s="10"/>
      <c r="JM23" s="10"/>
      <c r="JN23" s="10"/>
      <c r="JO23" s="10"/>
      <c r="JP23" s="10"/>
      <c r="JQ23" s="10"/>
      <c r="JR23" s="10"/>
      <c r="JS23" s="10"/>
      <c r="JT23" s="10"/>
      <c r="JU23" s="10"/>
      <c r="JV23" s="10"/>
      <c r="JW23" s="10"/>
      <c r="JX23" s="10"/>
      <c r="JY23" s="10"/>
      <c r="JZ23" s="10"/>
      <c r="KA23" s="10"/>
      <c r="KB23" s="10"/>
      <c r="KC23" s="10"/>
      <c r="KD23" s="10"/>
      <c r="KE23" s="10"/>
      <c r="KF23" s="10"/>
      <c r="KG23" s="10"/>
      <c r="KH23" s="10"/>
      <c r="KI23" s="10"/>
      <c r="KJ23" s="10"/>
      <c r="KK23" s="10"/>
      <c r="KL23" s="10"/>
      <c r="KM23" s="10"/>
      <c r="KN23" s="10"/>
      <c r="KO23" s="10"/>
      <c r="KP23" s="10"/>
      <c r="KQ23" s="10"/>
      <c r="KR23" s="10"/>
      <c r="KS23" s="10"/>
      <c r="KT23" s="10"/>
      <c r="KU23" s="10"/>
      <c r="KV23" s="10"/>
      <c r="KW23" s="10"/>
      <c r="KX23" s="10"/>
      <c r="KY23" s="10"/>
      <c r="KZ23" s="10"/>
      <c r="LA23" s="10"/>
      <c r="LB23" s="10"/>
      <c r="LC23" s="10"/>
      <c r="LD23" s="10"/>
      <c r="LE23" s="10"/>
      <c r="LF23" s="10"/>
      <c r="LG23" s="10"/>
      <c r="LH23" s="10"/>
      <c r="LI23" s="10"/>
      <c r="LJ23" s="10"/>
      <c r="LK23" s="10"/>
      <c r="LL23" s="10"/>
      <c r="LM23" s="10"/>
      <c r="LN23" s="10"/>
      <c r="LO23" s="10"/>
      <c r="LP23" s="10"/>
      <c r="LQ23" s="10"/>
      <c r="LR23" s="10"/>
      <c r="LS23" s="10"/>
      <c r="LT23" s="10"/>
      <c r="LU23" s="10"/>
      <c r="LV23" s="10"/>
      <c r="LW23" s="10"/>
      <c r="LX23" s="10"/>
      <c r="LY23" s="10"/>
      <c r="LZ23" s="10"/>
      <c r="MA23" s="10"/>
      <c r="MB23" s="10"/>
      <c r="MC23" s="10"/>
      <c r="MD23" s="10"/>
      <c r="ME23" s="10"/>
      <c r="MF23" s="10"/>
      <c r="MG23" s="10"/>
      <c r="MH23" s="10"/>
      <c r="MI23" s="10"/>
      <c r="MJ23" s="10"/>
      <c r="MK23" s="10"/>
      <c r="ML23" s="10"/>
      <c r="MM23" s="10"/>
      <c r="MN23" s="10"/>
      <c r="MO23" s="10"/>
      <c r="MP23" s="10"/>
      <c r="MQ23" s="10"/>
      <c r="MR23" s="10"/>
      <c r="MS23" s="10"/>
      <c r="MT23" s="10"/>
      <c r="MU23" s="10"/>
      <c r="MV23" s="10"/>
      <c r="MW23" s="10"/>
      <c r="MX23" s="10"/>
      <c r="MY23" s="10"/>
      <c r="MZ23" s="10"/>
      <c r="NA23" s="10"/>
      <c r="NB23" s="10"/>
      <c r="NC23" s="10"/>
      <c r="ND23" s="10"/>
      <c r="NE23" s="10"/>
      <c r="NF23" s="10"/>
      <c r="NG23" s="10"/>
      <c r="NH23" s="10"/>
      <c r="NI23" s="10"/>
      <c r="NJ23" s="10"/>
      <c r="NK23" s="10"/>
      <c r="NL23" s="10"/>
      <c r="NM23" s="10"/>
      <c r="NN23" s="10"/>
      <c r="NO23" s="10"/>
      <c r="NP23" s="10"/>
      <c r="NQ23" s="10"/>
      <c r="NR23" s="10"/>
      <c r="NS23" s="10"/>
      <c r="NT23" s="10"/>
      <c r="NU23" s="10"/>
      <c r="NV23" s="10"/>
      <c r="NW23" s="10"/>
      <c r="NX23" s="10"/>
      <c r="NY23" s="10"/>
      <c r="NZ23" s="10"/>
      <c r="OA23" s="10"/>
      <c r="OB23" s="10"/>
      <c r="OC23" s="10"/>
      <c r="OD23" s="10"/>
      <c r="OE23" s="10"/>
      <c r="OF23" s="10"/>
      <c r="OG23" s="10"/>
      <c r="OH23" s="10"/>
      <c r="OI23" s="10"/>
      <c r="OJ23" s="10"/>
      <c r="OK23" s="10"/>
      <c r="OL23" s="10"/>
      <c r="OM23" s="10"/>
      <c r="ON23" s="10"/>
      <c r="OO23" s="10"/>
      <c r="OP23" s="10"/>
      <c r="OQ23" s="10"/>
      <c r="OR23" s="10"/>
      <c r="OS23" s="10"/>
      <c r="OT23" s="10"/>
      <c r="OU23" s="10"/>
      <c r="OV23" s="10"/>
      <c r="OW23" s="10"/>
      <c r="OX23" s="10"/>
      <c r="OY23" s="10"/>
      <c r="OZ23" s="10"/>
      <c r="PA23" s="10"/>
      <c r="PB23" s="10"/>
      <c r="PC23" s="10"/>
      <c r="PD23" s="10"/>
      <c r="PE23" s="10"/>
      <c r="PF23" s="10"/>
      <c r="PG23" s="10"/>
      <c r="PH23" s="10"/>
      <c r="PI23" s="10"/>
      <c r="PJ23" s="10"/>
      <c r="PK23" s="10"/>
      <c r="PL23" s="10"/>
      <c r="PM23" s="10"/>
      <c r="PN23" s="10"/>
      <c r="PO23" s="10"/>
      <c r="PP23" s="10"/>
      <c r="PQ23" s="10"/>
      <c r="PR23" s="10"/>
      <c r="PS23" s="10"/>
      <c r="PT23" s="10"/>
      <c r="PU23" s="10"/>
      <c r="PV23" s="10"/>
      <c r="PW23" s="10"/>
      <c r="PX23" s="10"/>
      <c r="PY23" s="10"/>
      <c r="PZ23" s="10"/>
      <c r="QA23" s="10"/>
      <c r="QB23" s="10"/>
      <c r="QC23" s="10"/>
      <c r="QD23" s="10"/>
      <c r="QE23" s="10"/>
      <c r="QF23" s="10"/>
      <c r="QG23" s="10"/>
      <c r="QH23" s="10"/>
      <c r="QI23" s="10"/>
      <c r="QJ23" s="10"/>
      <c r="QK23" s="10"/>
      <c r="QL23" s="10"/>
      <c r="QM23" s="10"/>
      <c r="QN23" s="10"/>
      <c r="QO23" s="10"/>
      <c r="QP23" s="10"/>
      <c r="QQ23" s="10"/>
      <c r="QR23" s="10"/>
      <c r="QS23" s="10"/>
      <c r="QT23" s="10"/>
      <c r="QU23" s="10"/>
      <c r="QV23" s="10"/>
      <c r="QW23" s="10"/>
      <c r="QX23" s="10"/>
      <c r="QY23" s="10"/>
      <c r="QZ23" s="10"/>
      <c r="RA23" s="10"/>
      <c r="RB23" s="10"/>
      <c r="RC23" s="10"/>
      <c r="RD23" s="10"/>
      <c r="RE23" s="10"/>
      <c r="RF23" s="10"/>
      <c r="RG23" s="10"/>
      <c r="RH23" s="10"/>
      <c r="RI23" s="10"/>
      <c r="RJ23" s="10"/>
      <c r="RK23" s="10"/>
      <c r="RL23" s="10"/>
      <c r="RM23" s="10"/>
      <c r="RN23" s="10"/>
      <c r="RO23" s="10"/>
      <c r="RP23" s="10"/>
      <c r="RQ23" s="10"/>
      <c r="RR23" s="10"/>
      <c r="RS23" s="10"/>
      <c r="RT23" s="10"/>
      <c r="RU23" s="10"/>
      <c r="RV23" s="10"/>
      <c r="RW23" s="10"/>
      <c r="RX23" s="10"/>
      <c r="RY23" s="10"/>
      <c r="RZ23" s="10"/>
      <c r="SA23" s="10"/>
      <c r="SB23" s="10"/>
      <c r="SC23" s="10"/>
      <c r="SD23" s="10"/>
      <c r="SE23" s="10"/>
      <c r="SF23" s="10"/>
      <c r="SG23" s="10"/>
      <c r="SH23" s="10"/>
      <c r="SI23" s="10"/>
      <c r="SJ23" s="10"/>
      <c r="SK23" s="10"/>
      <c r="SL23" s="10"/>
      <c r="SM23" s="10"/>
      <c r="SN23" s="10"/>
      <c r="SO23" s="10"/>
      <c r="SP23" s="10"/>
      <c r="SQ23" s="10"/>
      <c r="SR23" s="10"/>
      <c r="SS23" s="10"/>
      <c r="ST23" s="10"/>
      <c r="SU23" s="10"/>
      <c r="SV23" s="10"/>
      <c r="SW23" s="10"/>
      <c r="SX23" s="10"/>
      <c r="SY23" s="10"/>
      <c r="SZ23" s="10"/>
      <c r="TA23" s="10"/>
      <c r="TB23" s="10"/>
      <c r="TC23" s="10"/>
      <c r="TD23" s="10"/>
      <c r="TE23" s="10"/>
      <c r="TF23" s="10"/>
      <c r="TG23" s="10"/>
      <c r="TH23" s="10"/>
      <c r="TI23" s="10"/>
      <c r="TJ23" s="10"/>
      <c r="TK23" s="10"/>
      <c r="TL23" s="10"/>
      <c r="TM23" s="10"/>
      <c r="TN23" s="10"/>
      <c r="TO23" s="10"/>
      <c r="TP23" s="10"/>
      <c r="TQ23" s="10"/>
      <c r="TR23" s="10"/>
      <c r="TS23" s="10"/>
      <c r="TT23" s="10"/>
      <c r="TU23" s="10"/>
      <c r="TV23" s="10"/>
      <c r="TW23" s="10"/>
      <c r="TX23" s="10"/>
      <c r="TY23" s="10"/>
      <c r="TZ23" s="10"/>
      <c r="UA23" s="10"/>
      <c r="UB23" s="10"/>
      <c r="UC23" s="10"/>
      <c r="UD23" s="10"/>
      <c r="UE23" s="10"/>
      <c r="UF23" s="10"/>
      <c r="UG23" s="10"/>
      <c r="UH23" s="10"/>
      <c r="UI23" s="10"/>
      <c r="UJ23" s="10"/>
      <c r="UK23" s="10"/>
      <c r="UL23" s="10"/>
      <c r="UM23" s="10"/>
      <c r="UN23" s="10"/>
      <c r="UO23" s="10"/>
      <c r="UP23" s="10"/>
      <c r="UQ23" s="10"/>
      <c r="UR23" s="10"/>
      <c r="US23" s="10"/>
      <c r="UT23" s="10"/>
      <c r="UU23" s="10"/>
      <c r="UV23" s="10"/>
      <c r="UW23" s="10"/>
      <c r="UX23" s="10"/>
      <c r="UY23" s="10"/>
      <c r="UZ23" s="10"/>
      <c r="VA23" s="10"/>
      <c r="VB23" s="10"/>
      <c r="VC23" s="10"/>
      <c r="VD23" s="10"/>
      <c r="VE23" s="10"/>
      <c r="VF23" s="10"/>
      <c r="VG23" s="10"/>
      <c r="VH23" s="10"/>
      <c r="VI23" s="10"/>
      <c r="VJ23" s="10"/>
      <c r="VK23" s="10"/>
      <c r="VL23" s="10"/>
      <c r="VM23" s="10"/>
      <c r="VN23" s="10"/>
      <c r="VO23" s="10"/>
      <c r="VP23" s="10"/>
      <c r="VQ23" s="10"/>
      <c r="VR23" s="10"/>
      <c r="VS23" s="10"/>
      <c r="VT23" s="10"/>
      <c r="VU23" s="10"/>
      <c r="VV23" s="10"/>
      <c r="VW23" s="10"/>
      <c r="VX23" s="10"/>
      <c r="VY23" s="10"/>
      <c r="VZ23" s="10"/>
      <c r="WA23" s="10"/>
      <c r="WB23" s="10"/>
      <c r="WC23" s="10"/>
      <c r="WD23" s="10"/>
      <c r="WE23" s="10"/>
      <c r="WF23" s="10"/>
      <c r="WG23" s="10"/>
      <c r="WH23" s="10"/>
      <c r="WI23" s="10"/>
      <c r="WJ23" s="10"/>
      <c r="WK23" s="10"/>
      <c r="WL23" s="10"/>
      <c r="WM23" s="10"/>
      <c r="WN23" s="10"/>
      <c r="WO23" s="10"/>
      <c r="WP23" s="10"/>
      <c r="WQ23" s="10"/>
      <c r="WR23" s="10"/>
      <c r="WS23" s="10"/>
      <c r="WT23" s="10"/>
      <c r="WU23" s="10"/>
      <c r="WV23" s="10"/>
      <c r="WW23" s="10"/>
      <c r="WX23" s="10"/>
      <c r="WY23" s="10"/>
      <c r="WZ23" s="10"/>
      <c r="XA23" s="10"/>
      <c r="XB23" s="10"/>
      <c r="XC23" s="10"/>
      <c r="XD23" s="10"/>
      <c r="XE23" s="10"/>
      <c r="XF23" s="10"/>
      <c r="XG23" s="10"/>
      <c r="XH23" s="10"/>
      <c r="XI23" s="10"/>
      <c r="XJ23" s="10"/>
      <c r="XK23" s="10"/>
      <c r="XL23" s="10"/>
      <c r="XM23" s="10"/>
      <c r="XN23" s="10"/>
      <c r="XO23" s="10"/>
      <c r="XP23" s="10"/>
      <c r="XQ23" s="10"/>
      <c r="XR23" s="10"/>
      <c r="XS23" s="10"/>
      <c r="XT23" s="10"/>
      <c r="XU23" s="10"/>
      <c r="XV23" s="10"/>
      <c r="XW23" s="10"/>
      <c r="XX23" s="10"/>
      <c r="XY23" s="10"/>
      <c r="XZ23" s="10"/>
      <c r="YA23" s="10"/>
      <c r="YB23" s="10"/>
      <c r="YC23" s="10"/>
      <c r="YD23" s="10"/>
      <c r="YE23" s="10"/>
      <c r="YF23" s="10"/>
      <c r="YG23" s="10"/>
      <c r="YH23" s="10"/>
      <c r="YI23" s="10"/>
      <c r="YJ23" s="10"/>
      <c r="YK23" s="10"/>
      <c r="YL23" s="10"/>
      <c r="YM23" s="10"/>
      <c r="YN23" s="10"/>
      <c r="YO23" s="10"/>
      <c r="YP23" s="10"/>
      <c r="YQ23" s="10"/>
      <c r="YR23" s="10"/>
      <c r="YS23" s="10"/>
      <c r="YT23" s="10"/>
      <c r="YU23" s="10"/>
      <c r="YV23" s="10"/>
      <c r="YW23" s="10"/>
      <c r="YX23" s="10"/>
      <c r="YY23" s="10"/>
      <c r="YZ23" s="10"/>
      <c r="ZA23" s="10"/>
      <c r="ZB23" s="10"/>
      <c r="ZC23" s="10"/>
      <c r="ZD23" s="10"/>
      <c r="ZE23" s="10"/>
      <c r="ZF23" s="10"/>
      <c r="ZG23" s="10"/>
      <c r="ZH23" s="10"/>
      <c r="ZI23" s="10"/>
      <c r="ZJ23" s="10"/>
      <c r="ZK23" s="10"/>
      <c r="ZL23" s="10"/>
      <c r="ZM23" s="10"/>
      <c r="ZN23" s="10"/>
      <c r="ZO23" s="10"/>
      <c r="ZP23" s="10"/>
      <c r="ZQ23" s="10"/>
      <c r="ZR23" s="10"/>
      <c r="ZS23" s="10"/>
      <c r="ZT23" s="10"/>
      <c r="ZU23" s="10"/>
      <c r="ZV23" s="10"/>
      <c r="ZW23" s="10"/>
      <c r="ZX23" s="10"/>
      <c r="ZY23" s="10"/>
      <c r="ZZ23" s="10"/>
      <c r="AAA23" s="10"/>
      <c r="AAB23" s="10"/>
      <c r="AAC23" s="10"/>
      <c r="AAD23" s="10"/>
      <c r="AAE23" s="10"/>
      <c r="AAF23" s="10"/>
      <c r="AAG23" s="10"/>
      <c r="AAH23" s="10"/>
      <c r="AAI23" s="10"/>
      <c r="AAJ23" s="10"/>
      <c r="AAK23" s="10"/>
      <c r="AAL23" s="10"/>
      <c r="AAM23" s="10"/>
      <c r="AAN23" s="10"/>
      <c r="AAO23" s="10"/>
      <c r="AAP23" s="10"/>
      <c r="AAQ23" s="10"/>
      <c r="AAR23" s="10"/>
      <c r="AAS23" s="10"/>
      <c r="AAT23" s="10"/>
      <c r="AAU23" s="10"/>
      <c r="AAV23" s="10"/>
      <c r="AAW23" s="10"/>
      <c r="AAX23" s="10"/>
      <c r="AAY23" s="10"/>
      <c r="AAZ23" s="10"/>
      <c r="ABA23" s="10"/>
      <c r="ABB23" s="10"/>
      <c r="ABC23" s="10"/>
      <c r="ABD23" s="10"/>
      <c r="ABE23" s="10"/>
      <c r="ABF23" s="10"/>
      <c r="ABG23" s="10"/>
      <c r="ABH23" s="10"/>
      <c r="ABI23" s="10"/>
      <c r="ABJ23" s="10"/>
      <c r="ABK23" s="10"/>
      <c r="ABL23" s="10"/>
      <c r="ABM23" s="10"/>
      <c r="ABN23" s="10"/>
      <c r="ABO23" s="10"/>
      <c r="ABP23" s="10"/>
      <c r="ABQ23" s="10"/>
      <c r="ABR23" s="10"/>
      <c r="ABS23" s="10"/>
      <c r="ABT23" s="10"/>
      <c r="ABU23" s="10"/>
      <c r="ABV23" s="10"/>
      <c r="ABW23" s="10"/>
      <c r="ABX23" s="10"/>
      <c r="ABY23" s="10"/>
      <c r="ABZ23" s="10"/>
      <c r="ACA23" s="10"/>
      <c r="ACB23" s="10"/>
      <c r="ACC23" s="10"/>
      <c r="ACD23" s="10"/>
      <c r="ACE23" s="10"/>
      <c r="ACF23" s="10"/>
      <c r="ACG23" s="10"/>
      <c r="ACH23" s="10"/>
      <c r="ACI23" s="10"/>
      <c r="ACJ23" s="10"/>
      <c r="ACK23" s="10"/>
      <c r="ACL23" s="10"/>
      <c r="ACM23" s="10"/>
      <c r="ACN23" s="10"/>
      <c r="ACO23" s="10"/>
      <c r="ACP23" s="10"/>
      <c r="ACQ23" s="10"/>
      <c r="ACR23" s="10"/>
      <c r="ACS23" s="10"/>
      <c r="ACT23" s="10"/>
      <c r="ACU23" s="10"/>
      <c r="ACV23" s="10"/>
      <c r="ACW23" s="10"/>
      <c r="ACX23" s="10"/>
      <c r="ACY23" s="10"/>
      <c r="ACZ23" s="10"/>
      <c r="ADA23" s="10"/>
    </row>
    <row r="24" spans="1:781" s="87" customFormat="1" x14ac:dyDescent="0.2">
      <c r="A24" s="36" t="s">
        <v>8</v>
      </c>
      <c r="B24" s="37"/>
      <c r="C24" s="86">
        <f>C2+C9+C23</f>
        <v>142715</v>
      </c>
      <c r="D24" s="39">
        <f>D2+D9+D23</f>
        <v>0</v>
      </c>
      <c r="E24" s="39">
        <f>E2+E9+E23</f>
        <v>0</v>
      </c>
      <c r="F24" s="39">
        <f>F2+F9+F23</f>
        <v>0</v>
      </c>
      <c r="G24" s="40">
        <f>G2+G9+G23</f>
        <v>0</v>
      </c>
      <c r="H24" s="41">
        <f t="shared" si="2"/>
        <v>0</v>
      </c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  <c r="IV24" s="49"/>
      <c r="IW24" s="49"/>
      <c r="IX24" s="49"/>
      <c r="IY24" s="49"/>
      <c r="IZ24" s="49"/>
      <c r="JA24" s="49"/>
      <c r="JB24" s="49"/>
      <c r="JC24" s="49"/>
      <c r="JD24" s="49"/>
      <c r="JE24" s="49"/>
      <c r="JF24" s="49"/>
      <c r="JG24" s="49"/>
      <c r="JH24" s="49"/>
      <c r="JI24" s="49"/>
      <c r="JJ24" s="49"/>
      <c r="JK24" s="49"/>
      <c r="JL24" s="49"/>
      <c r="JM24" s="49"/>
      <c r="JN24" s="49"/>
      <c r="JO24" s="49"/>
      <c r="JP24" s="49"/>
      <c r="JQ24" s="49"/>
      <c r="JR24" s="49"/>
      <c r="JS24" s="49"/>
      <c r="JT24" s="49"/>
      <c r="JU24" s="49"/>
      <c r="JV24" s="49"/>
      <c r="JW24" s="49"/>
      <c r="JX24" s="49"/>
      <c r="JY24" s="49"/>
      <c r="JZ24" s="49"/>
      <c r="KA24" s="49"/>
      <c r="KB24" s="49"/>
      <c r="KC24" s="49"/>
      <c r="KD24" s="49"/>
      <c r="KE24" s="49"/>
      <c r="KF24" s="49"/>
      <c r="KG24" s="49"/>
      <c r="KH24" s="49"/>
      <c r="KI24" s="49"/>
      <c r="KJ24" s="49"/>
      <c r="KK24" s="49"/>
      <c r="KL24" s="49"/>
      <c r="KM24" s="49"/>
      <c r="KN24" s="49"/>
      <c r="KO24" s="49"/>
      <c r="KP24" s="49"/>
      <c r="KQ24" s="49"/>
      <c r="KR24" s="49"/>
      <c r="KS24" s="49"/>
      <c r="KT24" s="49"/>
      <c r="KU24" s="49"/>
      <c r="KV24" s="49"/>
      <c r="KW24" s="49"/>
      <c r="KX24" s="49"/>
      <c r="KY24" s="49"/>
      <c r="KZ24" s="49"/>
      <c r="LA24" s="49"/>
      <c r="LB24" s="49"/>
      <c r="LC24" s="49"/>
      <c r="LD24" s="49"/>
      <c r="LE24" s="49"/>
      <c r="LF24" s="49"/>
      <c r="LG24" s="49"/>
      <c r="LH24" s="49"/>
      <c r="LI24" s="49"/>
      <c r="LJ24" s="49"/>
      <c r="LK24" s="49"/>
      <c r="LL24" s="49"/>
      <c r="LM24" s="49"/>
      <c r="LN24" s="49"/>
      <c r="LO24" s="49"/>
      <c r="LP24" s="49"/>
      <c r="LQ24" s="49"/>
      <c r="LR24" s="49"/>
      <c r="LS24" s="49"/>
      <c r="LT24" s="49"/>
      <c r="LU24" s="49"/>
      <c r="LV24" s="49"/>
      <c r="LW24" s="49"/>
      <c r="LX24" s="49"/>
      <c r="LY24" s="49"/>
      <c r="LZ24" s="49"/>
      <c r="MA24" s="49"/>
      <c r="MB24" s="49"/>
      <c r="MC24" s="49"/>
      <c r="MD24" s="49"/>
      <c r="ME24" s="49"/>
      <c r="MF24" s="49"/>
      <c r="MG24" s="49"/>
      <c r="MH24" s="49"/>
      <c r="MI24" s="49"/>
      <c r="MJ24" s="49"/>
      <c r="MK24" s="49"/>
      <c r="ML24" s="49"/>
      <c r="MM24" s="49"/>
      <c r="MN24" s="49"/>
      <c r="MO24" s="49"/>
      <c r="MP24" s="49"/>
      <c r="MQ24" s="49"/>
      <c r="MR24" s="49"/>
      <c r="MS24" s="49"/>
      <c r="MT24" s="49"/>
      <c r="MU24" s="49"/>
      <c r="MV24" s="49"/>
      <c r="MW24" s="49"/>
      <c r="MX24" s="49"/>
      <c r="MY24" s="49"/>
      <c r="MZ24" s="49"/>
      <c r="NA24" s="49"/>
      <c r="NB24" s="49"/>
      <c r="NC24" s="49"/>
      <c r="ND24" s="49"/>
      <c r="NE24" s="49"/>
      <c r="NF24" s="49"/>
      <c r="NG24" s="49"/>
      <c r="NH24" s="49"/>
      <c r="NI24" s="49"/>
      <c r="NJ24" s="49"/>
      <c r="NK24" s="49"/>
      <c r="NL24" s="49"/>
      <c r="NM24" s="49"/>
      <c r="NN24" s="49"/>
      <c r="NO24" s="49"/>
      <c r="NP24" s="49"/>
      <c r="NQ24" s="49"/>
      <c r="NR24" s="49"/>
      <c r="NS24" s="49"/>
      <c r="NT24" s="49"/>
      <c r="NU24" s="49"/>
      <c r="NV24" s="49"/>
      <c r="NW24" s="49"/>
      <c r="NX24" s="49"/>
      <c r="NY24" s="49"/>
      <c r="NZ24" s="49"/>
      <c r="OA24" s="49"/>
      <c r="OB24" s="49"/>
      <c r="OC24" s="49"/>
      <c r="OD24" s="49"/>
      <c r="OE24" s="49"/>
      <c r="OF24" s="49"/>
      <c r="OG24" s="49"/>
      <c r="OH24" s="49"/>
      <c r="OI24" s="49"/>
      <c r="OJ24" s="49"/>
      <c r="OK24" s="49"/>
      <c r="OL24" s="49"/>
      <c r="OM24" s="49"/>
      <c r="ON24" s="49"/>
      <c r="OO24" s="49"/>
      <c r="OP24" s="49"/>
      <c r="OQ24" s="49"/>
      <c r="OR24" s="49"/>
      <c r="OS24" s="49"/>
      <c r="OT24" s="49"/>
      <c r="OU24" s="49"/>
      <c r="OV24" s="49"/>
      <c r="OW24" s="49"/>
      <c r="OX24" s="49"/>
      <c r="OY24" s="49"/>
      <c r="OZ24" s="49"/>
      <c r="PA24" s="49"/>
      <c r="PB24" s="49"/>
      <c r="PC24" s="49"/>
      <c r="PD24" s="49"/>
      <c r="PE24" s="49"/>
      <c r="PF24" s="49"/>
      <c r="PG24" s="49"/>
      <c r="PH24" s="49"/>
      <c r="PI24" s="49"/>
      <c r="PJ24" s="49"/>
      <c r="PK24" s="49"/>
      <c r="PL24" s="49"/>
      <c r="PM24" s="49"/>
      <c r="PN24" s="49"/>
      <c r="PO24" s="49"/>
      <c r="PP24" s="49"/>
      <c r="PQ24" s="49"/>
      <c r="PR24" s="49"/>
      <c r="PS24" s="49"/>
      <c r="PT24" s="49"/>
      <c r="PU24" s="49"/>
      <c r="PV24" s="49"/>
      <c r="PW24" s="49"/>
      <c r="PX24" s="49"/>
      <c r="PY24" s="49"/>
      <c r="PZ24" s="49"/>
      <c r="QA24" s="49"/>
      <c r="QB24" s="49"/>
      <c r="QC24" s="49"/>
      <c r="QD24" s="49"/>
      <c r="QE24" s="49"/>
      <c r="QF24" s="49"/>
      <c r="QG24" s="49"/>
      <c r="QH24" s="49"/>
      <c r="QI24" s="49"/>
      <c r="QJ24" s="49"/>
      <c r="QK24" s="49"/>
      <c r="QL24" s="49"/>
      <c r="QM24" s="49"/>
      <c r="QN24" s="49"/>
      <c r="QO24" s="49"/>
      <c r="QP24" s="49"/>
      <c r="QQ24" s="49"/>
      <c r="QR24" s="49"/>
      <c r="QS24" s="49"/>
      <c r="QT24" s="49"/>
      <c r="QU24" s="49"/>
      <c r="QV24" s="49"/>
      <c r="QW24" s="49"/>
      <c r="QX24" s="49"/>
      <c r="QY24" s="49"/>
      <c r="QZ24" s="49"/>
      <c r="RA24" s="49"/>
      <c r="RB24" s="49"/>
      <c r="RC24" s="49"/>
      <c r="RD24" s="49"/>
      <c r="RE24" s="49"/>
      <c r="RF24" s="49"/>
      <c r="RG24" s="49"/>
      <c r="RH24" s="49"/>
      <c r="RI24" s="49"/>
      <c r="RJ24" s="49"/>
      <c r="RK24" s="49"/>
      <c r="RL24" s="49"/>
      <c r="RM24" s="49"/>
      <c r="RN24" s="49"/>
      <c r="RO24" s="49"/>
      <c r="RP24" s="49"/>
      <c r="RQ24" s="49"/>
      <c r="RR24" s="49"/>
      <c r="RS24" s="49"/>
      <c r="RT24" s="49"/>
      <c r="RU24" s="49"/>
      <c r="RV24" s="49"/>
      <c r="RW24" s="49"/>
      <c r="RX24" s="49"/>
      <c r="RY24" s="49"/>
      <c r="RZ24" s="49"/>
      <c r="SA24" s="49"/>
      <c r="SB24" s="49"/>
      <c r="SC24" s="49"/>
      <c r="SD24" s="49"/>
      <c r="SE24" s="49"/>
      <c r="SF24" s="49"/>
      <c r="SG24" s="49"/>
      <c r="SH24" s="49"/>
      <c r="SI24" s="49"/>
      <c r="SJ24" s="49"/>
      <c r="SK24" s="49"/>
      <c r="SL24" s="49"/>
      <c r="SM24" s="49"/>
      <c r="SN24" s="49"/>
      <c r="SO24" s="49"/>
      <c r="SP24" s="49"/>
      <c r="SQ24" s="49"/>
      <c r="SR24" s="49"/>
      <c r="SS24" s="49"/>
      <c r="ST24" s="49"/>
      <c r="SU24" s="49"/>
      <c r="SV24" s="49"/>
      <c r="SW24" s="49"/>
      <c r="SX24" s="49"/>
      <c r="SY24" s="49"/>
      <c r="SZ24" s="49"/>
      <c r="TA24" s="49"/>
      <c r="TB24" s="49"/>
      <c r="TC24" s="49"/>
      <c r="TD24" s="49"/>
      <c r="TE24" s="49"/>
      <c r="TF24" s="49"/>
      <c r="TG24" s="49"/>
      <c r="TH24" s="49"/>
      <c r="TI24" s="49"/>
      <c r="TJ24" s="49"/>
      <c r="TK24" s="49"/>
      <c r="TL24" s="49"/>
      <c r="TM24" s="49"/>
      <c r="TN24" s="49"/>
      <c r="TO24" s="49"/>
      <c r="TP24" s="49"/>
      <c r="TQ24" s="49"/>
      <c r="TR24" s="49"/>
      <c r="TS24" s="49"/>
      <c r="TT24" s="49"/>
      <c r="TU24" s="49"/>
      <c r="TV24" s="49"/>
      <c r="TW24" s="49"/>
      <c r="TX24" s="49"/>
      <c r="TY24" s="49"/>
      <c r="TZ24" s="49"/>
      <c r="UA24" s="49"/>
      <c r="UB24" s="49"/>
      <c r="UC24" s="49"/>
      <c r="UD24" s="49"/>
      <c r="UE24" s="49"/>
      <c r="UF24" s="49"/>
      <c r="UG24" s="49"/>
      <c r="UH24" s="49"/>
      <c r="UI24" s="49"/>
      <c r="UJ24" s="49"/>
      <c r="UK24" s="49"/>
      <c r="UL24" s="49"/>
      <c r="UM24" s="49"/>
      <c r="UN24" s="49"/>
      <c r="UO24" s="49"/>
      <c r="UP24" s="49"/>
      <c r="UQ24" s="49"/>
      <c r="UR24" s="49"/>
      <c r="US24" s="49"/>
      <c r="UT24" s="49"/>
      <c r="UU24" s="49"/>
      <c r="UV24" s="49"/>
      <c r="UW24" s="49"/>
      <c r="UX24" s="49"/>
      <c r="UY24" s="49"/>
      <c r="UZ24" s="49"/>
      <c r="VA24" s="49"/>
      <c r="VB24" s="49"/>
      <c r="VC24" s="49"/>
      <c r="VD24" s="49"/>
      <c r="VE24" s="49"/>
      <c r="VF24" s="49"/>
      <c r="VG24" s="49"/>
      <c r="VH24" s="49"/>
      <c r="VI24" s="49"/>
      <c r="VJ24" s="49"/>
      <c r="VK24" s="49"/>
      <c r="VL24" s="49"/>
      <c r="VM24" s="49"/>
      <c r="VN24" s="49"/>
      <c r="VO24" s="49"/>
      <c r="VP24" s="49"/>
      <c r="VQ24" s="49"/>
      <c r="VR24" s="49"/>
      <c r="VS24" s="49"/>
      <c r="VT24" s="49"/>
      <c r="VU24" s="49"/>
      <c r="VV24" s="49"/>
      <c r="VW24" s="49"/>
      <c r="VX24" s="49"/>
      <c r="VY24" s="49"/>
      <c r="VZ24" s="49"/>
      <c r="WA24" s="49"/>
      <c r="WB24" s="49"/>
      <c r="WC24" s="49"/>
      <c r="WD24" s="49"/>
      <c r="WE24" s="49"/>
      <c r="WF24" s="49"/>
      <c r="WG24" s="49"/>
      <c r="WH24" s="49"/>
      <c r="WI24" s="49"/>
      <c r="WJ24" s="49"/>
      <c r="WK24" s="49"/>
      <c r="WL24" s="49"/>
      <c r="WM24" s="49"/>
      <c r="WN24" s="49"/>
      <c r="WO24" s="49"/>
      <c r="WP24" s="49"/>
      <c r="WQ24" s="49"/>
      <c r="WR24" s="49"/>
      <c r="WS24" s="49"/>
      <c r="WT24" s="49"/>
      <c r="WU24" s="49"/>
      <c r="WV24" s="49"/>
      <c r="WW24" s="49"/>
      <c r="WX24" s="49"/>
      <c r="WY24" s="49"/>
      <c r="WZ24" s="49"/>
      <c r="XA24" s="49"/>
      <c r="XB24" s="49"/>
      <c r="XC24" s="49"/>
      <c r="XD24" s="49"/>
      <c r="XE24" s="49"/>
      <c r="XF24" s="49"/>
      <c r="XG24" s="49"/>
      <c r="XH24" s="49"/>
      <c r="XI24" s="49"/>
      <c r="XJ24" s="49"/>
      <c r="XK24" s="49"/>
      <c r="XL24" s="49"/>
      <c r="XM24" s="49"/>
      <c r="XN24" s="49"/>
      <c r="XO24" s="49"/>
      <c r="XP24" s="49"/>
      <c r="XQ24" s="49"/>
      <c r="XR24" s="49"/>
      <c r="XS24" s="49"/>
      <c r="XT24" s="49"/>
      <c r="XU24" s="49"/>
      <c r="XV24" s="49"/>
      <c r="XW24" s="49"/>
      <c r="XX24" s="49"/>
      <c r="XY24" s="49"/>
      <c r="XZ24" s="49"/>
      <c r="YA24" s="49"/>
      <c r="YB24" s="49"/>
      <c r="YC24" s="49"/>
      <c r="YD24" s="49"/>
      <c r="YE24" s="49"/>
      <c r="YF24" s="49"/>
      <c r="YG24" s="49"/>
      <c r="YH24" s="49"/>
      <c r="YI24" s="49"/>
      <c r="YJ24" s="49"/>
      <c r="YK24" s="49"/>
      <c r="YL24" s="49"/>
      <c r="YM24" s="49"/>
      <c r="YN24" s="49"/>
      <c r="YO24" s="49"/>
      <c r="YP24" s="49"/>
      <c r="YQ24" s="49"/>
      <c r="YR24" s="49"/>
      <c r="YS24" s="49"/>
      <c r="YT24" s="49"/>
      <c r="YU24" s="49"/>
      <c r="YV24" s="49"/>
      <c r="YW24" s="49"/>
      <c r="YX24" s="49"/>
      <c r="YY24" s="49"/>
      <c r="YZ24" s="49"/>
      <c r="ZA24" s="49"/>
      <c r="ZB24" s="49"/>
      <c r="ZC24" s="49"/>
      <c r="ZD24" s="49"/>
      <c r="ZE24" s="49"/>
      <c r="ZF24" s="49"/>
      <c r="ZG24" s="49"/>
      <c r="ZH24" s="49"/>
      <c r="ZI24" s="49"/>
      <c r="ZJ24" s="49"/>
      <c r="ZK24" s="49"/>
      <c r="ZL24" s="49"/>
      <c r="ZM24" s="49"/>
      <c r="ZN24" s="49"/>
      <c r="ZO24" s="49"/>
      <c r="ZP24" s="49"/>
      <c r="ZQ24" s="49"/>
      <c r="ZR24" s="49"/>
      <c r="ZS24" s="49"/>
      <c r="ZT24" s="49"/>
      <c r="ZU24" s="49"/>
      <c r="ZV24" s="49"/>
      <c r="ZW24" s="49"/>
      <c r="ZX24" s="49"/>
      <c r="ZY24" s="49"/>
      <c r="ZZ24" s="49"/>
      <c r="AAA24" s="49"/>
      <c r="AAB24" s="49"/>
      <c r="AAC24" s="49"/>
      <c r="AAD24" s="49"/>
      <c r="AAE24" s="49"/>
      <c r="AAF24" s="49"/>
      <c r="AAG24" s="49"/>
      <c r="AAH24" s="49"/>
      <c r="AAI24" s="49"/>
      <c r="AAJ24" s="49"/>
      <c r="AAK24" s="49"/>
      <c r="AAL24" s="49"/>
      <c r="AAM24" s="49"/>
      <c r="AAN24" s="49"/>
      <c r="AAO24" s="49"/>
      <c r="AAP24" s="49"/>
      <c r="AAQ24" s="49"/>
      <c r="AAR24" s="49"/>
      <c r="AAS24" s="49"/>
      <c r="AAT24" s="49"/>
      <c r="AAU24" s="49"/>
      <c r="AAV24" s="49"/>
      <c r="AAW24" s="49"/>
      <c r="AAX24" s="49"/>
      <c r="AAY24" s="49"/>
      <c r="AAZ24" s="49"/>
      <c r="ABA24" s="49"/>
      <c r="ABB24" s="49"/>
      <c r="ABC24" s="49"/>
      <c r="ABD24" s="49"/>
      <c r="ABE24" s="49"/>
      <c r="ABF24" s="49"/>
      <c r="ABG24" s="49"/>
      <c r="ABH24" s="49"/>
      <c r="ABI24" s="49"/>
      <c r="ABJ24" s="49"/>
      <c r="ABK24" s="49"/>
      <c r="ABL24" s="49"/>
      <c r="ABM24" s="49"/>
      <c r="ABN24" s="49"/>
      <c r="ABO24" s="49"/>
      <c r="ABP24" s="49"/>
      <c r="ABQ24" s="49"/>
      <c r="ABR24" s="49"/>
      <c r="ABS24" s="49"/>
      <c r="ABT24" s="49"/>
      <c r="ABU24" s="49"/>
      <c r="ABV24" s="49"/>
      <c r="ABW24" s="49"/>
      <c r="ABX24" s="49"/>
      <c r="ABY24" s="49"/>
      <c r="ABZ24" s="49"/>
      <c r="ACA24" s="49"/>
      <c r="ACB24" s="49"/>
      <c r="ACC24" s="49"/>
      <c r="ACD24" s="49"/>
      <c r="ACE24" s="49"/>
      <c r="ACF24" s="49"/>
      <c r="ACG24" s="49"/>
      <c r="ACH24" s="49"/>
      <c r="ACI24" s="49"/>
      <c r="ACJ24" s="49"/>
      <c r="ACK24" s="49"/>
      <c r="ACL24" s="49"/>
      <c r="ACM24" s="49"/>
      <c r="ACN24" s="49"/>
      <c r="ACO24" s="49"/>
      <c r="ACP24" s="49"/>
      <c r="ACQ24" s="49"/>
      <c r="ACR24" s="49"/>
      <c r="ACS24" s="49"/>
      <c r="ACT24" s="49"/>
      <c r="ACU24" s="49"/>
      <c r="ACV24" s="49"/>
      <c r="ACW24" s="49"/>
      <c r="ACX24" s="49"/>
      <c r="ACY24" s="49"/>
      <c r="ACZ24" s="49"/>
      <c r="ADA24" s="49"/>
    </row>
    <row r="25" spans="1:781" s="87" customFormat="1" x14ac:dyDescent="0.2">
      <c r="A25" s="42"/>
      <c r="B25" s="43"/>
      <c r="C25" s="45"/>
      <c r="D25" s="46"/>
      <c r="E25" s="46"/>
      <c r="F25" s="46"/>
      <c r="G25" s="46"/>
      <c r="H25" s="47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49"/>
      <c r="EQ25" s="49"/>
      <c r="ER25" s="49"/>
      <c r="ES25" s="49"/>
      <c r="ET25" s="49"/>
      <c r="EU25" s="49"/>
      <c r="EV25" s="49"/>
      <c r="EW25" s="49"/>
      <c r="EX25" s="49"/>
      <c r="EY25" s="49"/>
      <c r="EZ25" s="49"/>
      <c r="FA25" s="49"/>
      <c r="FB25" s="49"/>
      <c r="FC25" s="49"/>
      <c r="FD25" s="49"/>
      <c r="FE25" s="49"/>
      <c r="FF25" s="49"/>
      <c r="FG25" s="49"/>
      <c r="FH25" s="49"/>
      <c r="FI25" s="49"/>
      <c r="FJ25" s="49"/>
      <c r="FK25" s="49"/>
      <c r="FL25" s="49"/>
      <c r="FM25" s="49"/>
      <c r="FN25" s="49"/>
      <c r="FO25" s="49"/>
      <c r="FP25" s="49"/>
      <c r="FQ25" s="49"/>
      <c r="FR25" s="49"/>
      <c r="FS25" s="49"/>
      <c r="FT25" s="49"/>
      <c r="FU25" s="49"/>
      <c r="FV25" s="49"/>
      <c r="FW25" s="49"/>
      <c r="FX25" s="49"/>
      <c r="FY25" s="49"/>
      <c r="FZ25" s="49"/>
      <c r="GA25" s="49"/>
      <c r="GB25" s="49"/>
      <c r="GC25" s="49"/>
      <c r="GD25" s="49"/>
      <c r="GE25" s="49"/>
      <c r="GF25" s="49"/>
      <c r="GG25" s="49"/>
      <c r="GH25" s="49"/>
      <c r="GI25" s="49"/>
      <c r="GJ25" s="49"/>
      <c r="GK25" s="49"/>
      <c r="GL25" s="49"/>
      <c r="GM25" s="49"/>
      <c r="GN25" s="49"/>
      <c r="GO25" s="49"/>
      <c r="GP25" s="49"/>
      <c r="GQ25" s="49"/>
      <c r="GR25" s="49"/>
      <c r="GS25" s="49"/>
      <c r="GT25" s="49"/>
      <c r="GU25" s="49"/>
      <c r="GV25" s="49"/>
      <c r="GW25" s="49"/>
      <c r="GX25" s="49"/>
      <c r="GY25" s="49"/>
      <c r="GZ25" s="49"/>
      <c r="HA25" s="49"/>
      <c r="HB25" s="49"/>
      <c r="HC25" s="49"/>
      <c r="HD25" s="49"/>
      <c r="HE25" s="49"/>
      <c r="HF25" s="49"/>
      <c r="HG25" s="49"/>
      <c r="HH25" s="49"/>
      <c r="HI25" s="49"/>
      <c r="HJ25" s="49"/>
      <c r="HK25" s="49"/>
      <c r="HL25" s="49"/>
      <c r="HM25" s="49"/>
      <c r="HN25" s="49"/>
      <c r="HO25" s="49"/>
      <c r="HP25" s="49"/>
      <c r="HQ25" s="49"/>
      <c r="HR25" s="49"/>
      <c r="HS25" s="49"/>
      <c r="HT25" s="49"/>
      <c r="HU25" s="49"/>
      <c r="HV25" s="49"/>
      <c r="HW25" s="49"/>
      <c r="HX25" s="49"/>
      <c r="HY25" s="49"/>
      <c r="HZ25" s="49"/>
      <c r="IA25" s="49"/>
      <c r="IB25" s="49"/>
      <c r="IC25" s="49"/>
      <c r="ID25" s="49"/>
      <c r="IE25" s="49"/>
      <c r="IF25" s="49"/>
      <c r="IG25" s="49"/>
      <c r="IH25" s="49"/>
      <c r="II25" s="49"/>
      <c r="IJ25" s="49"/>
      <c r="IK25" s="49"/>
      <c r="IL25" s="49"/>
      <c r="IM25" s="49"/>
      <c r="IN25" s="49"/>
      <c r="IO25" s="49"/>
      <c r="IP25" s="49"/>
      <c r="IQ25" s="49"/>
      <c r="IR25" s="49"/>
      <c r="IS25" s="49"/>
      <c r="IT25" s="49"/>
      <c r="IU25" s="49"/>
      <c r="IV25" s="49"/>
      <c r="IW25" s="49"/>
      <c r="IX25" s="49"/>
      <c r="IY25" s="49"/>
      <c r="IZ25" s="49"/>
      <c r="JA25" s="49"/>
      <c r="JB25" s="49"/>
      <c r="JC25" s="49"/>
      <c r="JD25" s="49"/>
      <c r="JE25" s="49"/>
      <c r="JF25" s="49"/>
      <c r="JG25" s="49"/>
      <c r="JH25" s="49"/>
      <c r="JI25" s="49"/>
      <c r="JJ25" s="49"/>
      <c r="JK25" s="49"/>
      <c r="JL25" s="49"/>
      <c r="JM25" s="49"/>
      <c r="JN25" s="49"/>
      <c r="JO25" s="49"/>
      <c r="JP25" s="49"/>
      <c r="JQ25" s="49"/>
      <c r="JR25" s="49"/>
      <c r="JS25" s="49"/>
      <c r="JT25" s="49"/>
      <c r="JU25" s="49"/>
      <c r="JV25" s="49"/>
      <c r="JW25" s="49"/>
      <c r="JX25" s="49"/>
      <c r="JY25" s="49"/>
      <c r="JZ25" s="49"/>
      <c r="KA25" s="49"/>
      <c r="KB25" s="49"/>
      <c r="KC25" s="49"/>
      <c r="KD25" s="49"/>
      <c r="KE25" s="49"/>
      <c r="KF25" s="49"/>
      <c r="KG25" s="49"/>
      <c r="KH25" s="49"/>
      <c r="KI25" s="49"/>
      <c r="KJ25" s="49"/>
      <c r="KK25" s="49"/>
      <c r="KL25" s="49"/>
      <c r="KM25" s="49"/>
      <c r="KN25" s="49"/>
      <c r="KO25" s="49"/>
      <c r="KP25" s="49"/>
      <c r="KQ25" s="49"/>
      <c r="KR25" s="49"/>
      <c r="KS25" s="49"/>
      <c r="KT25" s="49"/>
      <c r="KU25" s="49"/>
      <c r="KV25" s="49"/>
      <c r="KW25" s="49"/>
      <c r="KX25" s="49"/>
      <c r="KY25" s="49"/>
      <c r="KZ25" s="49"/>
      <c r="LA25" s="49"/>
      <c r="LB25" s="49"/>
      <c r="LC25" s="49"/>
      <c r="LD25" s="49"/>
      <c r="LE25" s="49"/>
      <c r="LF25" s="49"/>
      <c r="LG25" s="49"/>
      <c r="LH25" s="49"/>
      <c r="LI25" s="49"/>
      <c r="LJ25" s="49"/>
      <c r="LK25" s="49"/>
      <c r="LL25" s="49"/>
      <c r="LM25" s="49"/>
      <c r="LN25" s="49"/>
      <c r="LO25" s="49"/>
      <c r="LP25" s="49"/>
      <c r="LQ25" s="49"/>
      <c r="LR25" s="49"/>
      <c r="LS25" s="49"/>
      <c r="LT25" s="49"/>
      <c r="LU25" s="49"/>
      <c r="LV25" s="49"/>
      <c r="LW25" s="49"/>
      <c r="LX25" s="49"/>
      <c r="LY25" s="49"/>
      <c r="LZ25" s="49"/>
      <c r="MA25" s="49"/>
      <c r="MB25" s="49"/>
      <c r="MC25" s="49"/>
      <c r="MD25" s="49"/>
      <c r="ME25" s="49"/>
      <c r="MF25" s="49"/>
      <c r="MG25" s="49"/>
      <c r="MH25" s="49"/>
      <c r="MI25" s="49"/>
      <c r="MJ25" s="49"/>
      <c r="MK25" s="49"/>
      <c r="ML25" s="49"/>
      <c r="MM25" s="49"/>
      <c r="MN25" s="49"/>
      <c r="MO25" s="49"/>
      <c r="MP25" s="49"/>
      <c r="MQ25" s="49"/>
      <c r="MR25" s="49"/>
      <c r="MS25" s="49"/>
      <c r="MT25" s="49"/>
      <c r="MU25" s="49"/>
      <c r="MV25" s="49"/>
      <c r="MW25" s="49"/>
      <c r="MX25" s="49"/>
      <c r="MY25" s="49"/>
      <c r="MZ25" s="49"/>
      <c r="NA25" s="49"/>
      <c r="NB25" s="49"/>
      <c r="NC25" s="49"/>
      <c r="ND25" s="49"/>
      <c r="NE25" s="49"/>
      <c r="NF25" s="49"/>
      <c r="NG25" s="49"/>
      <c r="NH25" s="49"/>
      <c r="NI25" s="49"/>
      <c r="NJ25" s="49"/>
      <c r="NK25" s="49"/>
      <c r="NL25" s="49"/>
      <c r="NM25" s="49"/>
      <c r="NN25" s="49"/>
      <c r="NO25" s="49"/>
      <c r="NP25" s="49"/>
      <c r="NQ25" s="49"/>
      <c r="NR25" s="49"/>
      <c r="NS25" s="49"/>
      <c r="NT25" s="49"/>
      <c r="NU25" s="49"/>
      <c r="NV25" s="49"/>
      <c r="NW25" s="49"/>
      <c r="NX25" s="49"/>
      <c r="NY25" s="49"/>
      <c r="NZ25" s="49"/>
      <c r="OA25" s="49"/>
      <c r="OB25" s="49"/>
      <c r="OC25" s="49"/>
      <c r="OD25" s="49"/>
      <c r="OE25" s="49"/>
      <c r="OF25" s="49"/>
      <c r="OG25" s="49"/>
      <c r="OH25" s="49"/>
      <c r="OI25" s="49"/>
      <c r="OJ25" s="49"/>
      <c r="OK25" s="49"/>
      <c r="OL25" s="49"/>
      <c r="OM25" s="49"/>
      <c r="ON25" s="49"/>
      <c r="OO25" s="49"/>
      <c r="OP25" s="49"/>
      <c r="OQ25" s="49"/>
      <c r="OR25" s="49"/>
      <c r="OS25" s="49"/>
      <c r="OT25" s="49"/>
      <c r="OU25" s="49"/>
      <c r="OV25" s="49"/>
      <c r="OW25" s="49"/>
      <c r="OX25" s="49"/>
      <c r="OY25" s="49"/>
      <c r="OZ25" s="49"/>
      <c r="PA25" s="49"/>
      <c r="PB25" s="49"/>
      <c r="PC25" s="49"/>
      <c r="PD25" s="49"/>
      <c r="PE25" s="49"/>
      <c r="PF25" s="49"/>
      <c r="PG25" s="49"/>
      <c r="PH25" s="49"/>
      <c r="PI25" s="49"/>
      <c r="PJ25" s="49"/>
      <c r="PK25" s="49"/>
      <c r="PL25" s="49"/>
      <c r="PM25" s="49"/>
      <c r="PN25" s="49"/>
      <c r="PO25" s="49"/>
      <c r="PP25" s="49"/>
      <c r="PQ25" s="49"/>
      <c r="PR25" s="49"/>
      <c r="PS25" s="49"/>
      <c r="PT25" s="49"/>
      <c r="PU25" s="49"/>
      <c r="PV25" s="49"/>
      <c r="PW25" s="49"/>
      <c r="PX25" s="49"/>
      <c r="PY25" s="49"/>
      <c r="PZ25" s="49"/>
      <c r="QA25" s="49"/>
      <c r="QB25" s="49"/>
      <c r="QC25" s="49"/>
      <c r="QD25" s="49"/>
      <c r="QE25" s="49"/>
      <c r="QF25" s="49"/>
      <c r="QG25" s="49"/>
      <c r="QH25" s="49"/>
      <c r="QI25" s="49"/>
      <c r="QJ25" s="49"/>
      <c r="QK25" s="49"/>
      <c r="QL25" s="49"/>
      <c r="QM25" s="49"/>
      <c r="QN25" s="49"/>
      <c r="QO25" s="49"/>
      <c r="QP25" s="49"/>
      <c r="QQ25" s="49"/>
      <c r="QR25" s="49"/>
      <c r="QS25" s="49"/>
      <c r="QT25" s="49"/>
      <c r="QU25" s="49"/>
      <c r="QV25" s="49"/>
      <c r="QW25" s="49"/>
      <c r="QX25" s="49"/>
      <c r="QY25" s="49"/>
      <c r="QZ25" s="49"/>
      <c r="RA25" s="49"/>
      <c r="RB25" s="49"/>
      <c r="RC25" s="49"/>
      <c r="RD25" s="49"/>
      <c r="RE25" s="49"/>
      <c r="RF25" s="49"/>
      <c r="RG25" s="49"/>
      <c r="RH25" s="49"/>
      <c r="RI25" s="49"/>
      <c r="RJ25" s="49"/>
      <c r="RK25" s="49"/>
      <c r="RL25" s="49"/>
      <c r="RM25" s="49"/>
      <c r="RN25" s="49"/>
      <c r="RO25" s="49"/>
      <c r="RP25" s="49"/>
      <c r="RQ25" s="49"/>
      <c r="RR25" s="49"/>
      <c r="RS25" s="49"/>
      <c r="RT25" s="49"/>
      <c r="RU25" s="49"/>
      <c r="RV25" s="49"/>
      <c r="RW25" s="49"/>
      <c r="RX25" s="49"/>
      <c r="RY25" s="49"/>
      <c r="RZ25" s="49"/>
      <c r="SA25" s="49"/>
      <c r="SB25" s="49"/>
      <c r="SC25" s="49"/>
      <c r="SD25" s="49"/>
      <c r="SE25" s="49"/>
      <c r="SF25" s="49"/>
      <c r="SG25" s="49"/>
      <c r="SH25" s="49"/>
      <c r="SI25" s="49"/>
      <c r="SJ25" s="49"/>
      <c r="SK25" s="49"/>
      <c r="SL25" s="49"/>
      <c r="SM25" s="49"/>
      <c r="SN25" s="49"/>
      <c r="SO25" s="49"/>
      <c r="SP25" s="49"/>
      <c r="SQ25" s="49"/>
      <c r="SR25" s="49"/>
      <c r="SS25" s="49"/>
      <c r="ST25" s="49"/>
      <c r="SU25" s="49"/>
      <c r="SV25" s="49"/>
      <c r="SW25" s="49"/>
      <c r="SX25" s="49"/>
      <c r="SY25" s="49"/>
      <c r="SZ25" s="49"/>
      <c r="TA25" s="49"/>
      <c r="TB25" s="49"/>
      <c r="TC25" s="49"/>
      <c r="TD25" s="49"/>
      <c r="TE25" s="49"/>
      <c r="TF25" s="49"/>
      <c r="TG25" s="49"/>
      <c r="TH25" s="49"/>
      <c r="TI25" s="49"/>
      <c r="TJ25" s="49"/>
      <c r="TK25" s="49"/>
      <c r="TL25" s="49"/>
      <c r="TM25" s="49"/>
      <c r="TN25" s="49"/>
      <c r="TO25" s="49"/>
      <c r="TP25" s="49"/>
      <c r="TQ25" s="49"/>
      <c r="TR25" s="49"/>
      <c r="TS25" s="49"/>
      <c r="TT25" s="49"/>
      <c r="TU25" s="49"/>
      <c r="TV25" s="49"/>
      <c r="TW25" s="49"/>
      <c r="TX25" s="49"/>
      <c r="TY25" s="49"/>
      <c r="TZ25" s="49"/>
      <c r="UA25" s="49"/>
      <c r="UB25" s="49"/>
      <c r="UC25" s="49"/>
      <c r="UD25" s="49"/>
      <c r="UE25" s="49"/>
      <c r="UF25" s="49"/>
      <c r="UG25" s="49"/>
      <c r="UH25" s="49"/>
      <c r="UI25" s="49"/>
      <c r="UJ25" s="49"/>
      <c r="UK25" s="49"/>
      <c r="UL25" s="49"/>
      <c r="UM25" s="49"/>
      <c r="UN25" s="49"/>
      <c r="UO25" s="49"/>
      <c r="UP25" s="49"/>
      <c r="UQ25" s="49"/>
      <c r="UR25" s="49"/>
      <c r="US25" s="49"/>
      <c r="UT25" s="49"/>
      <c r="UU25" s="49"/>
      <c r="UV25" s="49"/>
      <c r="UW25" s="49"/>
      <c r="UX25" s="49"/>
      <c r="UY25" s="49"/>
      <c r="UZ25" s="49"/>
      <c r="VA25" s="49"/>
      <c r="VB25" s="49"/>
      <c r="VC25" s="49"/>
      <c r="VD25" s="49"/>
      <c r="VE25" s="49"/>
      <c r="VF25" s="49"/>
      <c r="VG25" s="49"/>
      <c r="VH25" s="49"/>
      <c r="VI25" s="49"/>
      <c r="VJ25" s="49"/>
      <c r="VK25" s="49"/>
      <c r="VL25" s="49"/>
      <c r="VM25" s="49"/>
      <c r="VN25" s="49"/>
      <c r="VO25" s="49"/>
      <c r="VP25" s="49"/>
      <c r="VQ25" s="49"/>
      <c r="VR25" s="49"/>
      <c r="VS25" s="49"/>
      <c r="VT25" s="49"/>
      <c r="VU25" s="49"/>
      <c r="VV25" s="49"/>
      <c r="VW25" s="49"/>
      <c r="VX25" s="49"/>
      <c r="VY25" s="49"/>
      <c r="VZ25" s="49"/>
      <c r="WA25" s="49"/>
      <c r="WB25" s="49"/>
      <c r="WC25" s="49"/>
      <c r="WD25" s="49"/>
      <c r="WE25" s="49"/>
      <c r="WF25" s="49"/>
      <c r="WG25" s="49"/>
      <c r="WH25" s="49"/>
      <c r="WI25" s="49"/>
      <c r="WJ25" s="49"/>
      <c r="WK25" s="49"/>
      <c r="WL25" s="49"/>
      <c r="WM25" s="49"/>
      <c r="WN25" s="49"/>
      <c r="WO25" s="49"/>
      <c r="WP25" s="49"/>
      <c r="WQ25" s="49"/>
      <c r="WR25" s="49"/>
      <c r="WS25" s="49"/>
      <c r="WT25" s="49"/>
      <c r="WU25" s="49"/>
      <c r="WV25" s="49"/>
      <c r="WW25" s="49"/>
      <c r="WX25" s="49"/>
      <c r="WY25" s="49"/>
      <c r="WZ25" s="49"/>
      <c r="XA25" s="49"/>
      <c r="XB25" s="49"/>
      <c r="XC25" s="49"/>
      <c r="XD25" s="49"/>
      <c r="XE25" s="49"/>
      <c r="XF25" s="49"/>
      <c r="XG25" s="49"/>
      <c r="XH25" s="49"/>
      <c r="XI25" s="49"/>
      <c r="XJ25" s="49"/>
      <c r="XK25" s="49"/>
      <c r="XL25" s="49"/>
      <c r="XM25" s="49"/>
      <c r="XN25" s="49"/>
      <c r="XO25" s="49"/>
      <c r="XP25" s="49"/>
      <c r="XQ25" s="49"/>
      <c r="XR25" s="49"/>
      <c r="XS25" s="49"/>
      <c r="XT25" s="49"/>
      <c r="XU25" s="49"/>
      <c r="XV25" s="49"/>
      <c r="XW25" s="49"/>
      <c r="XX25" s="49"/>
      <c r="XY25" s="49"/>
      <c r="XZ25" s="49"/>
      <c r="YA25" s="49"/>
      <c r="YB25" s="49"/>
      <c r="YC25" s="49"/>
      <c r="YD25" s="49"/>
      <c r="YE25" s="49"/>
      <c r="YF25" s="49"/>
      <c r="YG25" s="49"/>
      <c r="YH25" s="49"/>
      <c r="YI25" s="49"/>
      <c r="YJ25" s="49"/>
      <c r="YK25" s="49"/>
      <c r="YL25" s="49"/>
      <c r="YM25" s="49"/>
      <c r="YN25" s="49"/>
      <c r="YO25" s="49"/>
      <c r="YP25" s="49"/>
      <c r="YQ25" s="49"/>
      <c r="YR25" s="49"/>
      <c r="YS25" s="49"/>
      <c r="YT25" s="49"/>
      <c r="YU25" s="49"/>
      <c r="YV25" s="49"/>
      <c r="YW25" s="49"/>
      <c r="YX25" s="49"/>
      <c r="YY25" s="49"/>
      <c r="YZ25" s="49"/>
      <c r="ZA25" s="49"/>
      <c r="ZB25" s="49"/>
      <c r="ZC25" s="49"/>
      <c r="ZD25" s="49"/>
      <c r="ZE25" s="49"/>
      <c r="ZF25" s="49"/>
      <c r="ZG25" s="49"/>
      <c r="ZH25" s="49"/>
      <c r="ZI25" s="49"/>
      <c r="ZJ25" s="49"/>
      <c r="ZK25" s="49"/>
      <c r="ZL25" s="49"/>
      <c r="ZM25" s="49"/>
      <c r="ZN25" s="49"/>
      <c r="ZO25" s="49"/>
      <c r="ZP25" s="49"/>
      <c r="ZQ25" s="49"/>
      <c r="ZR25" s="49"/>
      <c r="ZS25" s="49"/>
      <c r="ZT25" s="49"/>
      <c r="ZU25" s="49"/>
      <c r="ZV25" s="49"/>
      <c r="ZW25" s="49"/>
      <c r="ZX25" s="49"/>
      <c r="ZY25" s="49"/>
      <c r="ZZ25" s="49"/>
      <c r="AAA25" s="49"/>
      <c r="AAB25" s="49"/>
      <c r="AAC25" s="49"/>
      <c r="AAD25" s="49"/>
      <c r="AAE25" s="49"/>
      <c r="AAF25" s="49"/>
      <c r="AAG25" s="49"/>
      <c r="AAH25" s="49"/>
      <c r="AAI25" s="49"/>
      <c r="AAJ25" s="49"/>
      <c r="AAK25" s="49"/>
      <c r="AAL25" s="49"/>
      <c r="AAM25" s="49"/>
      <c r="AAN25" s="49"/>
      <c r="AAO25" s="49"/>
      <c r="AAP25" s="49"/>
      <c r="AAQ25" s="49"/>
      <c r="AAR25" s="49"/>
      <c r="AAS25" s="49"/>
      <c r="AAT25" s="49"/>
      <c r="AAU25" s="49"/>
      <c r="AAV25" s="49"/>
      <c r="AAW25" s="49"/>
      <c r="AAX25" s="49"/>
      <c r="AAY25" s="49"/>
      <c r="AAZ25" s="49"/>
      <c r="ABA25" s="49"/>
      <c r="ABB25" s="49"/>
      <c r="ABC25" s="49"/>
      <c r="ABD25" s="49"/>
      <c r="ABE25" s="49"/>
      <c r="ABF25" s="49"/>
      <c r="ABG25" s="49"/>
      <c r="ABH25" s="49"/>
      <c r="ABI25" s="49"/>
      <c r="ABJ25" s="49"/>
      <c r="ABK25" s="49"/>
      <c r="ABL25" s="49"/>
      <c r="ABM25" s="49"/>
      <c r="ABN25" s="49"/>
      <c r="ABO25" s="49"/>
      <c r="ABP25" s="49"/>
      <c r="ABQ25" s="49"/>
      <c r="ABR25" s="49"/>
      <c r="ABS25" s="49"/>
      <c r="ABT25" s="49"/>
      <c r="ABU25" s="49"/>
      <c r="ABV25" s="49"/>
      <c r="ABW25" s="49"/>
      <c r="ABX25" s="49"/>
      <c r="ABY25" s="49"/>
      <c r="ABZ25" s="49"/>
      <c r="ACA25" s="49"/>
      <c r="ACB25" s="49"/>
      <c r="ACC25" s="49"/>
      <c r="ACD25" s="49"/>
      <c r="ACE25" s="49"/>
      <c r="ACF25" s="49"/>
      <c r="ACG25" s="49"/>
      <c r="ACH25" s="49"/>
      <c r="ACI25" s="49"/>
      <c r="ACJ25" s="49"/>
      <c r="ACK25" s="49"/>
      <c r="ACL25" s="49"/>
      <c r="ACM25" s="49"/>
      <c r="ACN25" s="49"/>
      <c r="ACO25" s="49"/>
      <c r="ACP25" s="49"/>
      <c r="ACQ25" s="49"/>
      <c r="ACR25" s="49"/>
      <c r="ACS25" s="49"/>
      <c r="ACT25" s="49"/>
      <c r="ACU25" s="49"/>
      <c r="ACV25" s="49"/>
      <c r="ACW25" s="49"/>
      <c r="ACX25" s="49"/>
      <c r="ACY25" s="49"/>
      <c r="ACZ25" s="49"/>
      <c r="ADA25" s="49"/>
    </row>
    <row r="26" spans="1:781" s="11" customFormat="1" x14ac:dyDescent="0.2">
      <c r="A26" s="88" t="s">
        <v>9</v>
      </c>
      <c r="B26" s="89"/>
      <c r="C26" s="69">
        <f>C27+C28+C32+C33+C34+C35+C36+C37</f>
        <v>46300</v>
      </c>
      <c r="D26" s="15">
        <f>D27+D28+D32+D33+D34+D35+D36+D37</f>
        <v>0</v>
      </c>
      <c r="E26" s="15">
        <f t="shared" ref="E26:G26" si="3">E27+E28+E32+E33+E34+E35+E36+E37</f>
        <v>0</v>
      </c>
      <c r="F26" s="15">
        <f>F27+F28+F32+F33+F34+F35+F36+F37</f>
        <v>0</v>
      </c>
      <c r="G26" s="16">
        <f t="shared" si="3"/>
        <v>0</v>
      </c>
      <c r="H26" s="17">
        <f>SUM(D26:G26)</f>
        <v>0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  <c r="JE26" s="10"/>
      <c r="JF26" s="10"/>
      <c r="JG26" s="10"/>
      <c r="JH26" s="10"/>
      <c r="JI26" s="10"/>
      <c r="JJ26" s="10"/>
      <c r="JK26" s="10"/>
      <c r="JL26" s="10"/>
      <c r="JM26" s="10"/>
      <c r="JN26" s="10"/>
      <c r="JO26" s="10"/>
      <c r="JP26" s="10"/>
      <c r="JQ26" s="10"/>
      <c r="JR26" s="10"/>
      <c r="JS26" s="10"/>
      <c r="JT26" s="10"/>
      <c r="JU26" s="10"/>
      <c r="JV26" s="10"/>
      <c r="JW26" s="10"/>
      <c r="JX26" s="10"/>
      <c r="JY26" s="10"/>
      <c r="JZ26" s="10"/>
      <c r="KA26" s="10"/>
      <c r="KB26" s="10"/>
      <c r="KC26" s="10"/>
      <c r="KD26" s="10"/>
      <c r="KE26" s="10"/>
      <c r="KF26" s="10"/>
      <c r="KG26" s="10"/>
      <c r="KH26" s="10"/>
      <c r="KI26" s="10"/>
      <c r="KJ26" s="10"/>
      <c r="KK26" s="10"/>
      <c r="KL26" s="10"/>
      <c r="KM26" s="10"/>
      <c r="KN26" s="10"/>
      <c r="KO26" s="10"/>
      <c r="KP26" s="10"/>
      <c r="KQ26" s="10"/>
      <c r="KR26" s="10"/>
      <c r="KS26" s="10"/>
      <c r="KT26" s="10"/>
      <c r="KU26" s="10"/>
      <c r="KV26" s="10"/>
      <c r="KW26" s="10"/>
      <c r="KX26" s="10"/>
      <c r="KY26" s="10"/>
      <c r="KZ26" s="10"/>
      <c r="LA26" s="10"/>
      <c r="LB26" s="10"/>
      <c r="LC26" s="10"/>
      <c r="LD26" s="10"/>
      <c r="LE26" s="10"/>
      <c r="LF26" s="10"/>
      <c r="LG26" s="10"/>
      <c r="LH26" s="10"/>
      <c r="LI26" s="10"/>
      <c r="LJ26" s="10"/>
      <c r="LK26" s="10"/>
      <c r="LL26" s="10"/>
      <c r="LM26" s="10"/>
      <c r="LN26" s="10"/>
      <c r="LO26" s="10"/>
      <c r="LP26" s="10"/>
      <c r="LQ26" s="10"/>
      <c r="LR26" s="10"/>
      <c r="LS26" s="10"/>
      <c r="LT26" s="10"/>
      <c r="LU26" s="10"/>
      <c r="LV26" s="10"/>
      <c r="LW26" s="10"/>
      <c r="LX26" s="10"/>
      <c r="LY26" s="10"/>
      <c r="LZ26" s="10"/>
      <c r="MA26" s="10"/>
      <c r="MB26" s="10"/>
      <c r="MC26" s="10"/>
      <c r="MD26" s="10"/>
      <c r="ME26" s="10"/>
      <c r="MF26" s="10"/>
      <c r="MG26" s="10"/>
      <c r="MH26" s="10"/>
      <c r="MI26" s="10"/>
      <c r="MJ26" s="10"/>
      <c r="MK26" s="10"/>
      <c r="ML26" s="10"/>
      <c r="MM26" s="10"/>
      <c r="MN26" s="10"/>
      <c r="MO26" s="10"/>
      <c r="MP26" s="10"/>
      <c r="MQ26" s="10"/>
      <c r="MR26" s="10"/>
      <c r="MS26" s="10"/>
      <c r="MT26" s="10"/>
      <c r="MU26" s="10"/>
      <c r="MV26" s="10"/>
      <c r="MW26" s="10"/>
      <c r="MX26" s="10"/>
      <c r="MY26" s="10"/>
      <c r="MZ26" s="10"/>
      <c r="NA26" s="10"/>
      <c r="NB26" s="10"/>
      <c r="NC26" s="10"/>
      <c r="ND26" s="10"/>
      <c r="NE26" s="10"/>
      <c r="NF26" s="10"/>
      <c r="NG26" s="10"/>
      <c r="NH26" s="10"/>
      <c r="NI26" s="10"/>
      <c r="NJ26" s="10"/>
      <c r="NK26" s="10"/>
      <c r="NL26" s="10"/>
      <c r="NM26" s="10"/>
      <c r="NN26" s="10"/>
      <c r="NO26" s="10"/>
      <c r="NP26" s="10"/>
      <c r="NQ26" s="10"/>
      <c r="NR26" s="10"/>
      <c r="NS26" s="10"/>
      <c r="NT26" s="10"/>
      <c r="NU26" s="10"/>
      <c r="NV26" s="10"/>
      <c r="NW26" s="10"/>
      <c r="NX26" s="10"/>
      <c r="NY26" s="10"/>
      <c r="NZ26" s="10"/>
      <c r="OA26" s="10"/>
      <c r="OB26" s="10"/>
      <c r="OC26" s="10"/>
      <c r="OD26" s="10"/>
      <c r="OE26" s="10"/>
      <c r="OF26" s="10"/>
      <c r="OG26" s="10"/>
      <c r="OH26" s="10"/>
      <c r="OI26" s="10"/>
      <c r="OJ26" s="10"/>
      <c r="OK26" s="10"/>
      <c r="OL26" s="10"/>
      <c r="OM26" s="10"/>
      <c r="ON26" s="10"/>
      <c r="OO26" s="10"/>
      <c r="OP26" s="10"/>
      <c r="OQ26" s="10"/>
      <c r="OR26" s="10"/>
      <c r="OS26" s="10"/>
      <c r="OT26" s="10"/>
      <c r="OU26" s="10"/>
      <c r="OV26" s="10"/>
      <c r="OW26" s="10"/>
      <c r="OX26" s="10"/>
      <c r="OY26" s="10"/>
      <c r="OZ26" s="10"/>
      <c r="PA26" s="10"/>
      <c r="PB26" s="10"/>
      <c r="PC26" s="10"/>
      <c r="PD26" s="10"/>
      <c r="PE26" s="10"/>
      <c r="PF26" s="10"/>
      <c r="PG26" s="10"/>
      <c r="PH26" s="10"/>
      <c r="PI26" s="10"/>
      <c r="PJ26" s="10"/>
      <c r="PK26" s="10"/>
      <c r="PL26" s="10"/>
      <c r="PM26" s="10"/>
      <c r="PN26" s="10"/>
      <c r="PO26" s="10"/>
      <c r="PP26" s="10"/>
      <c r="PQ26" s="10"/>
      <c r="PR26" s="10"/>
      <c r="PS26" s="10"/>
      <c r="PT26" s="10"/>
      <c r="PU26" s="10"/>
      <c r="PV26" s="10"/>
      <c r="PW26" s="10"/>
      <c r="PX26" s="10"/>
      <c r="PY26" s="10"/>
      <c r="PZ26" s="10"/>
      <c r="QA26" s="10"/>
      <c r="QB26" s="10"/>
      <c r="QC26" s="10"/>
      <c r="QD26" s="10"/>
      <c r="QE26" s="10"/>
      <c r="QF26" s="10"/>
      <c r="QG26" s="10"/>
      <c r="QH26" s="10"/>
      <c r="QI26" s="10"/>
      <c r="QJ26" s="10"/>
      <c r="QK26" s="10"/>
      <c r="QL26" s="10"/>
      <c r="QM26" s="10"/>
      <c r="QN26" s="10"/>
      <c r="QO26" s="10"/>
      <c r="QP26" s="10"/>
      <c r="QQ26" s="10"/>
      <c r="QR26" s="10"/>
      <c r="QS26" s="10"/>
      <c r="QT26" s="10"/>
      <c r="QU26" s="10"/>
      <c r="QV26" s="10"/>
      <c r="QW26" s="10"/>
      <c r="QX26" s="10"/>
      <c r="QY26" s="10"/>
      <c r="QZ26" s="10"/>
      <c r="RA26" s="10"/>
      <c r="RB26" s="10"/>
      <c r="RC26" s="10"/>
      <c r="RD26" s="10"/>
      <c r="RE26" s="10"/>
      <c r="RF26" s="10"/>
      <c r="RG26" s="10"/>
      <c r="RH26" s="10"/>
      <c r="RI26" s="10"/>
      <c r="RJ26" s="10"/>
      <c r="RK26" s="10"/>
      <c r="RL26" s="10"/>
      <c r="RM26" s="10"/>
      <c r="RN26" s="10"/>
      <c r="RO26" s="10"/>
      <c r="RP26" s="10"/>
      <c r="RQ26" s="10"/>
      <c r="RR26" s="10"/>
      <c r="RS26" s="10"/>
      <c r="RT26" s="10"/>
      <c r="RU26" s="10"/>
      <c r="RV26" s="10"/>
      <c r="RW26" s="10"/>
      <c r="RX26" s="10"/>
      <c r="RY26" s="10"/>
      <c r="RZ26" s="10"/>
      <c r="SA26" s="10"/>
      <c r="SB26" s="10"/>
      <c r="SC26" s="10"/>
      <c r="SD26" s="10"/>
      <c r="SE26" s="10"/>
      <c r="SF26" s="10"/>
      <c r="SG26" s="10"/>
      <c r="SH26" s="10"/>
      <c r="SI26" s="10"/>
      <c r="SJ26" s="10"/>
      <c r="SK26" s="10"/>
      <c r="SL26" s="10"/>
      <c r="SM26" s="10"/>
      <c r="SN26" s="10"/>
      <c r="SO26" s="10"/>
      <c r="SP26" s="10"/>
      <c r="SQ26" s="10"/>
      <c r="SR26" s="10"/>
      <c r="SS26" s="10"/>
      <c r="ST26" s="10"/>
      <c r="SU26" s="10"/>
      <c r="SV26" s="10"/>
      <c r="SW26" s="10"/>
      <c r="SX26" s="10"/>
      <c r="SY26" s="10"/>
      <c r="SZ26" s="10"/>
      <c r="TA26" s="10"/>
      <c r="TB26" s="10"/>
      <c r="TC26" s="10"/>
      <c r="TD26" s="10"/>
      <c r="TE26" s="10"/>
      <c r="TF26" s="10"/>
      <c r="TG26" s="10"/>
      <c r="TH26" s="10"/>
      <c r="TI26" s="10"/>
      <c r="TJ26" s="10"/>
      <c r="TK26" s="10"/>
      <c r="TL26" s="10"/>
      <c r="TM26" s="10"/>
      <c r="TN26" s="10"/>
      <c r="TO26" s="10"/>
      <c r="TP26" s="10"/>
      <c r="TQ26" s="10"/>
      <c r="TR26" s="10"/>
      <c r="TS26" s="10"/>
      <c r="TT26" s="10"/>
      <c r="TU26" s="10"/>
      <c r="TV26" s="10"/>
      <c r="TW26" s="10"/>
      <c r="TX26" s="10"/>
      <c r="TY26" s="10"/>
      <c r="TZ26" s="10"/>
      <c r="UA26" s="10"/>
      <c r="UB26" s="10"/>
      <c r="UC26" s="10"/>
      <c r="UD26" s="10"/>
      <c r="UE26" s="10"/>
      <c r="UF26" s="10"/>
      <c r="UG26" s="10"/>
      <c r="UH26" s="10"/>
      <c r="UI26" s="10"/>
      <c r="UJ26" s="10"/>
      <c r="UK26" s="10"/>
      <c r="UL26" s="10"/>
      <c r="UM26" s="10"/>
      <c r="UN26" s="10"/>
      <c r="UO26" s="10"/>
      <c r="UP26" s="10"/>
      <c r="UQ26" s="10"/>
      <c r="UR26" s="10"/>
      <c r="US26" s="10"/>
      <c r="UT26" s="10"/>
      <c r="UU26" s="10"/>
      <c r="UV26" s="10"/>
      <c r="UW26" s="10"/>
      <c r="UX26" s="10"/>
      <c r="UY26" s="10"/>
      <c r="UZ26" s="10"/>
      <c r="VA26" s="10"/>
      <c r="VB26" s="10"/>
      <c r="VC26" s="10"/>
      <c r="VD26" s="10"/>
      <c r="VE26" s="10"/>
      <c r="VF26" s="10"/>
      <c r="VG26" s="10"/>
      <c r="VH26" s="10"/>
      <c r="VI26" s="10"/>
      <c r="VJ26" s="10"/>
      <c r="VK26" s="10"/>
      <c r="VL26" s="10"/>
      <c r="VM26" s="10"/>
      <c r="VN26" s="10"/>
      <c r="VO26" s="10"/>
      <c r="VP26" s="10"/>
      <c r="VQ26" s="10"/>
      <c r="VR26" s="10"/>
      <c r="VS26" s="10"/>
      <c r="VT26" s="10"/>
      <c r="VU26" s="10"/>
      <c r="VV26" s="10"/>
      <c r="VW26" s="10"/>
      <c r="VX26" s="10"/>
      <c r="VY26" s="10"/>
      <c r="VZ26" s="10"/>
      <c r="WA26" s="10"/>
      <c r="WB26" s="10"/>
      <c r="WC26" s="10"/>
      <c r="WD26" s="10"/>
      <c r="WE26" s="10"/>
      <c r="WF26" s="10"/>
      <c r="WG26" s="10"/>
      <c r="WH26" s="10"/>
      <c r="WI26" s="10"/>
      <c r="WJ26" s="10"/>
      <c r="WK26" s="10"/>
      <c r="WL26" s="10"/>
      <c r="WM26" s="10"/>
      <c r="WN26" s="10"/>
      <c r="WO26" s="10"/>
      <c r="WP26" s="10"/>
      <c r="WQ26" s="10"/>
      <c r="WR26" s="10"/>
      <c r="WS26" s="10"/>
      <c r="WT26" s="10"/>
      <c r="WU26" s="10"/>
      <c r="WV26" s="10"/>
      <c r="WW26" s="10"/>
      <c r="WX26" s="10"/>
      <c r="WY26" s="10"/>
      <c r="WZ26" s="10"/>
      <c r="XA26" s="10"/>
      <c r="XB26" s="10"/>
      <c r="XC26" s="10"/>
      <c r="XD26" s="10"/>
      <c r="XE26" s="10"/>
      <c r="XF26" s="10"/>
      <c r="XG26" s="10"/>
      <c r="XH26" s="10"/>
      <c r="XI26" s="10"/>
      <c r="XJ26" s="10"/>
      <c r="XK26" s="10"/>
      <c r="XL26" s="10"/>
      <c r="XM26" s="10"/>
      <c r="XN26" s="10"/>
      <c r="XO26" s="10"/>
      <c r="XP26" s="10"/>
      <c r="XQ26" s="10"/>
      <c r="XR26" s="10"/>
      <c r="XS26" s="10"/>
      <c r="XT26" s="10"/>
      <c r="XU26" s="10"/>
      <c r="XV26" s="10"/>
      <c r="XW26" s="10"/>
      <c r="XX26" s="10"/>
      <c r="XY26" s="10"/>
      <c r="XZ26" s="10"/>
      <c r="YA26" s="10"/>
      <c r="YB26" s="10"/>
      <c r="YC26" s="10"/>
      <c r="YD26" s="10"/>
      <c r="YE26" s="10"/>
      <c r="YF26" s="10"/>
      <c r="YG26" s="10"/>
      <c r="YH26" s="10"/>
      <c r="YI26" s="10"/>
      <c r="YJ26" s="10"/>
      <c r="YK26" s="10"/>
      <c r="YL26" s="10"/>
      <c r="YM26" s="10"/>
      <c r="YN26" s="10"/>
      <c r="YO26" s="10"/>
      <c r="YP26" s="10"/>
      <c r="YQ26" s="10"/>
      <c r="YR26" s="10"/>
      <c r="YS26" s="10"/>
      <c r="YT26" s="10"/>
      <c r="YU26" s="10"/>
      <c r="YV26" s="10"/>
      <c r="YW26" s="10"/>
      <c r="YX26" s="10"/>
      <c r="YY26" s="10"/>
      <c r="YZ26" s="10"/>
      <c r="ZA26" s="10"/>
      <c r="ZB26" s="10"/>
      <c r="ZC26" s="10"/>
      <c r="ZD26" s="10"/>
      <c r="ZE26" s="10"/>
      <c r="ZF26" s="10"/>
      <c r="ZG26" s="10"/>
      <c r="ZH26" s="10"/>
      <c r="ZI26" s="10"/>
      <c r="ZJ26" s="10"/>
      <c r="ZK26" s="10"/>
      <c r="ZL26" s="10"/>
      <c r="ZM26" s="10"/>
      <c r="ZN26" s="10"/>
      <c r="ZO26" s="10"/>
      <c r="ZP26" s="10"/>
      <c r="ZQ26" s="10"/>
      <c r="ZR26" s="10"/>
      <c r="ZS26" s="10"/>
      <c r="ZT26" s="10"/>
      <c r="ZU26" s="10"/>
      <c r="ZV26" s="10"/>
      <c r="ZW26" s="10"/>
      <c r="ZX26" s="10"/>
      <c r="ZY26" s="10"/>
      <c r="ZZ26" s="10"/>
      <c r="AAA26" s="10"/>
      <c r="AAB26" s="10"/>
      <c r="AAC26" s="10"/>
      <c r="AAD26" s="10"/>
      <c r="AAE26" s="10"/>
      <c r="AAF26" s="10"/>
      <c r="AAG26" s="10"/>
      <c r="AAH26" s="10"/>
      <c r="AAI26" s="10"/>
      <c r="AAJ26" s="10"/>
      <c r="AAK26" s="10"/>
      <c r="AAL26" s="10"/>
      <c r="AAM26" s="10"/>
      <c r="AAN26" s="10"/>
      <c r="AAO26" s="10"/>
      <c r="AAP26" s="10"/>
      <c r="AAQ26" s="10"/>
      <c r="AAR26" s="10"/>
      <c r="AAS26" s="10"/>
      <c r="AAT26" s="10"/>
      <c r="AAU26" s="10"/>
      <c r="AAV26" s="10"/>
      <c r="AAW26" s="10"/>
      <c r="AAX26" s="10"/>
      <c r="AAY26" s="10"/>
      <c r="AAZ26" s="10"/>
      <c r="ABA26" s="10"/>
      <c r="ABB26" s="10"/>
      <c r="ABC26" s="10"/>
      <c r="ABD26" s="10"/>
      <c r="ABE26" s="10"/>
      <c r="ABF26" s="10"/>
      <c r="ABG26" s="10"/>
      <c r="ABH26" s="10"/>
      <c r="ABI26" s="10"/>
      <c r="ABJ26" s="10"/>
      <c r="ABK26" s="10"/>
      <c r="ABL26" s="10"/>
      <c r="ABM26" s="10"/>
      <c r="ABN26" s="10"/>
      <c r="ABO26" s="10"/>
      <c r="ABP26" s="10"/>
      <c r="ABQ26" s="10"/>
      <c r="ABR26" s="10"/>
      <c r="ABS26" s="10"/>
      <c r="ABT26" s="10"/>
      <c r="ABU26" s="10"/>
      <c r="ABV26" s="10"/>
      <c r="ABW26" s="10"/>
      <c r="ABX26" s="10"/>
      <c r="ABY26" s="10"/>
      <c r="ABZ26" s="10"/>
      <c r="ACA26" s="10"/>
      <c r="ACB26" s="10"/>
      <c r="ACC26" s="10"/>
      <c r="ACD26" s="10"/>
      <c r="ACE26" s="10"/>
      <c r="ACF26" s="10"/>
      <c r="ACG26" s="10"/>
      <c r="ACH26" s="10"/>
      <c r="ACI26" s="10"/>
      <c r="ACJ26" s="10"/>
      <c r="ACK26" s="10"/>
      <c r="ACL26" s="10"/>
      <c r="ACM26" s="10"/>
      <c r="ACN26" s="10"/>
      <c r="ACO26" s="10"/>
      <c r="ACP26" s="10"/>
      <c r="ACQ26" s="10"/>
      <c r="ACR26" s="10"/>
      <c r="ACS26" s="10"/>
      <c r="ACT26" s="10"/>
      <c r="ACU26" s="10"/>
      <c r="ACV26" s="10"/>
      <c r="ACW26" s="10"/>
      <c r="ACX26" s="10"/>
      <c r="ACY26" s="10"/>
      <c r="ACZ26" s="10"/>
      <c r="ADA26" s="10"/>
    </row>
    <row r="27" spans="1:781" x14ac:dyDescent="0.2">
      <c r="A27" s="90" t="s">
        <v>42</v>
      </c>
      <c r="B27" s="91"/>
      <c r="C27" s="75">
        <v>25500</v>
      </c>
      <c r="D27" s="25"/>
      <c r="E27" s="25"/>
      <c r="F27" s="25"/>
      <c r="G27" s="76"/>
      <c r="H27" s="72">
        <f>SUM(D27:G27)</f>
        <v>0</v>
      </c>
    </row>
    <row r="28" spans="1:781" x14ac:dyDescent="0.2">
      <c r="A28" s="90" t="s">
        <v>43</v>
      </c>
      <c r="B28" s="91"/>
      <c r="C28" s="92">
        <f>SUM(C29:C31)</f>
        <v>15800</v>
      </c>
      <c r="D28" s="92"/>
      <c r="E28" s="92"/>
      <c r="F28" s="92"/>
      <c r="G28" s="93"/>
      <c r="H28" s="72">
        <f>SUM(D28:G28)</f>
        <v>0</v>
      </c>
      <c r="I28" s="10"/>
    </row>
    <row r="29" spans="1:781" x14ac:dyDescent="0.2">
      <c r="A29" s="94"/>
      <c r="B29" s="95" t="s">
        <v>44</v>
      </c>
      <c r="C29" s="75">
        <v>5500</v>
      </c>
      <c r="D29" s="25"/>
      <c r="E29" s="25"/>
      <c r="F29" s="25"/>
      <c r="G29" s="76"/>
      <c r="H29" s="72">
        <f>SUM(D29:G29)</f>
        <v>0</v>
      </c>
    </row>
    <row r="30" spans="1:781" x14ac:dyDescent="0.2">
      <c r="A30" s="94"/>
      <c r="B30" s="95" t="s">
        <v>45</v>
      </c>
      <c r="C30" s="75">
        <v>7800</v>
      </c>
      <c r="D30" s="25"/>
      <c r="E30" s="25"/>
      <c r="F30" s="25"/>
      <c r="G30" s="76"/>
      <c r="H30" s="72">
        <f>SUM(D30:G30)</f>
        <v>0</v>
      </c>
    </row>
    <row r="31" spans="1:781" x14ac:dyDescent="0.2">
      <c r="A31" s="94"/>
      <c r="B31" s="95" t="s">
        <v>46</v>
      </c>
      <c r="C31" s="75">
        <v>2500</v>
      </c>
      <c r="D31" s="25"/>
      <c r="E31" s="25"/>
      <c r="F31" s="25"/>
      <c r="G31" s="76"/>
      <c r="H31" s="72">
        <f t="shared" ref="H31:H37" si="4">SUM(D31:G31)</f>
        <v>0</v>
      </c>
    </row>
    <row r="32" spans="1:781" x14ac:dyDescent="0.2">
      <c r="A32" s="90" t="s">
        <v>47</v>
      </c>
      <c r="B32" s="91"/>
      <c r="C32" s="75">
        <v>1000</v>
      </c>
      <c r="D32" s="25"/>
      <c r="E32" s="25"/>
      <c r="F32" s="25"/>
      <c r="G32" s="76"/>
      <c r="H32" s="72">
        <f t="shared" si="4"/>
        <v>0</v>
      </c>
    </row>
    <row r="33" spans="1:781" x14ac:dyDescent="0.2">
      <c r="A33" s="90" t="s">
        <v>48</v>
      </c>
      <c r="B33" s="91"/>
      <c r="C33" s="75">
        <v>1500</v>
      </c>
      <c r="D33" s="25"/>
      <c r="E33" s="25"/>
      <c r="F33" s="25"/>
      <c r="G33" s="76"/>
      <c r="H33" s="72">
        <f t="shared" si="4"/>
        <v>0</v>
      </c>
    </row>
    <row r="34" spans="1:781" x14ac:dyDescent="0.2">
      <c r="A34" s="90" t="s">
        <v>49</v>
      </c>
      <c r="B34" s="91"/>
      <c r="C34" s="75">
        <v>500</v>
      </c>
      <c r="D34" s="25"/>
      <c r="E34" s="25"/>
      <c r="F34" s="25"/>
      <c r="G34" s="76"/>
      <c r="H34" s="72">
        <f t="shared" si="4"/>
        <v>0</v>
      </c>
    </row>
    <row r="35" spans="1:781" x14ac:dyDescent="0.2">
      <c r="A35" s="90" t="s">
        <v>50</v>
      </c>
      <c r="B35" s="91"/>
      <c r="C35" s="75">
        <v>500</v>
      </c>
      <c r="D35" s="25"/>
      <c r="E35" s="25"/>
      <c r="F35" s="25"/>
      <c r="G35" s="76"/>
      <c r="H35" s="72">
        <f t="shared" si="4"/>
        <v>0</v>
      </c>
    </row>
    <row r="36" spans="1:781" x14ac:dyDescent="0.2">
      <c r="A36" s="90" t="s">
        <v>51</v>
      </c>
      <c r="B36" s="91"/>
      <c r="C36" s="75">
        <v>1000</v>
      </c>
      <c r="D36" s="25"/>
      <c r="E36" s="25"/>
      <c r="F36" s="25"/>
      <c r="G36" s="76"/>
      <c r="H36" s="72">
        <f t="shared" si="4"/>
        <v>0</v>
      </c>
    </row>
    <row r="37" spans="1:781" x14ac:dyDescent="0.2">
      <c r="A37" s="90" t="s">
        <v>52</v>
      </c>
      <c r="B37" s="91"/>
      <c r="C37" s="75">
        <v>500</v>
      </c>
      <c r="D37" s="25"/>
      <c r="E37" s="25"/>
      <c r="F37" s="25"/>
      <c r="G37" s="76"/>
      <c r="H37" s="72">
        <f t="shared" si="4"/>
        <v>0</v>
      </c>
    </row>
    <row r="38" spans="1:781" x14ac:dyDescent="0.2">
      <c r="A38" s="88" t="s">
        <v>10</v>
      </c>
      <c r="B38" s="89"/>
      <c r="C38" s="96">
        <f>SUM(C39:C41)</f>
        <v>6000</v>
      </c>
      <c r="D38" s="97">
        <f>SUM(D39:D41)</f>
        <v>0</v>
      </c>
      <c r="E38" s="97">
        <f t="shared" ref="E38:H38" si="5">SUM(E39:E41)</f>
        <v>0</v>
      </c>
      <c r="F38" s="97">
        <f t="shared" si="5"/>
        <v>0</v>
      </c>
      <c r="G38" s="98">
        <f t="shared" si="5"/>
        <v>0</v>
      </c>
      <c r="H38" s="99">
        <f t="shared" si="5"/>
        <v>0</v>
      </c>
    </row>
    <row r="39" spans="1:781" x14ac:dyDescent="0.2">
      <c r="A39" s="90" t="s">
        <v>53</v>
      </c>
      <c r="B39" s="91"/>
      <c r="C39" s="75">
        <v>2000</v>
      </c>
      <c r="D39" s="25"/>
      <c r="E39" s="25"/>
      <c r="F39" s="25"/>
      <c r="G39" s="76"/>
      <c r="H39" s="72">
        <f t="shared" ref="H39:H53" si="6">SUM(D39:G39)</f>
        <v>0</v>
      </c>
    </row>
    <row r="40" spans="1:781" x14ac:dyDescent="0.2">
      <c r="A40" s="90" t="s">
        <v>54</v>
      </c>
      <c r="B40" s="91"/>
      <c r="C40" s="75">
        <v>2000</v>
      </c>
      <c r="D40" s="25"/>
      <c r="E40" s="25"/>
      <c r="F40" s="25"/>
      <c r="G40" s="76"/>
      <c r="H40" s="72">
        <f t="shared" si="6"/>
        <v>0</v>
      </c>
    </row>
    <row r="41" spans="1:781" x14ac:dyDescent="0.2">
      <c r="A41" s="90" t="s">
        <v>55</v>
      </c>
      <c r="B41" s="91"/>
      <c r="C41" s="75">
        <v>2000</v>
      </c>
      <c r="D41" s="25"/>
      <c r="E41" s="25"/>
      <c r="F41" s="25"/>
      <c r="G41" s="76"/>
      <c r="H41" s="72">
        <f t="shared" si="6"/>
        <v>0</v>
      </c>
    </row>
    <row r="42" spans="1:781" s="54" customFormat="1" x14ac:dyDescent="0.2">
      <c r="A42" s="36" t="s">
        <v>13</v>
      </c>
      <c r="B42" s="37"/>
      <c r="C42" s="39">
        <f>C38+C26</f>
        <v>52300</v>
      </c>
      <c r="D42" s="39">
        <f>D38+D26</f>
        <v>0</v>
      </c>
      <c r="E42" s="39">
        <f t="shared" ref="E42:G42" si="7">E38+E26</f>
        <v>0</v>
      </c>
      <c r="F42" s="39">
        <f t="shared" si="7"/>
        <v>0</v>
      </c>
      <c r="G42" s="40">
        <f t="shared" si="7"/>
        <v>0</v>
      </c>
      <c r="H42" s="41">
        <f t="shared" si="6"/>
        <v>0</v>
      </c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  <c r="CV42" s="49"/>
      <c r="CW42" s="49"/>
      <c r="CX42" s="49"/>
      <c r="CY42" s="49"/>
      <c r="CZ42" s="49"/>
      <c r="DA42" s="49"/>
      <c r="DB42" s="49"/>
      <c r="DC42" s="49"/>
      <c r="DD42" s="49"/>
      <c r="DE42" s="49"/>
      <c r="DF42" s="49"/>
      <c r="DG42" s="49"/>
      <c r="DH42" s="49"/>
      <c r="DI42" s="49"/>
      <c r="DJ42" s="49"/>
      <c r="DK42" s="49"/>
      <c r="DL42" s="49"/>
      <c r="DM42" s="49"/>
      <c r="DN42" s="49"/>
      <c r="DO42" s="49"/>
      <c r="DP42" s="49"/>
      <c r="DQ42" s="49"/>
      <c r="DR42" s="49"/>
      <c r="DS42" s="49"/>
      <c r="DT42" s="49"/>
      <c r="DU42" s="49"/>
      <c r="DV42" s="49"/>
      <c r="DW42" s="49"/>
      <c r="DX42" s="49"/>
      <c r="DY42" s="49"/>
      <c r="DZ42" s="49"/>
      <c r="EA42" s="49"/>
      <c r="EB42" s="49"/>
      <c r="EC42" s="49"/>
      <c r="ED42" s="49"/>
      <c r="EE42" s="49"/>
      <c r="EF42" s="49"/>
      <c r="EG42" s="49"/>
      <c r="EH42" s="49"/>
      <c r="EI42" s="49"/>
      <c r="EJ42" s="49"/>
      <c r="EK42" s="49"/>
      <c r="EL42" s="49"/>
      <c r="EM42" s="49"/>
      <c r="EN42" s="49"/>
      <c r="EO42" s="49"/>
      <c r="EP42" s="49"/>
      <c r="EQ42" s="49"/>
      <c r="ER42" s="49"/>
      <c r="ES42" s="49"/>
      <c r="ET42" s="49"/>
      <c r="EU42" s="49"/>
      <c r="EV42" s="49"/>
      <c r="EW42" s="49"/>
      <c r="EX42" s="49"/>
      <c r="EY42" s="49"/>
      <c r="EZ42" s="49"/>
      <c r="FA42" s="49"/>
      <c r="FB42" s="49"/>
      <c r="FC42" s="49"/>
      <c r="FD42" s="49"/>
      <c r="FE42" s="49"/>
      <c r="FF42" s="49"/>
      <c r="FG42" s="49"/>
      <c r="FH42" s="49"/>
      <c r="FI42" s="49"/>
      <c r="FJ42" s="49"/>
      <c r="FK42" s="49"/>
      <c r="FL42" s="49"/>
      <c r="FM42" s="49"/>
      <c r="FN42" s="49"/>
      <c r="FO42" s="49"/>
      <c r="FP42" s="49"/>
      <c r="FQ42" s="49"/>
      <c r="FR42" s="49"/>
      <c r="FS42" s="49"/>
      <c r="FT42" s="49"/>
      <c r="FU42" s="49"/>
      <c r="FV42" s="49"/>
      <c r="FW42" s="49"/>
      <c r="FX42" s="49"/>
      <c r="FY42" s="49"/>
      <c r="FZ42" s="49"/>
      <c r="GA42" s="49"/>
      <c r="GB42" s="49"/>
      <c r="GC42" s="49"/>
      <c r="GD42" s="49"/>
      <c r="GE42" s="49"/>
      <c r="GF42" s="49"/>
      <c r="GG42" s="49"/>
      <c r="GH42" s="49"/>
      <c r="GI42" s="49"/>
      <c r="GJ42" s="49"/>
      <c r="GK42" s="49"/>
      <c r="GL42" s="49"/>
      <c r="GM42" s="49"/>
      <c r="GN42" s="49"/>
      <c r="GO42" s="49"/>
      <c r="GP42" s="49"/>
      <c r="GQ42" s="49"/>
      <c r="GR42" s="49"/>
      <c r="GS42" s="49"/>
      <c r="GT42" s="49"/>
      <c r="GU42" s="49"/>
      <c r="GV42" s="49"/>
      <c r="GW42" s="49"/>
      <c r="GX42" s="49"/>
      <c r="GY42" s="49"/>
      <c r="GZ42" s="49"/>
      <c r="HA42" s="49"/>
      <c r="HB42" s="49"/>
      <c r="HC42" s="49"/>
      <c r="HD42" s="49"/>
      <c r="HE42" s="49"/>
      <c r="HF42" s="49"/>
      <c r="HG42" s="49"/>
      <c r="HH42" s="49"/>
      <c r="HI42" s="49"/>
      <c r="HJ42" s="49"/>
      <c r="HK42" s="49"/>
      <c r="HL42" s="49"/>
      <c r="HM42" s="49"/>
      <c r="HN42" s="49"/>
      <c r="HO42" s="49"/>
      <c r="HP42" s="49"/>
      <c r="HQ42" s="49"/>
      <c r="HR42" s="49"/>
      <c r="HS42" s="49"/>
      <c r="HT42" s="49"/>
      <c r="HU42" s="49"/>
      <c r="HV42" s="49"/>
      <c r="HW42" s="49"/>
      <c r="HX42" s="49"/>
      <c r="HY42" s="49"/>
      <c r="HZ42" s="49"/>
      <c r="IA42" s="49"/>
      <c r="IB42" s="49"/>
      <c r="IC42" s="49"/>
      <c r="ID42" s="49"/>
      <c r="IE42" s="49"/>
      <c r="IF42" s="49"/>
      <c r="IG42" s="49"/>
      <c r="IH42" s="49"/>
      <c r="II42" s="49"/>
      <c r="IJ42" s="49"/>
      <c r="IK42" s="49"/>
      <c r="IL42" s="49"/>
      <c r="IM42" s="49"/>
      <c r="IN42" s="49"/>
      <c r="IO42" s="49"/>
      <c r="IP42" s="49"/>
      <c r="IQ42" s="49"/>
      <c r="IR42" s="49"/>
      <c r="IS42" s="49"/>
      <c r="IT42" s="49"/>
      <c r="IU42" s="49"/>
      <c r="IV42" s="49"/>
      <c r="IW42" s="49"/>
      <c r="IX42" s="49"/>
      <c r="IY42" s="49"/>
      <c r="IZ42" s="49"/>
      <c r="JA42" s="49"/>
      <c r="JB42" s="49"/>
      <c r="JC42" s="49"/>
      <c r="JD42" s="49"/>
      <c r="JE42" s="49"/>
      <c r="JF42" s="49"/>
      <c r="JG42" s="49"/>
      <c r="JH42" s="49"/>
      <c r="JI42" s="49"/>
      <c r="JJ42" s="49"/>
      <c r="JK42" s="49"/>
      <c r="JL42" s="49"/>
      <c r="JM42" s="49"/>
      <c r="JN42" s="49"/>
      <c r="JO42" s="49"/>
      <c r="JP42" s="49"/>
      <c r="JQ42" s="49"/>
      <c r="JR42" s="49"/>
      <c r="JS42" s="49"/>
      <c r="JT42" s="49"/>
      <c r="JU42" s="49"/>
      <c r="JV42" s="49"/>
      <c r="JW42" s="49"/>
      <c r="JX42" s="49"/>
      <c r="JY42" s="49"/>
      <c r="JZ42" s="49"/>
      <c r="KA42" s="49"/>
      <c r="KB42" s="49"/>
      <c r="KC42" s="49"/>
      <c r="KD42" s="49"/>
      <c r="KE42" s="49"/>
      <c r="KF42" s="49"/>
      <c r="KG42" s="49"/>
      <c r="KH42" s="49"/>
      <c r="KI42" s="49"/>
      <c r="KJ42" s="49"/>
      <c r="KK42" s="49"/>
      <c r="KL42" s="49"/>
      <c r="KM42" s="49"/>
      <c r="KN42" s="49"/>
      <c r="KO42" s="49"/>
      <c r="KP42" s="49"/>
      <c r="KQ42" s="49"/>
      <c r="KR42" s="49"/>
      <c r="KS42" s="49"/>
      <c r="KT42" s="49"/>
      <c r="KU42" s="49"/>
      <c r="KV42" s="49"/>
      <c r="KW42" s="49"/>
      <c r="KX42" s="49"/>
      <c r="KY42" s="49"/>
      <c r="KZ42" s="49"/>
      <c r="LA42" s="49"/>
      <c r="LB42" s="49"/>
      <c r="LC42" s="49"/>
      <c r="LD42" s="49"/>
      <c r="LE42" s="49"/>
      <c r="LF42" s="49"/>
      <c r="LG42" s="49"/>
      <c r="LH42" s="49"/>
      <c r="LI42" s="49"/>
      <c r="LJ42" s="49"/>
      <c r="LK42" s="49"/>
      <c r="LL42" s="49"/>
      <c r="LM42" s="49"/>
      <c r="LN42" s="49"/>
      <c r="LO42" s="49"/>
      <c r="LP42" s="49"/>
      <c r="LQ42" s="49"/>
      <c r="LR42" s="49"/>
      <c r="LS42" s="49"/>
      <c r="LT42" s="49"/>
      <c r="LU42" s="49"/>
      <c r="LV42" s="49"/>
      <c r="LW42" s="49"/>
      <c r="LX42" s="49"/>
      <c r="LY42" s="49"/>
      <c r="LZ42" s="49"/>
      <c r="MA42" s="49"/>
      <c r="MB42" s="49"/>
      <c r="MC42" s="49"/>
      <c r="MD42" s="49"/>
      <c r="ME42" s="49"/>
      <c r="MF42" s="49"/>
      <c r="MG42" s="49"/>
      <c r="MH42" s="49"/>
      <c r="MI42" s="49"/>
      <c r="MJ42" s="49"/>
      <c r="MK42" s="49"/>
      <c r="ML42" s="49"/>
      <c r="MM42" s="49"/>
      <c r="MN42" s="49"/>
      <c r="MO42" s="49"/>
      <c r="MP42" s="49"/>
      <c r="MQ42" s="49"/>
      <c r="MR42" s="49"/>
      <c r="MS42" s="49"/>
      <c r="MT42" s="49"/>
      <c r="MU42" s="49"/>
      <c r="MV42" s="49"/>
      <c r="MW42" s="49"/>
      <c r="MX42" s="49"/>
      <c r="MY42" s="49"/>
      <c r="MZ42" s="49"/>
      <c r="NA42" s="49"/>
      <c r="NB42" s="49"/>
      <c r="NC42" s="49"/>
      <c r="ND42" s="49"/>
      <c r="NE42" s="49"/>
      <c r="NF42" s="49"/>
      <c r="NG42" s="49"/>
      <c r="NH42" s="49"/>
      <c r="NI42" s="49"/>
      <c r="NJ42" s="49"/>
      <c r="NK42" s="49"/>
      <c r="NL42" s="49"/>
      <c r="NM42" s="49"/>
      <c r="NN42" s="49"/>
      <c r="NO42" s="49"/>
      <c r="NP42" s="49"/>
      <c r="NQ42" s="49"/>
      <c r="NR42" s="49"/>
      <c r="NS42" s="49"/>
      <c r="NT42" s="49"/>
      <c r="NU42" s="49"/>
      <c r="NV42" s="49"/>
      <c r="NW42" s="49"/>
      <c r="NX42" s="49"/>
      <c r="NY42" s="49"/>
      <c r="NZ42" s="49"/>
      <c r="OA42" s="49"/>
      <c r="OB42" s="49"/>
      <c r="OC42" s="49"/>
      <c r="OD42" s="49"/>
      <c r="OE42" s="49"/>
      <c r="OF42" s="49"/>
      <c r="OG42" s="49"/>
      <c r="OH42" s="49"/>
      <c r="OI42" s="49"/>
      <c r="OJ42" s="49"/>
      <c r="OK42" s="49"/>
      <c r="OL42" s="49"/>
      <c r="OM42" s="49"/>
      <c r="ON42" s="49"/>
      <c r="OO42" s="49"/>
      <c r="OP42" s="49"/>
      <c r="OQ42" s="49"/>
      <c r="OR42" s="49"/>
      <c r="OS42" s="49"/>
      <c r="OT42" s="49"/>
      <c r="OU42" s="49"/>
      <c r="OV42" s="49"/>
      <c r="OW42" s="49"/>
      <c r="OX42" s="49"/>
      <c r="OY42" s="49"/>
      <c r="OZ42" s="49"/>
      <c r="PA42" s="49"/>
      <c r="PB42" s="49"/>
      <c r="PC42" s="49"/>
      <c r="PD42" s="49"/>
      <c r="PE42" s="49"/>
      <c r="PF42" s="49"/>
      <c r="PG42" s="49"/>
      <c r="PH42" s="49"/>
      <c r="PI42" s="49"/>
      <c r="PJ42" s="49"/>
      <c r="PK42" s="49"/>
      <c r="PL42" s="49"/>
      <c r="PM42" s="49"/>
      <c r="PN42" s="49"/>
      <c r="PO42" s="49"/>
      <c r="PP42" s="49"/>
      <c r="PQ42" s="49"/>
      <c r="PR42" s="49"/>
      <c r="PS42" s="49"/>
      <c r="PT42" s="49"/>
      <c r="PU42" s="49"/>
      <c r="PV42" s="49"/>
      <c r="PW42" s="49"/>
      <c r="PX42" s="49"/>
      <c r="PY42" s="49"/>
      <c r="PZ42" s="49"/>
      <c r="QA42" s="49"/>
      <c r="QB42" s="49"/>
      <c r="QC42" s="49"/>
      <c r="QD42" s="49"/>
      <c r="QE42" s="49"/>
      <c r="QF42" s="49"/>
      <c r="QG42" s="49"/>
      <c r="QH42" s="49"/>
      <c r="QI42" s="49"/>
      <c r="QJ42" s="49"/>
      <c r="QK42" s="49"/>
      <c r="QL42" s="49"/>
      <c r="QM42" s="49"/>
      <c r="QN42" s="49"/>
      <c r="QO42" s="49"/>
      <c r="QP42" s="49"/>
      <c r="QQ42" s="49"/>
      <c r="QR42" s="49"/>
      <c r="QS42" s="49"/>
      <c r="QT42" s="49"/>
      <c r="QU42" s="49"/>
      <c r="QV42" s="49"/>
      <c r="QW42" s="49"/>
      <c r="QX42" s="49"/>
      <c r="QY42" s="49"/>
      <c r="QZ42" s="49"/>
      <c r="RA42" s="49"/>
      <c r="RB42" s="49"/>
      <c r="RC42" s="49"/>
      <c r="RD42" s="49"/>
      <c r="RE42" s="49"/>
      <c r="RF42" s="49"/>
      <c r="RG42" s="49"/>
      <c r="RH42" s="49"/>
      <c r="RI42" s="49"/>
      <c r="RJ42" s="49"/>
      <c r="RK42" s="49"/>
      <c r="RL42" s="49"/>
      <c r="RM42" s="49"/>
      <c r="RN42" s="49"/>
      <c r="RO42" s="49"/>
      <c r="RP42" s="49"/>
      <c r="RQ42" s="49"/>
      <c r="RR42" s="49"/>
      <c r="RS42" s="49"/>
      <c r="RT42" s="49"/>
      <c r="RU42" s="49"/>
      <c r="RV42" s="49"/>
      <c r="RW42" s="49"/>
      <c r="RX42" s="49"/>
      <c r="RY42" s="49"/>
      <c r="RZ42" s="49"/>
      <c r="SA42" s="49"/>
      <c r="SB42" s="49"/>
      <c r="SC42" s="49"/>
      <c r="SD42" s="49"/>
      <c r="SE42" s="49"/>
      <c r="SF42" s="49"/>
      <c r="SG42" s="49"/>
      <c r="SH42" s="49"/>
      <c r="SI42" s="49"/>
      <c r="SJ42" s="49"/>
      <c r="SK42" s="49"/>
      <c r="SL42" s="49"/>
      <c r="SM42" s="49"/>
      <c r="SN42" s="49"/>
      <c r="SO42" s="49"/>
      <c r="SP42" s="49"/>
      <c r="SQ42" s="49"/>
      <c r="SR42" s="49"/>
      <c r="SS42" s="49"/>
      <c r="ST42" s="49"/>
      <c r="SU42" s="49"/>
      <c r="SV42" s="49"/>
      <c r="SW42" s="49"/>
      <c r="SX42" s="49"/>
      <c r="SY42" s="49"/>
      <c r="SZ42" s="49"/>
      <c r="TA42" s="49"/>
      <c r="TB42" s="49"/>
      <c r="TC42" s="49"/>
      <c r="TD42" s="49"/>
      <c r="TE42" s="49"/>
      <c r="TF42" s="49"/>
      <c r="TG42" s="49"/>
      <c r="TH42" s="49"/>
      <c r="TI42" s="49"/>
      <c r="TJ42" s="49"/>
      <c r="TK42" s="49"/>
      <c r="TL42" s="49"/>
      <c r="TM42" s="49"/>
      <c r="TN42" s="49"/>
      <c r="TO42" s="49"/>
      <c r="TP42" s="49"/>
      <c r="TQ42" s="49"/>
      <c r="TR42" s="49"/>
      <c r="TS42" s="49"/>
      <c r="TT42" s="49"/>
      <c r="TU42" s="49"/>
      <c r="TV42" s="49"/>
      <c r="TW42" s="49"/>
      <c r="TX42" s="49"/>
      <c r="TY42" s="49"/>
      <c r="TZ42" s="49"/>
      <c r="UA42" s="49"/>
      <c r="UB42" s="49"/>
      <c r="UC42" s="49"/>
      <c r="UD42" s="49"/>
      <c r="UE42" s="49"/>
      <c r="UF42" s="49"/>
      <c r="UG42" s="49"/>
      <c r="UH42" s="49"/>
      <c r="UI42" s="49"/>
      <c r="UJ42" s="49"/>
      <c r="UK42" s="49"/>
      <c r="UL42" s="49"/>
      <c r="UM42" s="49"/>
      <c r="UN42" s="49"/>
      <c r="UO42" s="49"/>
      <c r="UP42" s="49"/>
      <c r="UQ42" s="49"/>
      <c r="UR42" s="49"/>
      <c r="US42" s="49"/>
      <c r="UT42" s="49"/>
      <c r="UU42" s="49"/>
      <c r="UV42" s="49"/>
      <c r="UW42" s="49"/>
      <c r="UX42" s="49"/>
      <c r="UY42" s="49"/>
      <c r="UZ42" s="49"/>
      <c r="VA42" s="49"/>
      <c r="VB42" s="49"/>
      <c r="VC42" s="49"/>
      <c r="VD42" s="49"/>
      <c r="VE42" s="49"/>
      <c r="VF42" s="49"/>
      <c r="VG42" s="49"/>
      <c r="VH42" s="49"/>
      <c r="VI42" s="49"/>
      <c r="VJ42" s="49"/>
      <c r="VK42" s="49"/>
      <c r="VL42" s="49"/>
      <c r="VM42" s="49"/>
      <c r="VN42" s="49"/>
      <c r="VO42" s="49"/>
      <c r="VP42" s="49"/>
      <c r="VQ42" s="49"/>
      <c r="VR42" s="49"/>
      <c r="VS42" s="49"/>
      <c r="VT42" s="49"/>
      <c r="VU42" s="49"/>
      <c r="VV42" s="49"/>
      <c r="VW42" s="49"/>
      <c r="VX42" s="49"/>
      <c r="VY42" s="49"/>
      <c r="VZ42" s="49"/>
      <c r="WA42" s="49"/>
      <c r="WB42" s="49"/>
      <c r="WC42" s="49"/>
      <c r="WD42" s="49"/>
      <c r="WE42" s="49"/>
      <c r="WF42" s="49"/>
      <c r="WG42" s="49"/>
      <c r="WH42" s="49"/>
      <c r="WI42" s="49"/>
      <c r="WJ42" s="49"/>
      <c r="WK42" s="49"/>
      <c r="WL42" s="49"/>
      <c r="WM42" s="49"/>
      <c r="WN42" s="49"/>
      <c r="WO42" s="49"/>
      <c r="WP42" s="49"/>
      <c r="WQ42" s="49"/>
      <c r="WR42" s="49"/>
      <c r="WS42" s="49"/>
      <c r="WT42" s="49"/>
      <c r="WU42" s="49"/>
      <c r="WV42" s="49"/>
      <c r="WW42" s="49"/>
      <c r="WX42" s="49"/>
      <c r="WY42" s="49"/>
      <c r="WZ42" s="49"/>
      <c r="XA42" s="49"/>
      <c r="XB42" s="49"/>
      <c r="XC42" s="49"/>
      <c r="XD42" s="49"/>
      <c r="XE42" s="49"/>
      <c r="XF42" s="49"/>
      <c r="XG42" s="49"/>
      <c r="XH42" s="49"/>
      <c r="XI42" s="49"/>
      <c r="XJ42" s="49"/>
      <c r="XK42" s="49"/>
      <c r="XL42" s="49"/>
      <c r="XM42" s="49"/>
      <c r="XN42" s="49"/>
      <c r="XO42" s="49"/>
      <c r="XP42" s="49"/>
      <c r="XQ42" s="49"/>
      <c r="XR42" s="49"/>
      <c r="XS42" s="49"/>
      <c r="XT42" s="49"/>
      <c r="XU42" s="49"/>
      <c r="XV42" s="49"/>
      <c r="XW42" s="49"/>
      <c r="XX42" s="49"/>
      <c r="XY42" s="49"/>
      <c r="XZ42" s="49"/>
      <c r="YA42" s="49"/>
      <c r="YB42" s="49"/>
      <c r="YC42" s="49"/>
      <c r="YD42" s="49"/>
      <c r="YE42" s="49"/>
      <c r="YF42" s="49"/>
      <c r="YG42" s="49"/>
      <c r="YH42" s="49"/>
      <c r="YI42" s="49"/>
      <c r="YJ42" s="49"/>
      <c r="YK42" s="49"/>
      <c r="YL42" s="49"/>
      <c r="YM42" s="49"/>
      <c r="YN42" s="49"/>
      <c r="YO42" s="49"/>
      <c r="YP42" s="49"/>
      <c r="YQ42" s="49"/>
      <c r="YR42" s="49"/>
      <c r="YS42" s="49"/>
      <c r="YT42" s="49"/>
      <c r="YU42" s="49"/>
      <c r="YV42" s="49"/>
      <c r="YW42" s="49"/>
      <c r="YX42" s="49"/>
      <c r="YY42" s="49"/>
      <c r="YZ42" s="49"/>
      <c r="ZA42" s="49"/>
      <c r="ZB42" s="49"/>
      <c r="ZC42" s="49"/>
      <c r="ZD42" s="49"/>
      <c r="ZE42" s="49"/>
      <c r="ZF42" s="49"/>
      <c r="ZG42" s="49"/>
      <c r="ZH42" s="49"/>
      <c r="ZI42" s="49"/>
      <c r="ZJ42" s="49"/>
      <c r="ZK42" s="49"/>
      <c r="ZL42" s="49"/>
      <c r="ZM42" s="49"/>
      <c r="ZN42" s="49"/>
      <c r="ZO42" s="49"/>
      <c r="ZP42" s="49"/>
      <c r="ZQ42" s="49"/>
      <c r="ZR42" s="49"/>
      <c r="ZS42" s="49"/>
      <c r="ZT42" s="49"/>
      <c r="ZU42" s="49"/>
      <c r="ZV42" s="49"/>
      <c r="ZW42" s="49"/>
      <c r="ZX42" s="49"/>
      <c r="ZY42" s="49"/>
      <c r="ZZ42" s="49"/>
      <c r="AAA42" s="49"/>
      <c r="AAB42" s="49"/>
      <c r="AAC42" s="49"/>
      <c r="AAD42" s="49"/>
      <c r="AAE42" s="49"/>
      <c r="AAF42" s="49"/>
      <c r="AAG42" s="49"/>
      <c r="AAH42" s="49"/>
      <c r="AAI42" s="49"/>
      <c r="AAJ42" s="49"/>
      <c r="AAK42" s="49"/>
      <c r="AAL42" s="49"/>
      <c r="AAM42" s="49"/>
      <c r="AAN42" s="49"/>
      <c r="AAO42" s="49"/>
      <c r="AAP42" s="49"/>
      <c r="AAQ42" s="49"/>
      <c r="AAR42" s="49"/>
      <c r="AAS42" s="49"/>
      <c r="AAT42" s="49"/>
      <c r="AAU42" s="49"/>
      <c r="AAV42" s="49"/>
      <c r="AAW42" s="49"/>
      <c r="AAX42" s="49"/>
      <c r="AAY42" s="49"/>
      <c r="AAZ42" s="49"/>
      <c r="ABA42" s="49"/>
      <c r="ABB42" s="49"/>
      <c r="ABC42" s="49"/>
      <c r="ABD42" s="49"/>
      <c r="ABE42" s="49"/>
      <c r="ABF42" s="49"/>
      <c r="ABG42" s="49"/>
      <c r="ABH42" s="49"/>
      <c r="ABI42" s="49"/>
      <c r="ABJ42" s="49"/>
      <c r="ABK42" s="49"/>
      <c r="ABL42" s="49"/>
      <c r="ABM42" s="49"/>
      <c r="ABN42" s="49"/>
      <c r="ABO42" s="49"/>
      <c r="ABP42" s="49"/>
      <c r="ABQ42" s="49"/>
      <c r="ABR42" s="49"/>
      <c r="ABS42" s="49"/>
      <c r="ABT42" s="49"/>
      <c r="ABU42" s="49"/>
      <c r="ABV42" s="49"/>
      <c r="ABW42" s="49"/>
      <c r="ABX42" s="49"/>
      <c r="ABY42" s="49"/>
      <c r="ABZ42" s="49"/>
      <c r="ACA42" s="49"/>
      <c r="ACB42" s="49"/>
      <c r="ACC42" s="49"/>
      <c r="ACD42" s="49"/>
      <c r="ACE42" s="49"/>
      <c r="ACF42" s="49"/>
      <c r="ACG42" s="49"/>
      <c r="ACH42" s="49"/>
      <c r="ACI42" s="49"/>
      <c r="ACJ42" s="49"/>
      <c r="ACK42" s="49"/>
      <c r="ACL42" s="49"/>
      <c r="ACM42" s="49"/>
      <c r="ACN42" s="49"/>
      <c r="ACO42" s="49"/>
      <c r="ACP42" s="49"/>
      <c r="ACQ42" s="49"/>
      <c r="ACR42" s="49"/>
      <c r="ACS42" s="49"/>
      <c r="ACT42" s="49"/>
      <c r="ACU42" s="49"/>
      <c r="ACV42" s="49"/>
      <c r="ACW42" s="49"/>
      <c r="ACX42" s="49"/>
      <c r="ACY42" s="49"/>
      <c r="ACZ42" s="49"/>
      <c r="ADA42" s="49"/>
    </row>
    <row r="43" spans="1:781" s="54" customFormat="1" x14ac:dyDescent="0.2">
      <c r="A43" s="42"/>
      <c r="B43" s="43"/>
      <c r="C43" s="45"/>
      <c r="D43" s="46"/>
      <c r="E43" s="46"/>
      <c r="F43" s="46"/>
      <c r="G43" s="46"/>
      <c r="H43" s="47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  <c r="CV43" s="49"/>
      <c r="CW43" s="49"/>
      <c r="CX43" s="49"/>
      <c r="CY43" s="49"/>
      <c r="CZ43" s="49"/>
      <c r="DA43" s="49"/>
      <c r="DB43" s="49"/>
      <c r="DC43" s="49"/>
      <c r="DD43" s="49"/>
      <c r="DE43" s="49"/>
      <c r="DF43" s="49"/>
      <c r="DG43" s="49"/>
      <c r="DH43" s="49"/>
      <c r="DI43" s="49"/>
      <c r="DJ43" s="49"/>
      <c r="DK43" s="49"/>
      <c r="DL43" s="49"/>
      <c r="DM43" s="49"/>
      <c r="DN43" s="49"/>
      <c r="DO43" s="49"/>
      <c r="DP43" s="49"/>
      <c r="DQ43" s="49"/>
      <c r="DR43" s="49"/>
      <c r="DS43" s="49"/>
      <c r="DT43" s="49"/>
      <c r="DU43" s="49"/>
      <c r="DV43" s="49"/>
      <c r="DW43" s="49"/>
      <c r="DX43" s="49"/>
      <c r="DY43" s="49"/>
      <c r="DZ43" s="49"/>
      <c r="EA43" s="49"/>
      <c r="EB43" s="49"/>
      <c r="EC43" s="49"/>
      <c r="ED43" s="49"/>
      <c r="EE43" s="49"/>
      <c r="EF43" s="49"/>
      <c r="EG43" s="49"/>
      <c r="EH43" s="49"/>
      <c r="EI43" s="49"/>
      <c r="EJ43" s="49"/>
      <c r="EK43" s="49"/>
      <c r="EL43" s="49"/>
      <c r="EM43" s="49"/>
      <c r="EN43" s="49"/>
      <c r="EO43" s="49"/>
      <c r="EP43" s="49"/>
      <c r="EQ43" s="49"/>
      <c r="ER43" s="49"/>
      <c r="ES43" s="49"/>
      <c r="ET43" s="49"/>
      <c r="EU43" s="49"/>
      <c r="EV43" s="49"/>
      <c r="EW43" s="49"/>
      <c r="EX43" s="49"/>
      <c r="EY43" s="49"/>
      <c r="EZ43" s="49"/>
      <c r="FA43" s="49"/>
      <c r="FB43" s="49"/>
      <c r="FC43" s="49"/>
      <c r="FD43" s="49"/>
      <c r="FE43" s="49"/>
      <c r="FF43" s="49"/>
      <c r="FG43" s="49"/>
      <c r="FH43" s="49"/>
      <c r="FI43" s="49"/>
      <c r="FJ43" s="49"/>
      <c r="FK43" s="49"/>
      <c r="FL43" s="49"/>
      <c r="FM43" s="49"/>
      <c r="FN43" s="49"/>
      <c r="FO43" s="49"/>
      <c r="FP43" s="49"/>
      <c r="FQ43" s="49"/>
      <c r="FR43" s="49"/>
      <c r="FS43" s="49"/>
      <c r="FT43" s="49"/>
      <c r="FU43" s="49"/>
      <c r="FV43" s="49"/>
      <c r="FW43" s="49"/>
      <c r="FX43" s="49"/>
      <c r="FY43" s="49"/>
      <c r="FZ43" s="49"/>
      <c r="GA43" s="49"/>
      <c r="GB43" s="49"/>
      <c r="GC43" s="49"/>
      <c r="GD43" s="49"/>
      <c r="GE43" s="49"/>
      <c r="GF43" s="49"/>
      <c r="GG43" s="49"/>
      <c r="GH43" s="49"/>
      <c r="GI43" s="49"/>
      <c r="GJ43" s="49"/>
      <c r="GK43" s="49"/>
      <c r="GL43" s="49"/>
      <c r="GM43" s="49"/>
      <c r="GN43" s="49"/>
      <c r="GO43" s="49"/>
      <c r="GP43" s="49"/>
      <c r="GQ43" s="49"/>
      <c r="GR43" s="49"/>
      <c r="GS43" s="49"/>
      <c r="GT43" s="49"/>
      <c r="GU43" s="49"/>
      <c r="GV43" s="49"/>
      <c r="GW43" s="49"/>
      <c r="GX43" s="49"/>
      <c r="GY43" s="49"/>
      <c r="GZ43" s="49"/>
      <c r="HA43" s="49"/>
      <c r="HB43" s="49"/>
      <c r="HC43" s="49"/>
      <c r="HD43" s="49"/>
      <c r="HE43" s="49"/>
      <c r="HF43" s="49"/>
      <c r="HG43" s="49"/>
      <c r="HH43" s="49"/>
      <c r="HI43" s="49"/>
      <c r="HJ43" s="49"/>
      <c r="HK43" s="49"/>
      <c r="HL43" s="49"/>
      <c r="HM43" s="49"/>
      <c r="HN43" s="49"/>
      <c r="HO43" s="49"/>
      <c r="HP43" s="49"/>
      <c r="HQ43" s="49"/>
      <c r="HR43" s="49"/>
      <c r="HS43" s="49"/>
      <c r="HT43" s="49"/>
      <c r="HU43" s="49"/>
      <c r="HV43" s="49"/>
      <c r="HW43" s="49"/>
      <c r="HX43" s="49"/>
      <c r="HY43" s="49"/>
      <c r="HZ43" s="49"/>
      <c r="IA43" s="49"/>
      <c r="IB43" s="49"/>
      <c r="IC43" s="49"/>
      <c r="ID43" s="49"/>
      <c r="IE43" s="49"/>
      <c r="IF43" s="49"/>
      <c r="IG43" s="49"/>
      <c r="IH43" s="49"/>
      <c r="II43" s="49"/>
      <c r="IJ43" s="49"/>
      <c r="IK43" s="49"/>
      <c r="IL43" s="49"/>
      <c r="IM43" s="49"/>
      <c r="IN43" s="49"/>
      <c r="IO43" s="49"/>
      <c r="IP43" s="49"/>
      <c r="IQ43" s="49"/>
      <c r="IR43" s="49"/>
      <c r="IS43" s="49"/>
      <c r="IT43" s="49"/>
      <c r="IU43" s="49"/>
      <c r="IV43" s="49"/>
      <c r="IW43" s="49"/>
      <c r="IX43" s="49"/>
      <c r="IY43" s="49"/>
      <c r="IZ43" s="49"/>
      <c r="JA43" s="49"/>
      <c r="JB43" s="49"/>
      <c r="JC43" s="49"/>
      <c r="JD43" s="49"/>
      <c r="JE43" s="49"/>
      <c r="JF43" s="49"/>
      <c r="JG43" s="49"/>
      <c r="JH43" s="49"/>
      <c r="JI43" s="49"/>
      <c r="JJ43" s="49"/>
      <c r="JK43" s="49"/>
      <c r="JL43" s="49"/>
      <c r="JM43" s="49"/>
      <c r="JN43" s="49"/>
      <c r="JO43" s="49"/>
      <c r="JP43" s="49"/>
      <c r="JQ43" s="49"/>
      <c r="JR43" s="49"/>
      <c r="JS43" s="49"/>
      <c r="JT43" s="49"/>
      <c r="JU43" s="49"/>
      <c r="JV43" s="49"/>
      <c r="JW43" s="49"/>
      <c r="JX43" s="49"/>
      <c r="JY43" s="49"/>
      <c r="JZ43" s="49"/>
      <c r="KA43" s="49"/>
      <c r="KB43" s="49"/>
      <c r="KC43" s="49"/>
      <c r="KD43" s="49"/>
      <c r="KE43" s="49"/>
      <c r="KF43" s="49"/>
      <c r="KG43" s="49"/>
      <c r="KH43" s="49"/>
      <c r="KI43" s="49"/>
      <c r="KJ43" s="49"/>
      <c r="KK43" s="49"/>
      <c r="KL43" s="49"/>
      <c r="KM43" s="49"/>
      <c r="KN43" s="49"/>
      <c r="KO43" s="49"/>
      <c r="KP43" s="49"/>
      <c r="KQ43" s="49"/>
      <c r="KR43" s="49"/>
      <c r="KS43" s="49"/>
      <c r="KT43" s="49"/>
      <c r="KU43" s="49"/>
      <c r="KV43" s="49"/>
      <c r="KW43" s="49"/>
      <c r="KX43" s="49"/>
      <c r="KY43" s="49"/>
      <c r="KZ43" s="49"/>
      <c r="LA43" s="49"/>
      <c r="LB43" s="49"/>
      <c r="LC43" s="49"/>
      <c r="LD43" s="49"/>
      <c r="LE43" s="49"/>
      <c r="LF43" s="49"/>
      <c r="LG43" s="49"/>
      <c r="LH43" s="49"/>
      <c r="LI43" s="49"/>
      <c r="LJ43" s="49"/>
      <c r="LK43" s="49"/>
      <c r="LL43" s="49"/>
      <c r="LM43" s="49"/>
      <c r="LN43" s="49"/>
      <c r="LO43" s="49"/>
      <c r="LP43" s="49"/>
      <c r="LQ43" s="49"/>
      <c r="LR43" s="49"/>
      <c r="LS43" s="49"/>
      <c r="LT43" s="49"/>
      <c r="LU43" s="49"/>
      <c r="LV43" s="49"/>
      <c r="LW43" s="49"/>
      <c r="LX43" s="49"/>
      <c r="LY43" s="49"/>
      <c r="LZ43" s="49"/>
      <c r="MA43" s="49"/>
      <c r="MB43" s="49"/>
      <c r="MC43" s="49"/>
      <c r="MD43" s="49"/>
      <c r="ME43" s="49"/>
      <c r="MF43" s="49"/>
      <c r="MG43" s="49"/>
      <c r="MH43" s="49"/>
      <c r="MI43" s="49"/>
      <c r="MJ43" s="49"/>
      <c r="MK43" s="49"/>
      <c r="ML43" s="49"/>
      <c r="MM43" s="49"/>
      <c r="MN43" s="49"/>
      <c r="MO43" s="49"/>
      <c r="MP43" s="49"/>
      <c r="MQ43" s="49"/>
      <c r="MR43" s="49"/>
      <c r="MS43" s="49"/>
      <c r="MT43" s="49"/>
      <c r="MU43" s="49"/>
      <c r="MV43" s="49"/>
      <c r="MW43" s="49"/>
      <c r="MX43" s="49"/>
      <c r="MY43" s="49"/>
      <c r="MZ43" s="49"/>
      <c r="NA43" s="49"/>
      <c r="NB43" s="49"/>
      <c r="NC43" s="49"/>
      <c r="ND43" s="49"/>
      <c r="NE43" s="49"/>
      <c r="NF43" s="49"/>
      <c r="NG43" s="49"/>
      <c r="NH43" s="49"/>
      <c r="NI43" s="49"/>
      <c r="NJ43" s="49"/>
      <c r="NK43" s="49"/>
      <c r="NL43" s="49"/>
      <c r="NM43" s="49"/>
      <c r="NN43" s="49"/>
      <c r="NO43" s="49"/>
      <c r="NP43" s="49"/>
      <c r="NQ43" s="49"/>
      <c r="NR43" s="49"/>
      <c r="NS43" s="49"/>
      <c r="NT43" s="49"/>
      <c r="NU43" s="49"/>
      <c r="NV43" s="49"/>
      <c r="NW43" s="49"/>
      <c r="NX43" s="49"/>
      <c r="NY43" s="49"/>
      <c r="NZ43" s="49"/>
      <c r="OA43" s="49"/>
      <c r="OB43" s="49"/>
      <c r="OC43" s="49"/>
      <c r="OD43" s="49"/>
      <c r="OE43" s="49"/>
      <c r="OF43" s="49"/>
      <c r="OG43" s="49"/>
      <c r="OH43" s="49"/>
      <c r="OI43" s="49"/>
      <c r="OJ43" s="49"/>
      <c r="OK43" s="49"/>
      <c r="OL43" s="49"/>
      <c r="OM43" s="49"/>
      <c r="ON43" s="49"/>
      <c r="OO43" s="49"/>
      <c r="OP43" s="49"/>
      <c r="OQ43" s="49"/>
      <c r="OR43" s="49"/>
      <c r="OS43" s="49"/>
      <c r="OT43" s="49"/>
      <c r="OU43" s="49"/>
      <c r="OV43" s="49"/>
      <c r="OW43" s="49"/>
      <c r="OX43" s="49"/>
      <c r="OY43" s="49"/>
      <c r="OZ43" s="49"/>
      <c r="PA43" s="49"/>
      <c r="PB43" s="49"/>
      <c r="PC43" s="49"/>
      <c r="PD43" s="49"/>
      <c r="PE43" s="49"/>
      <c r="PF43" s="49"/>
      <c r="PG43" s="49"/>
      <c r="PH43" s="49"/>
      <c r="PI43" s="49"/>
      <c r="PJ43" s="49"/>
      <c r="PK43" s="49"/>
      <c r="PL43" s="49"/>
      <c r="PM43" s="49"/>
      <c r="PN43" s="49"/>
      <c r="PO43" s="49"/>
      <c r="PP43" s="49"/>
      <c r="PQ43" s="49"/>
      <c r="PR43" s="49"/>
      <c r="PS43" s="49"/>
      <c r="PT43" s="49"/>
      <c r="PU43" s="49"/>
      <c r="PV43" s="49"/>
      <c r="PW43" s="49"/>
      <c r="PX43" s="49"/>
      <c r="PY43" s="49"/>
      <c r="PZ43" s="49"/>
      <c r="QA43" s="49"/>
      <c r="QB43" s="49"/>
      <c r="QC43" s="49"/>
      <c r="QD43" s="49"/>
      <c r="QE43" s="49"/>
      <c r="QF43" s="49"/>
      <c r="QG43" s="49"/>
      <c r="QH43" s="49"/>
      <c r="QI43" s="49"/>
      <c r="QJ43" s="49"/>
      <c r="QK43" s="49"/>
      <c r="QL43" s="49"/>
      <c r="QM43" s="49"/>
      <c r="QN43" s="49"/>
      <c r="QO43" s="49"/>
      <c r="QP43" s="49"/>
      <c r="QQ43" s="49"/>
      <c r="QR43" s="49"/>
      <c r="QS43" s="49"/>
      <c r="QT43" s="49"/>
      <c r="QU43" s="49"/>
      <c r="QV43" s="49"/>
      <c r="QW43" s="49"/>
      <c r="QX43" s="49"/>
      <c r="QY43" s="49"/>
      <c r="QZ43" s="49"/>
      <c r="RA43" s="49"/>
      <c r="RB43" s="49"/>
      <c r="RC43" s="49"/>
      <c r="RD43" s="49"/>
      <c r="RE43" s="49"/>
      <c r="RF43" s="49"/>
      <c r="RG43" s="49"/>
      <c r="RH43" s="49"/>
      <c r="RI43" s="49"/>
      <c r="RJ43" s="49"/>
      <c r="RK43" s="49"/>
      <c r="RL43" s="49"/>
      <c r="RM43" s="49"/>
      <c r="RN43" s="49"/>
      <c r="RO43" s="49"/>
      <c r="RP43" s="49"/>
      <c r="RQ43" s="49"/>
      <c r="RR43" s="49"/>
      <c r="RS43" s="49"/>
      <c r="RT43" s="49"/>
      <c r="RU43" s="49"/>
      <c r="RV43" s="49"/>
      <c r="RW43" s="49"/>
      <c r="RX43" s="49"/>
      <c r="RY43" s="49"/>
      <c r="RZ43" s="49"/>
      <c r="SA43" s="49"/>
      <c r="SB43" s="49"/>
      <c r="SC43" s="49"/>
      <c r="SD43" s="49"/>
      <c r="SE43" s="49"/>
      <c r="SF43" s="49"/>
      <c r="SG43" s="49"/>
      <c r="SH43" s="49"/>
      <c r="SI43" s="49"/>
      <c r="SJ43" s="49"/>
      <c r="SK43" s="49"/>
      <c r="SL43" s="49"/>
      <c r="SM43" s="49"/>
      <c r="SN43" s="49"/>
      <c r="SO43" s="49"/>
      <c r="SP43" s="49"/>
      <c r="SQ43" s="49"/>
      <c r="SR43" s="49"/>
      <c r="SS43" s="49"/>
      <c r="ST43" s="49"/>
      <c r="SU43" s="49"/>
      <c r="SV43" s="49"/>
      <c r="SW43" s="49"/>
      <c r="SX43" s="49"/>
      <c r="SY43" s="49"/>
      <c r="SZ43" s="49"/>
      <c r="TA43" s="49"/>
      <c r="TB43" s="49"/>
      <c r="TC43" s="49"/>
      <c r="TD43" s="49"/>
      <c r="TE43" s="49"/>
      <c r="TF43" s="49"/>
      <c r="TG43" s="49"/>
      <c r="TH43" s="49"/>
      <c r="TI43" s="49"/>
      <c r="TJ43" s="49"/>
      <c r="TK43" s="49"/>
      <c r="TL43" s="49"/>
      <c r="TM43" s="49"/>
      <c r="TN43" s="49"/>
      <c r="TO43" s="49"/>
      <c r="TP43" s="49"/>
      <c r="TQ43" s="49"/>
      <c r="TR43" s="49"/>
      <c r="TS43" s="49"/>
      <c r="TT43" s="49"/>
      <c r="TU43" s="49"/>
      <c r="TV43" s="49"/>
      <c r="TW43" s="49"/>
      <c r="TX43" s="49"/>
      <c r="TY43" s="49"/>
      <c r="TZ43" s="49"/>
      <c r="UA43" s="49"/>
      <c r="UB43" s="49"/>
      <c r="UC43" s="49"/>
      <c r="UD43" s="49"/>
      <c r="UE43" s="49"/>
      <c r="UF43" s="49"/>
      <c r="UG43" s="49"/>
      <c r="UH43" s="49"/>
      <c r="UI43" s="49"/>
      <c r="UJ43" s="49"/>
      <c r="UK43" s="49"/>
      <c r="UL43" s="49"/>
      <c r="UM43" s="49"/>
      <c r="UN43" s="49"/>
      <c r="UO43" s="49"/>
      <c r="UP43" s="49"/>
      <c r="UQ43" s="49"/>
      <c r="UR43" s="49"/>
      <c r="US43" s="49"/>
      <c r="UT43" s="49"/>
      <c r="UU43" s="49"/>
      <c r="UV43" s="49"/>
      <c r="UW43" s="49"/>
      <c r="UX43" s="49"/>
      <c r="UY43" s="49"/>
      <c r="UZ43" s="49"/>
      <c r="VA43" s="49"/>
      <c r="VB43" s="49"/>
      <c r="VC43" s="49"/>
      <c r="VD43" s="49"/>
      <c r="VE43" s="49"/>
      <c r="VF43" s="49"/>
      <c r="VG43" s="49"/>
      <c r="VH43" s="49"/>
      <c r="VI43" s="49"/>
      <c r="VJ43" s="49"/>
      <c r="VK43" s="49"/>
      <c r="VL43" s="49"/>
      <c r="VM43" s="49"/>
      <c r="VN43" s="49"/>
      <c r="VO43" s="49"/>
      <c r="VP43" s="49"/>
      <c r="VQ43" s="49"/>
      <c r="VR43" s="49"/>
      <c r="VS43" s="49"/>
      <c r="VT43" s="49"/>
      <c r="VU43" s="49"/>
      <c r="VV43" s="49"/>
      <c r="VW43" s="49"/>
      <c r="VX43" s="49"/>
      <c r="VY43" s="49"/>
      <c r="VZ43" s="49"/>
      <c r="WA43" s="49"/>
      <c r="WB43" s="49"/>
      <c r="WC43" s="49"/>
      <c r="WD43" s="49"/>
      <c r="WE43" s="49"/>
      <c r="WF43" s="49"/>
      <c r="WG43" s="49"/>
      <c r="WH43" s="49"/>
      <c r="WI43" s="49"/>
      <c r="WJ43" s="49"/>
      <c r="WK43" s="49"/>
      <c r="WL43" s="49"/>
      <c r="WM43" s="49"/>
      <c r="WN43" s="49"/>
      <c r="WO43" s="49"/>
      <c r="WP43" s="49"/>
      <c r="WQ43" s="49"/>
      <c r="WR43" s="49"/>
      <c r="WS43" s="49"/>
      <c r="WT43" s="49"/>
      <c r="WU43" s="49"/>
      <c r="WV43" s="49"/>
      <c r="WW43" s="49"/>
      <c r="WX43" s="49"/>
      <c r="WY43" s="49"/>
      <c r="WZ43" s="49"/>
      <c r="XA43" s="49"/>
      <c r="XB43" s="49"/>
      <c r="XC43" s="49"/>
      <c r="XD43" s="49"/>
      <c r="XE43" s="49"/>
      <c r="XF43" s="49"/>
      <c r="XG43" s="49"/>
      <c r="XH43" s="49"/>
      <c r="XI43" s="49"/>
      <c r="XJ43" s="49"/>
      <c r="XK43" s="49"/>
      <c r="XL43" s="49"/>
      <c r="XM43" s="49"/>
      <c r="XN43" s="49"/>
      <c r="XO43" s="49"/>
      <c r="XP43" s="49"/>
      <c r="XQ43" s="49"/>
      <c r="XR43" s="49"/>
      <c r="XS43" s="49"/>
      <c r="XT43" s="49"/>
      <c r="XU43" s="49"/>
      <c r="XV43" s="49"/>
      <c r="XW43" s="49"/>
      <c r="XX43" s="49"/>
      <c r="XY43" s="49"/>
      <c r="XZ43" s="49"/>
      <c r="YA43" s="49"/>
      <c r="YB43" s="49"/>
      <c r="YC43" s="49"/>
      <c r="YD43" s="49"/>
      <c r="YE43" s="49"/>
      <c r="YF43" s="49"/>
      <c r="YG43" s="49"/>
      <c r="YH43" s="49"/>
      <c r="YI43" s="49"/>
      <c r="YJ43" s="49"/>
      <c r="YK43" s="49"/>
      <c r="YL43" s="49"/>
      <c r="YM43" s="49"/>
      <c r="YN43" s="49"/>
      <c r="YO43" s="49"/>
      <c r="YP43" s="49"/>
      <c r="YQ43" s="49"/>
      <c r="YR43" s="49"/>
      <c r="YS43" s="49"/>
      <c r="YT43" s="49"/>
      <c r="YU43" s="49"/>
      <c r="YV43" s="49"/>
      <c r="YW43" s="49"/>
      <c r="YX43" s="49"/>
      <c r="YY43" s="49"/>
      <c r="YZ43" s="49"/>
      <c r="ZA43" s="49"/>
      <c r="ZB43" s="49"/>
      <c r="ZC43" s="49"/>
      <c r="ZD43" s="49"/>
      <c r="ZE43" s="49"/>
      <c r="ZF43" s="49"/>
      <c r="ZG43" s="49"/>
      <c r="ZH43" s="49"/>
      <c r="ZI43" s="49"/>
      <c r="ZJ43" s="49"/>
      <c r="ZK43" s="49"/>
      <c r="ZL43" s="49"/>
      <c r="ZM43" s="49"/>
      <c r="ZN43" s="49"/>
      <c r="ZO43" s="49"/>
      <c r="ZP43" s="49"/>
      <c r="ZQ43" s="49"/>
      <c r="ZR43" s="49"/>
      <c r="ZS43" s="49"/>
      <c r="ZT43" s="49"/>
      <c r="ZU43" s="49"/>
      <c r="ZV43" s="49"/>
      <c r="ZW43" s="49"/>
      <c r="ZX43" s="49"/>
      <c r="ZY43" s="49"/>
      <c r="ZZ43" s="49"/>
      <c r="AAA43" s="49"/>
      <c r="AAB43" s="49"/>
      <c r="AAC43" s="49"/>
      <c r="AAD43" s="49"/>
      <c r="AAE43" s="49"/>
      <c r="AAF43" s="49"/>
      <c r="AAG43" s="49"/>
      <c r="AAH43" s="49"/>
      <c r="AAI43" s="49"/>
      <c r="AAJ43" s="49"/>
      <c r="AAK43" s="49"/>
      <c r="AAL43" s="49"/>
      <c r="AAM43" s="49"/>
      <c r="AAN43" s="49"/>
      <c r="AAO43" s="49"/>
      <c r="AAP43" s="49"/>
      <c r="AAQ43" s="49"/>
      <c r="AAR43" s="49"/>
      <c r="AAS43" s="49"/>
      <c r="AAT43" s="49"/>
      <c r="AAU43" s="49"/>
      <c r="AAV43" s="49"/>
      <c r="AAW43" s="49"/>
      <c r="AAX43" s="49"/>
      <c r="AAY43" s="49"/>
      <c r="AAZ43" s="49"/>
      <c r="ABA43" s="49"/>
      <c r="ABB43" s="49"/>
      <c r="ABC43" s="49"/>
      <c r="ABD43" s="49"/>
      <c r="ABE43" s="49"/>
      <c r="ABF43" s="49"/>
      <c r="ABG43" s="49"/>
      <c r="ABH43" s="49"/>
      <c r="ABI43" s="49"/>
      <c r="ABJ43" s="49"/>
      <c r="ABK43" s="49"/>
      <c r="ABL43" s="49"/>
      <c r="ABM43" s="49"/>
      <c r="ABN43" s="49"/>
      <c r="ABO43" s="49"/>
      <c r="ABP43" s="49"/>
      <c r="ABQ43" s="49"/>
      <c r="ABR43" s="49"/>
      <c r="ABS43" s="49"/>
      <c r="ABT43" s="49"/>
      <c r="ABU43" s="49"/>
      <c r="ABV43" s="49"/>
      <c r="ABW43" s="49"/>
      <c r="ABX43" s="49"/>
      <c r="ABY43" s="49"/>
      <c r="ABZ43" s="49"/>
      <c r="ACA43" s="49"/>
      <c r="ACB43" s="49"/>
      <c r="ACC43" s="49"/>
      <c r="ACD43" s="49"/>
      <c r="ACE43" s="49"/>
      <c r="ACF43" s="49"/>
      <c r="ACG43" s="49"/>
      <c r="ACH43" s="49"/>
      <c r="ACI43" s="49"/>
      <c r="ACJ43" s="49"/>
      <c r="ACK43" s="49"/>
      <c r="ACL43" s="49"/>
      <c r="ACM43" s="49"/>
      <c r="ACN43" s="49"/>
      <c r="ACO43" s="49"/>
      <c r="ACP43" s="49"/>
      <c r="ACQ43" s="49"/>
      <c r="ACR43" s="49"/>
      <c r="ACS43" s="49"/>
      <c r="ACT43" s="49"/>
      <c r="ACU43" s="49"/>
      <c r="ACV43" s="49"/>
      <c r="ACW43" s="49"/>
      <c r="ACX43" s="49"/>
      <c r="ACY43" s="49"/>
      <c r="ACZ43" s="49"/>
      <c r="ADA43" s="49"/>
    </row>
    <row r="44" spans="1:781" s="54" customFormat="1" x14ac:dyDescent="0.2">
      <c r="A44" s="36" t="s">
        <v>14</v>
      </c>
      <c r="B44" s="37"/>
      <c r="C44" s="39">
        <f>C24+C42</f>
        <v>195015</v>
      </c>
      <c r="D44" s="39">
        <f>D24+D42</f>
        <v>0</v>
      </c>
      <c r="E44" s="39">
        <f>E24+E42</f>
        <v>0</v>
      </c>
      <c r="F44" s="39">
        <f>F24+F42</f>
        <v>0</v>
      </c>
      <c r="G44" s="40">
        <f>G24+G42</f>
        <v>0</v>
      </c>
      <c r="H44" s="41">
        <f t="shared" si="6"/>
        <v>0</v>
      </c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9"/>
      <c r="DB44" s="49"/>
      <c r="DC44" s="49"/>
      <c r="DD44" s="49"/>
      <c r="DE44" s="49"/>
      <c r="DF44" s="49"/>
      <c r="DG44" s="49"/>
      <c r="DH44" s="49"/>
      <c r="DI44" s="49"/>
      <c r="DJ44" s="49"/>
      <c r="DK44" s="49"/>
      <c r="DL44" s="49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49"/>
      <c r="FH44" s="49"/>
      <c r="FI44" s="49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49"/>
      <c r="FW44" s="49"/>
      <c r="FX44" s="49"/>
      <c r="FY44" s="49"/>
      <c r="FZ44" s="49"/>
      <c r="GA44" s="49"/>
      <c r="GB44" s="49"/>
      <c r="GC44" s="49"/>
      <c r="GD44" s="49"/>
      <c r="GE44" s="49"/>
      <c r="GF44" s="49"/>
      <c r="GG44" s="49"/>
      <c r="GH44" s="49"/>
      <c r="GI44" s="49"/>
      <c r="GJ44" s="49"/>
      <c r="GK44" s="49"/>
      <c r="GL44" s="49"/>
      <c r="GM44" s="49"/>
      <c r="GN44" s="49"/>
      <c r="GO44" s="49"/>
      <c r="GP44" s="49"/>
      <c r="GQ44" s="49"/>
      <c r="GR44" s="49"/>
      <c r="GS44" s="49"/>
      <c r="GT44" s="49"/>
      <c r="GU44" s="49"/>
      <c r="GV44" s="49"/>
      <c r="GW44" s="49"/>
      <c r="GX44" s="49"/>
      <c r="GY44" s="49"/>
      <c r="GZ44" s="49"/>
      <c r="HA44" s="49"/>
      <c r="HB44" s="49"/>
      <c r="HC44" s="49"/>
      <c r="HD44" s="49"/>
      <c r="HE44" s="49"/>
      <c r="HF44" s="49"/>
      <c r="HG44" s="49"/>
      <c r="HH44" s="49"/>
      <c r="HI44" s="49"/>
      <c r="HJ44" s="49"/>
      <c r="HK44" s="49"/>
      <c r="HL44" s="49"/>
      <c r="HM44" s="49"/>
      <c r="HN44" s="49"/>
      <c r="HO44" s="49"/>
      <c r="HP44" s="49"/>
      <c r="HQ44" s="49"/>
      <c r="HR44" s="49"/>
      <c r="HS44" s="49"/>
      <c r="HT44" s="49"/>
      <c r="HU44" s="49"/>
      <c r="HV44" s="49"/>
      <c r="HW44" s="49"/>
      <c r="HX44" s="49"/>
      <c r="HY44" s="49"/>
      <c r="HZ44" s="49"/>
      <c r="IA44" s="49"/>
      <c r="IB44" s="49"/>
      <c r="IC44" s="49"/>
      <c r="ID44" s="49"/>
      <c r="IE44" s="49"/>
      <c r="IF44" s="49"/>
      <c r="IG44" s="49"/>
      <c r="IH44" s="49"/>
      <c r="II44" s="49"/>
      <c r="IJ44" s="49"/>
      <c r="IK44" s="49"/>
      <c r="IL44" s="49"/>
      <c r="IM44" s="49"/>
      <c r="IN44" s="49"/>
      <c r="IO44" s="49"/>
      <c r="IP44" s="49"/>
      <c r="IQ44" s="49"/>
      <c r="IR44" s="49"/>
      <c r="IS44" s="49"/>
      <c r="IT44" s="49"/>
      <c r="IU44" s="49"/>
      <c r="IV44" s="49"/>
      <c r="IW44" s="49"/>
      <c r="IX44" s="49"/>
      <c r="IY44" s="49"/>
      <c r="IZ44" s="49"/>
      <c r="JA44" s="49"/>
      <c r="JB44" s="49"/>
      <c r="JC44" s="49"/>
      <c r="JD44" s="49"/>
      <c r="JE44" s="49"/>
      <c r="JF44" s="49"/>
      <c r="JG44" s="49"/>
      <c r="JH44" s="49"/>
      <c r="JI44" s="49"/>
      <c r="JJ44" s="49"/>
      <c r="JK44" s="49"/>
      <c r="JL44" s="49"/>
      <c r="JM44" s="49"/>
      <c r="JN44" s="49"/>
      <c r="JO44" s="49"/>
      <c r="JP44" s="49"/>
      <c r="JQ44" s="49"/>
      <c r="JR44" s="49"/>
      <c r="JS44" s="49"/>
      <c r="JT44" s="49"/>
      <c r="JU44" s="49"/>
      <c r="JV44" s="49"/>
      <c r="JW44" s="49"/>
      <c r="JX44" s="49"/>
      <c r="JY44" s="49"/>
      <c r="JZ44" s="49"/>
      <c r="KA44" s="49"/>
      <c r="KB44" s="49"/>
      <c r="KC44" s="49"/>
      <c r="KD44" s="49"/>
      <c r="KE44" s="49"/>
      <c r="KF44" s="49"/>
      <c r="KG44" s="49"/>
      <c r="KH44" s="49"/>
      <c r="KI44" s="49"/>
      <c r="KJ44" s="49"/>
      <c r="KK44" s="49"/>
      <c r="KL44" s="49"/>
      <c r="KM44" s="49"/>
      <c r="KN44" s="49"/>
      <c r="KO44" s="49"/>
      <c r="KP44" s="49"/>
      <c r="KQ44" s="49"/>
      <c r="KR44" s="49"/>
      <c r="KS44" s="49"/>
      <c r="KT44" s="49"/>
      <c r="KU44" s="49"/>
      <c r="KV44" s="49"/>
      <c r="KW44" s="49"/>
      <c r="KX44" s="49"/>
      <c r="KY44" s="49"/>
      <c r="KZ44" s="49"/>
      <c r="LA44" s="49"/>
      <c r="LB44" s="49"/>
      <c r="LC44" s="49"/>
      <c r="LD44" s="49"/>
      <c r="LE44" s="49"/>
      <c r="LF44" s="49"/>
      <c r="LG44" s="49"/>
      <c r="LH44" s="49"/>
      <c r="LI44" s="49"/>
      <c r="LJ44" s="49"/>
      <c r="LK44" s="49"/>
      <c r="LL44" s="49"/>
      <c r="LM44" s="49"/>
      <c r="LN44" s="49"/>
      <c r="LO44" s="49"/>
      <c r="LP44" s="49"/>
      <c r="LQ44" s="49"/>
      <c r="LR44" s="49"/>
      <c r="LS44" s="49"/>
      <c r="LT44" s="49"/>
      <c r="LU44" s="49"/>
      <c r="LV44" s="49"/>
      <c r="LW44" s="49"/>
      <c r="LX44" s="49"/>
      <c r="LY44" s="49"/>
      <c r="LZ44" s="49"/>
      <c r="MA44" s="49"/>
      <c r="MB44" s="49"/>
      <c r="MC44" s="49"/>
      <c r="MD44" s="49"/>
      <c r="ME44" s="49"/>
      <c r="MF44" s="49"/>
      <c r="MG44" s="49"/>
      <c r="MH44" s="49"/>
      <c r="MI44" s="49"/>
      <c r="MJ44" s="49"/>
      <c r="MK44" s="49"/>
      <c r="ML44" s="49"/>
      <c r="MM44" s="49"/>
      <c r="MN44" s="49"/>
      <c r="MO44" s="49"/>
      <c r="MP44" s="49"/>
      <c r="MQ44" s="49"/>
      <c r="MR44" s="49"/>
      <c r="MS44" s="49"/>
      <c r="MT44" s="49"/>
      <c r="MU44" s="49"/>
      <c r="MV44" s="49"/>
      <c r="MW44" s="49"/>
      <c r="MX44" s="49"/>
      <c r="MY44" s="49"/>
      <c r="MZ44" s="49"/>
      <c r="NA44" s="49"/>
      <c r="NB44" s="49"/>
      <c r="NC44" s="49"/>
      <c r="ND44" s="49"/>
      <c r="NE44" s="49"/>
      <c r="NF44" s="49"/>
      <c r="NG44" s="49"/>
      <c r="NH44" s="49"/>
      <c r="NI44" s="49"/>
      <c r="NJ44" s="49"/>
      <c r="NK44" s="49"/>
      <c r="NL44" s="49"/>
      <c r="NM44" s="49"/>
      <c r="NN44" s="49"/>
      <c r="NO44" s="49"/>
      <c r="NP44" s="49"/>
      <c r="NQ44" s="49"/>
      <c r="NR44" s="49"/>
      <c r="NS44" s="49"/>
      <c r="NT44" s="49"/>
      <c r="NU44" s="49"/>
      <c r="NV44" s="49"/>
      <c r="NW44" s="49"/>
      <c r="NX44" s="49"/>
      <c r="NY44" s="49"/>
      <c r="NZ44" s="49"/>
      <c r="OA44" s="49"/>
      <c r="OB44" s="49"/>
      <c r="OC44" s="49"/>
      <c r="OD44" s="49"/>
      <c r="OE44" s="49"/>
      <c r="OF44" s="49"/>
      <c r="OG44" s="49"/>
      <c r="OH44" s="49"/>
      <c r="OI44" s="49"/>
      <c r="OJ44" s="49"/>
      <c r="OK44" s="49"/>
      <c r="OL44" s="49"/>
      <c r="OM44" s="49"/>
      <c r="ON44" s="49"/>
      <c r="OO44" s="49"/>
      <c r="OP44" s="49"/>
      <c r="OQ44" s="49"/>
      <c r="OR44" s="49"/>
      <c r="OS44" s="49"/>
      <c r="OT44" s="49"/>
      <c r="OU44" s="49"/>
      <c r="OV44" s="49"/>
      <c r="OW44" s="49"/>
      <c r="OX44" s="49"/>
      <c r="OY44" s="49"/>
      <c r="OZ44" s="49"/>
      <c r="PA44" s="49"/>
      <c r="PB44" s="49"/>
      <c r="PC44" s="49"/>
      <c r="PD44" s="49"/>
      <c r="PE44" s="49"/>
      <c r="PF44" s="49"/>
      <c r="PG44" s="49"/>
      <c r="PH44" s="49"/>
      <c r="PI44" s="49"/>
      <c r="PJ44" s="49"/>
      <c r="PK44" s="49"/>
      <c r="PL44" s="49"/>
      <c r="PM44" s="49"/>
      <c r="PN44" s="49"/>
      <c r="PO44" s="49"/>
      <c r="PP44" s="49"/>
      <c r="PQ44" s="49"/>
      <c r="PR44" s="49"/>
      <c r="PS44" s="49"/>
      <c r="PT44" s="49"/>
      <c r="PU44" s="49"/>
      <c r="PV44" s="49"/>
      <c r="PW44" s="49"/>
      <c r="PX44" s="49"/>
      <c r="PY44" s="49"/>
      <c r="PZ44" s="49"/>
      <c r="QA44" s="49"/>
      <c r="QB44" s="49"/>
      <c r="QC44" s="49"/>
      <c r="QD44" s="49"/>
      <c r="QE44" s="49"/>
      <c r="QF44" s="49"/>
      <c r="QG44" s="49"/>
      <c r="QH44" s="49"/>
      <c r="QI44" s="49"/>
      <c r="QJ44" s="49"/>
      <c r="QK44" s="49"/>
      <c r="QL44" s="49"/>
      <c r="QM44" s="49"/>
      <c r="QN44" s="49"/>
      <c r="QO44" s="49"/>
      <c r="QP44" s="49"/>
      <c r="QQ44" s="49"/>
      <c r="QR44" s="49"/>
      <c r="QS44" s="49"/>
      <c r="QT44" s="49"/>
      <c r="QU44" s="49"/>
      <c r="QV44" s="49"/>
      <c r="QW44" s="49"/>
      <c r="QX44" s="49"/>
      <c r="QY44" s="49"/>
      <c r="QZ44" s="49"/>
      <c r="RA44" s="49"/>
      <c r="RB44" s="49"/>
      <c r="RC44" s="49"/>
      <c r="RD44" s="49"/>
      <c r="RE44" s="49"/>
      <c r="RF44" s="49"/>
      <c r="RG44" s="49"/>
      <c r="RH44" s="49"/>
      <c r="RI44" s="49"/>
      <c r="RJ44" s="49"/>
      <c r="RK44" s="49"/>
      <c r="RL44" s="49"/>
      <c r="RM44" s="49"/>
      <c r="RN44" s="49"/>
      <c r="RO44" s="49"/>
      <c r="RP44" s="49"/>
      <c r="RQ44" s="49"/>
      <c r="RR44" s="49"/>
      <c r="RS44" s="49"/>
      <c r="RT44" s="49"/>
      <c r="RU44" s="49"/>
      <c r="RV44" s="49"/>
      <c r="RW44" s="49"/>
      <c r="RX44" s="49"/>
      <c r="RY44" s="49"/>
      <c r="RZ44" s="49"/>
      <c r="SA44" s="49"/>
      <c r="SB44" s="49"/>
      <c r="SC44" s="49"/>
      <c r="SD44" s="49"/>
      <c r="SE44" s="49"/>
      <c r="SF44" s="49"/>
      <c r="SG44" s="49"/>
      <c r="SH44" s="49"/>
      <c r="SI44" s="49"/>
      <c r="SJ44" s="49"/>
      <c r="SK44" s="49"/>
      <c r="SL44" s="49"/>
      <c r="SM44" s="49"/>
      <c r="SN44" s="49"/>
      <c r="SO44" s="49"/>
      <c r="SP44" s="49"/>
      <c r="SQ44" s="49"/>
      <c r="SR44" s="49"/>
      <c r="SS44" s="49"/>
      <c r="ST44" s="49"/>
      <c r="SU44" s="49"/>
      <c r="SV44" s="49"/>
      <c r="SW44" s="49"/>
      <c r="SX44" s="49"/>
      <c r="SY44" s="49"/>
      <c r="SZ44" s="49"/>
      <c r="TA44" s="49"/>
      <c r="TB44" s="49"/>
      <c r="TC44" s="49"/>
      <c r="TD44" s="49"/>
      <c r="TE44" s="49"/>
      <c r="TF44" s="49"/>
      <c r="TG44" s="49"/>
      <c r="TH44" s="49"/>
      <c r="TI44" s="49"/>
      <c r="TJ44" s="49"/>
      <c r="TK44" s="49"/>
      <c r="TL44" s="49"/>
      <c r="TM44" s="49"/>
      <c r="TN44" s="49"/>
      <c r="TO44" s="49"/>
      <c r="TP44" s="49"/>
      <c r="TQ44" s="49"/>
      <c r="TR44" s="49"/>
      <c r="TS44" s="49"/>
      <c r="TT44" s="49"/>
      <c r="TU44" s="49"/>
      <c r="TV44" s="49"/>
      <c r="TW44" s="49"/>
      <c r="TX44" s="49"/>
      <c r="TY44" s="49"/>
      <c r="TZ44" s="49"/>
      <c r="UA44" s="49"/>
      <c r="UB44" s="49"/>
      <c r="UC44" s="49"/>
      <c r="UD44" s="49"/>
      <c r="UE44" s="49"/>
      <c r="UF44" s="49"/>
      <c r="UG44" s="49"/>
      <c r="UH44" s="49"/>
      <c r="UI44" s="49"/>
      <c r="UJ44" s="49"/>
      <c r="UK44" s="49"/>
      <c r="UL44" s="49"/>
      <c r="UM44" s="49"/>
      <c r="UN44" s="49"/>
      <c r="UO44" s="49"/>
      <c r="UP44" s="49"/>
      <c r="UQ44" s="49"/>
      <c r="UR44" s="49"/>
      <c r="US44" s="49"/>
      <c r="UT44" s="49"/>
      <c r="UU44" s="49"/>
      <c r="UV44" s="49"/>
      <c r="UW44" s="49"/>
      <c r="UX44" s="49"/>
      <c r="UY44" s="49"/>
      <c r="UZ44" s="49"/>
      <c r="VA44" s="49"/>
      <c r="VB44" s="49"/>
      <c r="VC44" s="49"/>
      <c r="VD44" s="49"/>
      <c r="VE44" s="49"/>
      <c r="VF44" s="49"/>
      <c r="VG44" s="49"/>
      <c r="VH44" s="49"/>
      <c r="VI44" s="49"/>
      <c r="VJ44" s="49"/>
      <c r="VK44" s="49"/>
      <c r="VL44" s="49"/>
      <c r="VM44" s="49"/>
      <c r="VN44" s="49"/>
      <c r="VO44" s="49"/>
      <c r="VP44" s="49"/>
      <c r="VQ44" s="49"/>
      <c r="VR44" s="49"/>
      <c r="VS44" s="49"/>
      <c r="VT44" s="49"/>
      <c r="VU44" s="49"/>
      <c r="VV44" s="49"/>
      <c r="VW44" s="49"/>
      <c r="VX44" s="49"/>
      <c r="VY44" s="49"/>
      <c r="VZ44" s="49"/>
      <c r="WA44" s="49"/>
      <c r="WB44" s="49"/>
      <c r="WC44" s="49"/>
      <c r="WD44" s="49"/>
      <c r="WE44" s="49"/>
      <c r="WF44" s="49"/>
      <c r="WG44" s="49"/>
      <c r="WH44" s="49"/>
      <c r="WI44" s="49"/>
      <c r="WJ44" s="49"/>
      <c r="WK44" s="49"/>
      <c r="WL44" s="49"/>
      <c r="WM44" s="49"/>
      <c r="WN44" s="49"/>
      <c r="WO44" s="49"/>
      <c r="WP44" s="49"/>
      <c r="WQ44" s="49"/>
      <c r="WR44" s="49"/>
      <c r="WS44" s="49"/>
      <c r="WT44" s="49"/>
      <c r="WU44" s="49"/>
      <c r="WV44" s="49"/>
      <c r="WW44" s="49"/>
      <c r="WX44" s="49"/>
      <c r="WY44" s="49"/>
      <c r="WZ44" s="49"/>
      <c r="XA44" s="49"/>
      <c r="XB44" s="49"/>
      <c r="XC44" s="49"/>
      <c r="XD44" s="49"/>
      <c r="XE44" s="49"/>
      <c r="XF44" s="49"/>
      <c r="XG44" s="49"/>
      <c r="XH44" s="49"/>
      <c r="XI44" s="49"/>
      <c r="XJ44" s="49"/>
      <c r="XK44" s="49"/>
      <c r="XL44" s="49"/>
      <c r="XM44" s="49"/>
      <c r="XN44" s="49"/>
      <c r="XO44" s="49"/>
      <c r="XP44" s="49"/>
      <c r="XQ44" s="49"/>
      <c r="XR44" s="49"/>
      <c r="XS44" s="49"/>
      <c r="XT44" s="49"/>
      <c r="XU44" s="49"/>
      <c r="XV44" s="49"/>
      <c r="XW44" s="49"/>
      <c r="XX44" s="49"/>
      <c r="XY44" s="49"/>
      <c r="XZ44" s="49"/>
      <c r="YA44" s="49"/>
      <c r="YB44" s="49"/>
      <c r="YC44" s="49"/>
      <c r="YD44" s="49"/>
      <c r="YE44" s="49"/>
      <c r="YF44" s="49"/>
      <c r="YG44" s="49"/>
      <c r="YH44" s="49"/>
      <c r="YI44" s="49"/>
      <c r="YJ44" s="49"/>
      <c r="YK44" s="49"/>
      <c r="YL44" s="49"/>
      <c r="YM44" s="49"/>
      <c r="YN44" s="49"/>
      <c r="YO44" s="49"/>
      <c r="YP44" s="49"/>
      <c r="YQ44" s="49"/>
      <c r="YR44" s="49"/>
      <c r="YS44" s="49"/>
      <c r="YT44" s="49"/>
      <c r="YU44" s="49"/>
      <c r="YV44" s="49"/>
      <c r="YW44" s="49"/>
      <c r="YX44" s="49"/>
      <c r="YY44" s="49"/>
      <c r="YZ44" s="49"/>
      <c r="ZA44" s="49"/>
      <c r="ZB44" s="49"/>
      <c r="ZC44" s="49"/>
      <c r="ZD44" s="49"/>
      <c r="ZE44" s="49"/>
      <c r="ZF44" s="49"/>
      <c r="ZG44" s="49"/>
      <c r="ZH44" s="49"/>
      <c r="ZI44" s="49"/>
      <c r="ZJ44" s="49"/>
      <c r="ZK44" s="49"/>
      <c r="ZL44" s="49"/>
      <c r="ZM44" s="49"/>
      <c r="ZN44" s="49"/>
      <c r="ZO44" s="49"/>
      <c r="ZP44" s="49"/>
      <c r="ZQ44" s="49"/>
      <c r="ZR44" s="49"/>
      <c r="ZS44" s="49"/>
      <c r="ZT44" s="49"/>
      <c r="ZU44" s="49"/>
      <c r="ZV44" s="49"/>
      <c r="ZW44" s="49"/>
      <c r="ZX44" s="49"/>
      <c r="ZY44" s="49"/>
      <c r="ZZ44" s="49"/>
      <c r="AAA44" s="49"/>
      <c r="AAB44" s="49"/>
      <c r="AAC44" s="49"/>
      <c r="AAD44" s="49"/>
      <c r="AAE44" s="49"/>
      <c r="AAF44" s="49"/>
      <c r="AAG44" s="49"/>
      <c r="AAH44" s="49"/>
      <c r="AAI44" s="49"/>
      <c r="AAJ44" s="49"/>
      <c r="AAK44" s="49"/>
      <c r="AAL44" s="49"/>
      <c r="AAM44" s="49"/>
      <c r="AAN44" s="49"/>
      <c r="AAO44" s="49"/>
      <c r="AAP44" s="49"/>
      <c r="AAQ44" s="49"/>
      <c r="AAR44" s="49"/>
      <c r="AAS44" s="49"/>
      <c r="AAT44" s="49"/>
      <c r="AAU44" s="49"/>
      <c r="AAV44" s="49"/>
      <c r="AAW44" s="49"/>
      <c r="AAX44" s="49"/>
      <c r="AAY44" s="49"/>
      <c r="AAZ44" s="49"/>
      <c r="ABA44" s="49"/>
      <c r="ABB44" s="49"/>
      <c r="ABC44" s="49"/>
      <c r="ABD44" s="49"/>
      <c r="ABE44" s="49"/>
      <c r="ABF44" s="49"/>
      <c r="ABG44" s="49"/>
      <c r="ABH44" s="49"/>
      <c r="ABI44" s="49"/>
      <c r="ABJ44" s="49"/>
      <c r="ABK44" s="49"/>
      <c r="ABL44" s="49"/>
      <c r="ABM44" s="49"/>
      <c r="ABN44" s="49"/>
      <c r="ABO44" s="49"/>
      <c r="ABP44" s="49"/>
      <c r="ABQ44" s="49"/>
      <c r="ABR44" s="49"/>
      <c r="ABS44" s="49"/>
      <c r="ABT44" s="49"/>
      <c r="ABU44" s="49"/>
      <c r="ABV44" s="49"/>
      <c r="ABW44" s="49"/>
      <c r="ABX44" s="49"/>
      <c r="ABY44" s="49"/>
      <c r="ABZ44" s="49"/>
      <c r="ACA44" s="49"/>
      <c r="ACB44" s="49"/>
      <c r="ACC44" s="49"/>
      <c r="ACD44" s="49"/>
      <c r="ACE44" s="49"/>
      <c r="ACF44" s="49"/>
      <c r="ACG44" s="49"/>
      <c r="ACH44" s="49"/>
      <c r="ACI44" s="49"/>
      <c r="ACJ44" s="49"/>
      <c r="ACK44" s="49"/>
      <c r="ACL44" s="49"/>
      <c r="ACM44" s="49"/>
      <c r="ACN44" s="49"/>
      <c r="ACO44" s="49"/>
      <c r="ACP44" s="49"/>
      <c r="ACQ44" s="49"/>
      <c r="ACR44" s="49"/>
      <c r="ACS44" s="49"/>
      <c r="ACT44" s="49"/>
      <c r="ACU44" s="49"/>
      <c r="ACV44" s="49"/>
      <c r="ACW44" s="49"/>
      <c r="ACX44" s="49"/>
      <c r="ACY44" s="49"/>
      <c r="ACZ44" s="49"/>
      <c r="ADA44" s="49"/>
    </row>
    <row r="45" spans="1:781" s="54" customFormat="1" x14ac:dyDescent="0.2">
      <c r="A45" s="42"/>
      <c r="B45" s="43"/>
      <c r="C45" s="45"/>
      <c r="D45" s="46"/>
      <c r="E45" s="46"/>
      <c r="F45" s="46"/>
      <c r="G45" s="46"/>
      <c r="H45" s="47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/>
      <c r="CZ45" s="49"/>
      <c r="DA45" s="49"/>
      <c r="DB45" s="49"/>
      <c r="DC45" s="49"/>
      <c r="DD45" s="49"/>
      <c r="DE45" s="49"/>
      <c r="DF45" s="49"/>
      <c r="DG45" s="49"/>
      <c r="DH45" s="49"/>
      <c r="DI45" s="49"/>
      <c r="DJ45" s="49"/>
      <c r="DK45" s="49"/>
      <c r="DL45" s="49"/>
      <c r="DM45" s="49"/>
      <c r="DN45" s="49"/>
      <c r="DO45" s="49"/>
      <c r="DP45" s="49"/>
      <c r="DQ45" s="49"/>
      <c r="DR45" s="49"/>
      <c r="DS45" s="49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9"/>
      <c r="EI45" s="49"/>
      <c r="EJ45" s="49"/>
      <c r="EK45" s="49"/>
      <c r="EL45" s="49"/>
      <c r="EM45" s="49"/>
      <c r="EN45" s="49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9"/>
      <c r="FB45" s="49"/>
      <c r="FC45" s="49"/>
      <c r="FD45" s="49"/>
      <c r="FE45" s="49"/>
      <c r="FF45" s="49"/>
      <c r="FG45" s="49"/>
      <c r="FH45" s="49"/>
      <c r="FI45" s="49"/>
      <c r="FJ45" s="49"/>
      <c r="FK45" s="49"/>
      <c r="FL45" s="49"/>
      <c r="FM45" s="49"/>
      <c r="FN45" s="49"/>
      <c r="FO45" s="49"/>
      <c r="FP45" s="49"/>
      <c r="FQ45" s="49"/>
      <c r="FR45" s="49"/>
      <c r="FS45" s="49"/>
      <c r="FT45" s="49"/>
      <c r="FU45" s="49"/>
      <c r="FV45" s="49"/>
      <c r="FW45" s="49"/>
      <c r="FX45" s="49"/>
      <c r="FY45" s="49"/>
      <c r="FZ45" s="49"/>
      <c r="GA45" s="49"/>
      <c r="GB45" s="49"/>
      <c r="GC45" s="49"/>
      <c r="GD45" s="49"/>
      <c r="GE45" s="49"/>
      <c r="GF45" s="49"/>
      <c r="GG45" s="49"/>
      <c r="GH45" s="49"/>
      <c r="GI45" s="49"/>
      <c r="GJ45" s="49"/>
      <c r="GK45" s="49"/>
      <c r="GL45" s="49"/>
      <c r="GM45" s="49"/>
      <c r="GN45" s="49"/>
      <c r="GO45" s="49"/>
      <c r="GP45" s="49"/>
      <c r="GQ45" s="49"/>
      <c r="GR45" s="49"/>
      <c r="GS45" s="49"/>
      <c r="GT45" s="49"/>
      <c r="GU45" s="49"/>
      <c r="GV45" s="49"/>
      <c r="GW45" s="49"/>
      <c r="GX45" s="49"/>
      <c r="GY45" s="49"/>
      <c r="GZ45" s="49"/>
      <c r="HA45" s="49"/>
      <c r="HB45" s="49"/>
      <c r="HC45" s="49"/>
      <c r="HD45" s="49"/>
      <c r="HE45" s="49"/>
      <c r="HF45" s="49"/>
      <c r="HG45" s="49"/>
      <c r="HH45" s="49"/>
      <c r="HI45" s="49"/>
      <c r="HJ45" s="49"/>
      <c r="HK45" s="49"/>
      <c r="HL45" s="49"/>
      <c r="HM45" s="49"/>
      <c r="HN45" s="49"/>
      <c r="HO45" s="49"/>
      <c r="HP45" s="49"/>
      <c r="HQ45" s="49"/>
      <c r="HR45" s="49"/>
      <c r="HS45" s="49"/>
      <c r="HT45" s="49"/>
      <c r="HU45" s="49"/>
      <c r="HV45" s="49"/>
      <c r="HW45" s="49"/>
      <c r="HX45" s="49"/>
      <c r="HY45" s="49"/>
      <c r="HZ45" s="49"/>
      <c r="IA45" s="49"/>
      <c r="IB45" s="49"/>
      <c r="IC45" s="49"/>
      <c r="ID45" s="49"/>
      <c r="IE45" s="49"/>
      <c r="IF45" s="49"/>
      <c r="IG45" s="49"/>
      <c r="IH45" s="49"/>
      <c r="II45" s="49"/>
      <c r="IJ45" s="49"/>
      <c r="IK45" s="49"/>
      <c r="IL45" s="49"/>
      <c r="IM45" s="49"/>
      <c r="IN45" s="49"/>
      <c r="IO45" s="49"/>
      <c r="IP45" s="49"/>
      <c r="IQ45" s="49"/>
      <c r="IR45" s="49"/>
      <c r="IS45" s="49"/>
      <c r="IT45" s="49"/>
      <c r="IU45" s="49"/>
      <c r="IV45" s="49"/>
      <c r="IW45" s="49"/>
      <c r="IX45" s="49"/>
      <c r="IY45" s="49"/>
      <c r="IZ45" s="49"/>
      <c r="JA45" s="49"/>
      <c r="JB45" s="49"/>
      <c r="JC45" s="49"/>
      <c r="JD45" s="49"/>
      <c r="JE45" s="49"/>
      <c r="JF45" s="49"/>
      <c r="JG45" s="49"/>
      <c r="JH45" s="49"/>
      <c r="JI45" s="49"/>
      <c r="JJ45" s="49"/>
      <c r="JK45" s="49"/>
      <c r="JL45" s="49"/>
      <c r="JM45" s="49"/>
      <c r="JN45" s="49"/>
      <c r="JO45" s="49"/>
      <c r="JP45" s="49"/>
      <c r="JQ45" s="49"/>
      <c r="JR45" s="49"/>
      <c r="JS45" s="49"/>
      <c r="JT45" s="49"/>
      <c r="JU45" s="49"/>
      <c r="JV45" s="49"/>
      <c r="JW45" s="49"/>
      <c r="JX45" s="49"/>
      <c r="JY45" s="49"/>
      <c r="JZ45" s="49"/>
      <c r="KA45" s="49"/>
      <c r="KB45" s="49"/>
      <c r="KC45" s="49"/>
      <c r="KD45" s="49"/>
      <c r="KE45" s="49"/>
      <c r="KF45" s="49"/>
      <c r="KG45" s="49"/>
      <c r="KH45" s="49"/>
      <c r="KI45" s="49"/>
      <c r="KJ45" s="49"/>
      <c r="KK45" s="49"/>
      <c r="KL45" s="49"/>
      <c r="KM45" s="49"/>
      <c r="KN45" s="49"/>
      <c r="KO45" s="49"/>
      <c r="KP45" s="49"/>
      <c r="KQ45" s="49"/>
      <c r="KR45" s="49"/>
      <c r="KS45" s="49"/>
      <c r="KT45" s="49"/>
      <c r="KU45" s="49"/>
      <c r="KV45" s="49"/>
      <c r="KW45" s="49"/>
      <c r="KX45" s="49"/>
      <c r="KY45" s="49"/>
      <c r="KZ45" s="49"/>
      <c r="LA45" s="49"/>
      <c r="LB45" s="49"/>
      <c r="LC45" s="49"/>
      <c r="LD45" s="49"/>
      <c r="LE45" s="49"/>
      <c r="LF45" s="49"/>
      <c r="LG45" s="49"/>
      <c r="LH45" s="49"/>
      <c r="LI45" s="49"/>
      <c r="LJ45" s="49"/>
      <c r="LK45" s="49"/>
      <c r="LL45" s="49"/>
      <c r="LM45" s="49"/>
      <c r="LN45" s="49"/>
      <c r="LO45" s="49"/>
      <c r="LP45" s="49"/>
      <c r="LQ45" s="49"/>
      <c r="LR45" s="49"/>
      <c r="LS45" s="49"/>
      <c r="LT45" s="49"/>
      <c r="LU45" s="49"/>
      <c r="LV45" s="49"/>
      <c r="LW45" s="49"/>
      <c r="LX45" s="49"/>
      <c r="LY45" s="49"/>
      <c r="LZ45" s="49"/>
      <c r="MA45" s="49"/>
      <c r="MB45" s="49"/>
      <c r="MC45" s="49"/>
      <c r="MD45" s="49"/>
      <c r="ME45" s="49"/>
      <c r="MF45" s="49"/>
      <c r="MG45" s="49"/>
      <c r="MH45" s="49"/>
      <c r="MI45" s="49"/>
      <c r="MJ45" s="49"/>
      <c r="MK45" s="49"/>
      <c r="ML45" s="49"/>
      <c r="MM45" s="49"/>
      <c r="MN45" s="49"/>
      <c r="MO45" s="49"/>
      <c r="MP45" s="49"/>
      <c r="MQ45" s="49"/>
      <c r="MR45" s="49"/>
      <c r="MS45" s="49"/>
      <c r="MT45" s="49"/>
      <c r="MU45" s="49"/>
      <c r="MV45" s="49"/>
      <c r="MW45" s="49"/>
      <c r="MX45" s="49"/>
      <c r="MY45" s="49"/>
      <c r="MZ45" s="49"/>
      <c r="NA45" s="49"/>
      <c r="NB45" s="49"/>
      <c r="NC45" s="49"/>
      <c r="ND45" s="49"/>
      <c r="NE45" s="49"/>
      <c r="NF45" s="49"/>
      <c r="NG45" s="49"/>
      <c r="NH45" s="49"/>
      <c r="NI45" s="49"/>
      <c r="NJ45" s="49"/>
      <c r="NK45" s="49"/>
      <c r="NL45" s="49"/>
      <c r="NM45" s="49"/>
      <c r="NN45" s="49"/>
      <c r="NO45" s="49"/>
      <c r="NP45" s="49"/>
      <c r="NQ45" s="49"/>
      <c r="NR45" s="49"/>
      <c r="NS45" s="49"/>
      <c r="NT45" s="49"/>
      <c r="NU45" s="49"/>
      <c r="NV45" s="49"/>
      <c r="NW45" s="49"/>
      <c r="NX45" s="49"/>
      <c r="NY45" s="49"/>
      <c r="NZ45" s="49"/>
      <c r="OA45" s="49"/>
      <c r="OB45" s="49"/>
      <c r="OC45" s="49"/>
      <c r="OD45" s="49"/>
      <c r="OE45" s="49"/>
      <c r="OF45" s="49"/>
      <c r="OG45" s="49"/>
      <c r="OH45" s="49"/>
      <c r="OI45" s="49"/>
      <c r="OJ45" s="49"/>
      <c r="OK45" s="49"/>
      <c r="OL45" s="49"/>
      <c r="OM45" s="49"/>
      <c r="ON45" s="49"/>
      <c r="OO45" s="49"/>
      <c r="OP45" s="49"/>
      <c r="OQ45" s="49"/>
      <c r="OR45" s="49"/>
      <c r="OS45" s="49"/>
      <c r="OT45" s="49"/>
      <c r="OU45" s="49"/>
      <c r="OV45" s="49"/>
      <c r="OW45" s="49"/>
      <c r="OX45" s="49"/>
      <c r="OY45" s="49"/>
      <c r="OZ45" s="49"/>
      <c r="PA45" s="49"/>
      <c r="PB45" s="49"/>
      <c r="PC45" s="49"/>
      <c r="PD45" s="49"/>
      <c r="PE45" s="49"/>
      <c r="PF45" s="49"/>
      <c r="PG45" s="49"/>
      <c r="PH45" s="49"/>
      <c r="PI45" s="49"/>
      <c r="PJ45" s="49"/>
      <c r="PK45" s="49"/>
      <c r="PL45" s="49"/>
      <c r="PM45" s="49"/>
      <c r="PN45" s="49"/>
      <c r="PO45" s="49"/>
      <c r="PP45" s="49"/>
      <c r="PQ45" s="49"/>
      <c r="PR45" s="49"/>
      <c r="PS45" s="49"/>
      <c r="PT45" s="49"/>
      <c r="PU45" s="49"/>
      <c r="PV45" s="49"/>
      <c r="PW45" s="49"/>
      <c r="PX45" s="49"/>
      <c r="PY45" s="49"/>
      <c r="PZ45" s="49"/>
      <c r="QA45" s="49"/>
      <c r="QB45" s="49"/>
      <c r="QC45" s="49"/>
      <c r="QD45" s="49"/>
      <c r="QE45" s="49"/>
      <c r="QF45" s="49"/>
      <c r="QG45" s="49"/>
      <c r="QH45" s="49"/>
      <c r="QI45" s="49"/>
      <c r="QJ45" s="49"/>
      <c r="QK45" s="49"/>
      <c r="QL45" s="49"/>
      <c r="QM45" s="49"/>
      <c r="QN45" s="49"/>
      <c r="QO45" s="49"/>
      <c r="QP45" s="49"/>
      <c r="QQ45" s="49"/>
      <c r="QR45" s="49"/>
      <c r="QS45" s="49"/>
      <c r="QT45" s="49"/>
      <c r="QU45" s="49"/>
      <c r="QV45" s="49"/>
      <c r="QW45" s="49"/>
      <c r="QX45" s="49"/>
      <c r="QY45" s="49"/>
      <c r="QZ45" s="49"/>
      <c r="RA45" s="49"/>
      <c r="RB45" s="49"/>
      <c r="RC45" s="49"/>
      <c r="RD45" s="49"/>
      <c r="RE45" s="49"/>
      <c r="RF45" s="49"/>
      <c r="RG45" s="49"/>
      <c r="RH45" s="49"/>
      <c r="RI45" s="49"/>
      <c r="RJ45" s="49"/>
      <c r="RK45" s="49"/>
      <c r="RL45" s="49"/>
      <c r="RM45" s="49"/>
      <c r="RN45" s="49"/>
      <c r="RO45" s="49"/>
      <c r="RP45" s="49"/>
      <c r="RQ45" s="49"/>
      <c r="RR45" s="49"/>
      <c r="RS45" s="49"/>
      <c r="RT45" s="49"/>
      <c r="RU45" s="49"/>
      <c r="RV45" s="49"/>
      <c r="RW45" s="49"/>
      <c r="RX45" s="49"/>
      <c r="RY45" s="49"/>
      <c r="RZ45" s="49"/>
      <c r="SA45" s="49"/>
      <c r="SB45" s="49"/>
      <c r="SC45" s="49"/>
      <c r="SD45" s="49"/>
      <c r="SE45" s="49"/>
      <c r="SF45" s="49"/>
      <c r="SG45" s="49"/>
      <c r="SH45" s="49"/>
      <c r="SI45" s="49"/>
      <c r="SJ45" s="49"/>
      <c r="SK45" s="49"/>
      <c r="SL45" s="49"/>
      <c r="SM45" s="49"/>
      <c r="SN45" s="49"/>
      <c r="SO45" s="49"/>
      <c r="SP45" s="49"/>
      <c r="SQ45" s="49"/>
      <c r="SR45" s="49"/>
      <c r="SS45" s="49"/>
      <c r="ST45" s="49"/>
      <c r="SU45" s="49"/>
      <c r="SV45" s="49"/>
      <c r="SW45" s="49"/>
      <c r="SX45" s="49"/>
      <c r="SY45" s="49"/>
      <c r="SZ45" s="49"/>
      <c r="TA45" s="49"/>
      <c r="TB45" s="49"/>
      <c r="TC45" s="49"/>
      <c r="TD45" s="49"/>
      <c r="TE45" s="49"/>
      <c r="TF45" s="49"/>
      <c r="TG45" s="49"/>
      <c r="TH45" s="49"/>
      <c r="TI45" s="49"/>
      <c r="TJ45" s="49"/>
      <c r="TK45" s="49"/>
      <c r="TL45" s="49"/>
      <c r="TM45" s="49"/>
      <c r="TN45" s="49"/>
      <c r="TO45" s="49"/>
      <c r="TP45" s="49"/>
      <c r="TQ45" s="49"/>
      <c r="TR45" s="49"/>
      <c r="TS45" s="49"/>
      <c r="TT45" s="49"/>
      <c r="TU45" s="49"/>
      <c r="TV45" s="49"/>
      <c r="TW45" s="49"/>
      <c r="TX45" s="49"/>
      <c r="TY45" s="49"/>
      <c r="TZ45" s="49"/>
      <c r="UA45" s="49"/>
      <c r="UB45" s="49"/>
      <c r="UC45" s="49"/>
      <c r="UD45" s="49"/>
      <c r="UE45" s="49"/>
      <c r="UF45" s="49"/>
      <c r="UG45" s="49"/>
      <c r="UH45" s="49"/>
      <c r="UI45" s="49"/>
      <c r="UJ45" s="49"/>
      <c r="UK45" s="49"/>
      <c r="UL45" s="49"/>
      <c r="UM45" s="49"/>
      <c r="UN45" s="49"/>
      <c r="UO45" s="49"/>
      <c r="UP45" s="49"/>
      <c r="UQ45" s="49"/>
      <c r="UR45" s="49"/>
      <c r="US45" s="49"/>
      <c r="UT45" s="49"/>
      <c r="UU45" s="49"/>
      <c r="UV45" s="49"/>
      <c r="UW45" s="49"/>
      <c r="UX45" s="49"/>
      <c r="UY45" s="49"/>
      <c r="UZ45" s="49"/>
      <c r="VA45" s="49"/>
      <c r="VB45" s="49"/>
      <c r="VC45" s="49"/>
      <c r="VD45" s="49"/>
      <c r="VE45" s="49"/>
      <c r="VF45" s="49"/>
      <c r="VG45" s="49"/>
      <c r="VH45" s="49"/>
      <c r="VI45" s="49"/>
      <c r="VJ45" s="49"/>
      <c r="VK45" s="49"/>
      <c r="VL45" s="49"/>
      <c r="VM45" s="49"/>
      <c r="VN45" s="49"/>
      <c r="VO45" s="49"/>
      <c r="VP45" s="49"/>
      <c r="VQ45" s="49"/>
      <c r="VR45" s="49"/>
      <c r="VS45" s="49"/>
      <c r="VT45" s="49"/>
      <c r="VU45" s="49"/>
      <c r="VV45" s="49"/>
      <c r="VW45" s="49"/>
      <c r="VX45" s="49"/>
      <c r="VY45" s="49"/>
      <c r="VZ45" s="49"/>
      <c r="WA45" s="49"/>
      <c r="WB45" s="49"/>
      <c r="WC45" s="49"/>
      <c r="WD45" s="49"/>
      <c r="WE45" s="49"/>
      <c r="WF45" s="49"/>
      <c r="WG45" s="49"/>
      <c r="WH45" s="49"/>
      <c r="WI45" s="49"/>
      <c r="WJ45" s="49"/>
      <c r="WK45" s="49"/>
      <c r="WL45" s="49"/>
      <c r="WM45" s="49"/>
      <c r="WN45" s="49"/>
      <c r="WO45" s="49"/>
      <c r="WP45" s="49"/>
      <c r="WQ45" s="49"/>
      <c r="WR45" s="49"/>
      <c r="WS45" s="49"/>
      <c r="WT45" s="49"/>
      <c r="WU45" s="49"/>
      <c r="WV45" s="49"/>
      <c r="WW45" s="49"/>
      <c r="WX45" s="49"/>
      <c r="WY45" s="49"/>
      <c r="WZ45" s="49"/>
      <c r="XA45" s="49"/>
      <c r="XB45" s="49"/>
      <c r="XC45" s="49"/>
      <c r="XD45" s="49"/>
      <c r="XE45" s="49"/>
      <c r="XF45" s="49"/>
      <c r="XG45" s="49"/>
      <c r="XH45" s="49"/>
      <c r="XI45" s="49"/>
      <c r="XJ45" s="49"/>
      <c r="XK45" s="49"/>
      <c r="XL45" s="49"/>
      <c r="XM45" s="49"/>
      <c r="XN45" s="49"/>
      <c r="XO45" s="49"/>
      <c r="XP45" s="49"/>
      <c r="XQ45" s="49"/>
      <c r="XR45" s="49"/>
      <c r="XS45" s="49"/>
      <c r="XT45" s="49"/>
      <c r="XU45" s="49"/>
      <c r="XV45" s="49"/>
      <c r="XW45" s="49"/>
      <c r="XX45" s="49"/>
      <c r="XY45" s="49"/>
      <c r="XZ45" s="49"/>
      <c r="YA45" s="49"/>
      <c r="YB45" s="49"/>
      <c r="YC45" s="49"/>
      <c r="YD45" s="49"/>
      <c r="YE45" s="49"/>
      <c r="YF45" s="49"/>
      <c r="YG45" s="49"/>
      <c r="YH45" s="49"/>
      <c r="YI45" s="49"/>
      <c r="YJ45" s="49"/>
      <c r="YK45" s="49"/>
      <c r="YL45" s="49"/>
      <c r="YM45" s="49"/>
      <c r="YN45" s="49"/>
      <c r="YO45" s="49"/>
      <c r="YP45" s="49"/>
      <c r="YQ45" s="49"/>
      <c r="YR45" s="49"/>
      <c r="YS45" s="49"/>
      <c r="YT45" s="49"/>
      <c r="YU45" s="49"/>
      <c r="YV45" s="49"/>
      <c r="YW45" s="49"/>
      <c r="YX45" s="49"/>
      <c r="YY45" s="49"/>
      <c r="YZ45" s="49"/>
      <c r="ZA45" s="49"/>
      <c r="ZB45" s="49"/>
      <c r="ZC45" s="49"/>
      <c r="ZD45" s="49"/>
      <c r="ZE45" s="49"/>
      <c r="ZF45" s="49"/>
      <c r="ZG45" s="49"/>
      <c r="ZH45" s="49"/>
      <c r="ZI45" s="49"/>
      <c r="ZJ45" s="49"/>
      <c r="ZK45" s="49"/>
      <c r="ZL45" s="49"/>
      <c r="ZM45" s="49"/>
      <c r="ZN45" s="49"/>
      <c r="ZO45" s="49"/>
      <c r="ZP45" s="49"/>
      <c r="ZQ45" s="49"/>
      <c r="ZR45" s="49"/>
      <c r="ZS45" s="49"/>
      <c r="ZT45" s="49"/>
      <c r="ZU45" s="49"/>
      <c r="ZV45" s="49"/>
      <c r="ZW45" s="49"/>
      <c r="ZX45" s="49"/>
      <c r="ZY45" s="49"/>
      <c r="ZZ45" s="49"/>
      <c r="AAA45" s="49"/>
      <c r="AAB45" s="49"/>
      <c r="AAC45" s="49"/>
      <c r="AAD45" s="49"/>
      <c r="AAE45" s="49"/>
      <c r="AAF45" s="49"/>
      <c r="AAG45" s="49"/>
      <c r="AAH45" s="49"/>
      <c r="AAI45" s="49"/>
      <c r="AAJ45" s="49"/>
      <c r="AAK45" s="49"/>
      <c r="AAL45" s="49"/>
      <c r="AAM45" s="49"/>
      <c r="AAN45" s="49"/>
      <c r="AAO45" s="49"/>
      <c r="AAP45" s="49"/>
      <c r="AAQ45" s="49"/>
      <c r="AAR45" s="49"/>
      <c r="AAS45" s="49"/>
      <c r="AAT45" s="49"/>
      <c r="AAU45" s="49"/>
      <c r="AAV45" s="49"/>
      <c r="AAW45" s="49"/>
      <c r="AAX45" s="49"/>
      <c r="AAY45" s="49"/>
      <c r="AAZ45" s="49"/>
      <c r="ABA45" s="49"/>
      <c r="ABB45" s="49"/>
      <c r="ABC45" s="49"/>
      <c r="ABD45" s="49"/>
      <c r="ABE45" s="49"/>
      <c r="ABF45" s="49"/>
      <c r="ABG45" s="49"/>
      <c r="ABH45" s="49"/>
      <c r="ABI45" s="49"/>
      <c r="ABJ45" s="49"/>
      <c r="ABK45" s="49"/>
      <c r="ABL45" s="49"/>
      <c r="ABM45" s="49"/>
      <c r="ABN45" s="49"/>
      <c r="ABO45" s="49"/>
      <c r="ABP45" s="49"/>
      <c r="ABQ45" s="49"/>
      <c r="ABR45" s="49"/>
      <c r="ABS45" s="49"/>
      <c r="ABT45" s="49"/>
      <c r="ABU45" s="49"/>
      <c r="ABV45" s="49"/>
      <c r="ABW45" s="49"/>
      <c r="ABX45" s="49"/>
      <c r="ABY45" s="49"/>
      <c r="ABZ45" s="49"/>
      <c r="ACA45" s="49"/>
      <c r="ACB45" s="49"/>
      <c r="ACC45" s="49"/>
      <c r="ACD45" s="49"/>
      <c r="ACE45" s="49"/>
      <c r="ACF45" s="49"/>
      <c r="ACG45" s="49"/>
      <c r="ACH45" s="49"/>
      <c r="ACI45" s="49"/>
      <c r="ACJ45" s="49"/>
      <c r="ACK45" s="49"/>
      <c r="ACL45" s="49"/>
      <c r="ACM45" s="49"/>
      <c r="ACN45" s="49"/>
      <c r="ACO45" s="49"/>
      <c r="ACP45" s="49"/>
      <c r="ACQ45" s="49"/>
      <c r="ACR45" s="49"/>
      <c r="ACS45" s="49"/>
      <c r="ACT45" s="49"/>
      <c r="ACU45" s="49"/>
      <c r="ACV45" s="49"/>
      <c r="ACW45" s="49"/>
      <c r="ACX45" s="49"/>
      <c r="ACY45" s="49"/>
      <c r="ACZ45" s="49"/>
      <c r="ADA45" s="49"/>
    </row>
    <row r="46" spans="1:781" s="54" customFormat="1" x14ac:dyDescent="0.2">
      <c r="A46" s="52" t="s">
        <v>15</v>
      </c>
      <c r="B46" s="13"/>
      <c r="C46" s="100">
        <f>ROUND(C44*0.04,2)</f>
        <v>7800.6</v>
      </c>
      <c r="D46" s="100">
        <f>ROUND(D44*0.04,2)</f>
        <v>0</v>
      </c>
      <c r="E46" s="100">
        <f>ROUND(E44*0.04,2)</f>
        <v>0</v>
      </c>
      <c r="F46" s="100">
        <f>ROUND(F44*0.04,2)</f>
        <v>0</v>
      </c>
      <c r="G46" s="101">
        <f>ROUND(G44*0.04,2)</f>
        <v>0</v>
      </c>
      <c r="H46" s="53">
        <f t="shared" si="6"/>
        <v>0</v>
      </c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/>
      <c r="CZ46" s="49"/>
      <c r="DA46" s="49"/>
      <c r="DB46" s="49"/>
      <c r="DC46" s="49"/>
      <c r="DD46" s="49"/>
      <c r="DE46" s="49"/>
      <c r="DF46" s="49"/>
      <c r="DG46" s="49"/>
      <c r="DH46" s="49"/>
      <c r="DI46" s="49"/>
      <c r="DJ46" s="49"/>
      <c r="DK46" s="49"/>
      <c r="DL46" s="49"/>
      <c r="DM46" s="49"/>
      <c r="DN46" s="49"/>
      <c r="DO46" s="49"/>
      <c r="DP46" s="49"/>
      <c r="DQ46" s="49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49"/>
      <c r="EM46" s="49"/>
      <c r="EN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FG46" s="49"/>
      <c r="FH46" s="49"/>
      <c r="FI46" s="49"/>
      <c r="FJ46" s="49"/>
      <c r="FK46" s="49"/>
      <c r="FL46" s="49"/>
      <c r="FM46" s="49"/>
      <c r="FN46" s="49"/>
      <c r="FO46" s="49"/>
      <c r="FP46" s="49"/>
      <c r="FQ46" s="49"/>
      <c r="FR46" s="49"/>
      <c r="FS46" s="49"/>
      <c r="FT46" s="49"/>
      <c r="FU46" s="49"/>
      <c r="FV46" s="49"/>
      <c r="FW46" s="49"/>
      <c r="FX46" s="49"/>
      <c r="FY46" s="49"/>
      <c r="FZ46" s="49"/>
      <c r="GA46" s="49"/>
      <c r="GB46" s="49"/>
      <c r="GC46" s="49"/>
      <c r="GD46" s="49"/>
      <c r="GE46" s="49"/>
      <c r="GF46" s="49"/>
      <c r="GG46" s="49"/>
      <c r="GH46" s="49"/>
      <c r="GI46" s="49"/>
      <c r="GJ46" s="49"/>
      <c r="GK46" s="49"/>
      <c r="GL46" s="49"/>
      <c r="GM46" s="49"/>
      <c r="GN46" s="49"/>
      <c r="GO46" s="49"/>
      <c r="GP46" s="49"/>
      <c r="GQ46" s="49"/>
      <c r="GR46" s="49"/>
      <c r="GS46" s="49"/>
      <c r="GT46" s="49"/>
      <c r="GU46" s="49"/>
      <c r="GV46" s="49"/>
      <c r="GW46" s="49"/>
      <c r="GX46" s="49"/>
      <c r="GY46" s="49"/>
      <c r="GZ46" s="49"/>
      <c r="HA46" s="49"/>
      <c r="HB46" s="49"/>
      <c r="HC46" s="49"/>
      <c r="HD46" s="49"/>
      <c r="HE46" s="49"/>
      <c r="HF46" s="49"/>
      <c r="HG46" s="49"/>
      <c r="HH46" s="49"/>
      <c r="HI46" s="49"/>
      <c r="HJ46" s="49"/>
      <c r="HK46" s="49"/>
      <c r="HL46" s="49"/>
      <c r="HM46" s="49"/>
      <c r="HN46" s="49"/>
      <c r="HO46" s="49"/>
      <c r="HP46" s="49"/>
      <c r="HQ46" s="49"/>
      <c r="HR46" s="49"/>
      <c r="HS46" s="49"/>
      <c r="HT46" s="49"/>
      <c r="HU46" s="49"/>
      <c r="HV46" s="49"/>
      <c r="HW46" s="49"/>
      <c r="HX46" s="49"/>
      <c r="HY46" s="49"/>
      <c r="HZ46" s="49"/>
      <c r="IA46" s="49"/>
      <c r="IB46" s="49"/>
      <c r="IC46" s="49"/>
      <c r="ID46" s="49"/>
      <c r="IE46" s="49"/>
      <c r="IF46" s="49"/>
      <c r="IG46" s="49"/>
      <c r="IH46" s="49"/>
      <c r="II46" s="49"/>
      <c r="IJ46" s="49"/>
      <c r="IK46" s="49"/>
      <c r="IL46" s="49"/>
      <c r="IM46" s="49"/>
      <c r="IN46" s="49"/>
      <c r="IO46" s="49"/>
      <c r="IP46" s="49"/>
      <c r="IQ46" s="49"/>
      <c r="IR46" s="49"/>
      <c r="IS46" s="49"/>
      <c r="IT46" s="49"/>
      <c r="IU46" s="49"/>
      <c r="IV46" s="49"/>
      <c r="IW46" s="49"/>
      <c r="IX46" s="49"/>
      <c r="IY46" s="49"/>
      <c r="IZ46" s="49"/>
      <c r="JA46" s="49"/>
      <c r="JB46" s="49"/>
      <c r="JC46" s="49"/>
      <c r="JD46" s="49"/>
      <c r="JE46" s="49"/>
      <c r="JF46" s="49"/>
      <c r="JG46" s="49"/>
      <c r="JH46" s="49"/>
      <c r="JI46" s="49"/>
      <c r="JJ46" s="49"/>
      <c r="JK46" s="49"/>
      <c r="JL46" s="49"/>
      <c r="JM46" s="49"/>
      <c r="JN46" s="49"/>
      <c r="JO46" s="49"/>
      <c r="JP46" s="49"/>
      <c r="JQ46" s="49"/>
      <c r="JR46" s="49"/>
      <c r="JS46" s="49"/>
      <c r="JT46" s="49"/>
      <c r="JU46" s="49"/>
      <c r="JV46" s="49"/>
      <c r="JW46" s="49"/>
      <c r="JX46" s="49"/>
      <c r="JY46" s="49"/>
      <c r="JZ46" s="49"/>
      <c r="KA46" s="49"/>
      <c r="KB46" s="49"/>
      <c r="KC46" s="49"/>
      <c r="KD46" s="49"/>
      <c r="KE46" s="49"/>
      <c r="KF46" s="49"/>
      <c r="KG46" s="49"/>
      <c r="KH46" s="49"/>
      <c r="KI46" s="49"/>
      <c r="KJ46" s="49"/>
      <c r="KK46" s="49"/>
      <c r="KL46" s="49"/>
      <c r="KM46" s="49"/>
      <c r="KN46" s="49"/>
      <c r="KO46" s="49"/>
      <c r="KP46" s="49"/>
      <c r="KQ46" s="49"/>
      <c r="KR46" s="49"/>
      <c r="KS46" s="49"/>
      <c r="KT46" s="49"/>
      <c r="KU46" s="49"/>
      <c r="KV46" s="49"/>
      <c r="KW46" s="49"/>
      <c r="KX46" s="49"/>
      <c r="KY46" s="49"/>
      <c r="KZ46" s="49"/>
      <c r="LA46" s="49"/>
      <c r="LB46" s="49"/>
      <c r="LC46" s="49"/>
      <c r="LD46" s="49"/>
      <c r="LE46" s="49"/>
      <c r="LF46" s="49"/>
      <c r="LG46" s="49"/>
      <c r="LH46" s="49"/>
      <c r="LI46" s="49"/>
      <c r="LJ46" s="49"/>
      <c r="LK46" s="49"/>
      <c r="LL46" s="49"/>
      <c r="LM46" s="49"/>
      <c r="LN46" s="49"/>
      <c r="LO46" s="49"/>
      <c r="LP46" s="49"/>
      <c r="LQ46" s="49"/>
      <c r="LR46" s="49"/>
      <c r="LS46" s="49"/>
      <c r="LT46" s="49"/>
      <c r="LU46" s="49"/>
      <c r="LV46" s="49"/>
      <c r="LW46" s="49"/>
      <c r="LX46" s="49"/>
      <c r="LY46" s="49"/>
      <c r="LZ46" s="49"/>
      <c r="MA46" s="49"/>
      <c r="MB46" s="49"/>
      <c r="MC46" s="49"/>
      <c r="MD46" s="49"/>
      <c r="ME46" s="49"/>
      <c r="MF46" s="49"/>
      <c r="MG46" s="49"/>
      <c r="MH46" s="49"/>
      <c r="MI46" s="49"/>
      <c r="MJ46" s="49"/>
      <c r="MK46" s="49"/>
      <c r="ML46" s="49"/>
      <c r="MM46" s="49"/>
      <c r="MN46" s="49"/>
      <c r="MO46" s="49"/>
      <c r="MP46" s="49"/>
      <c r="MQ46" s="49"/>
      <c r="MR46" s="49"/>
      <c r="MS46" s="49"/>
      <c r="MT46" s="49"/>
      <c r="MU46" s="49"/>
      <c r="MV46" s="49"/>
      <c r="MW46" s="49"/>
      <c r="MX46" s="49"/>
      <c r="MY46" s="49"/>
      <c r="MZ46" s="49"/>
      <c r="NA46" s="49"/>
      <c r="NB46" s="49"/>
      <c r="NC46" s="49"/>
      <c r="ND46" s="49"/>
      <c r="NE46" s="49"/>
      <c r="NF46" s="49"/>
      <c r="NG46" s="49"/>
      <c r="NH46" s="49"/>
      <c r="NI46" s="49"/>
      <c r="NJ46" s="49"/>
      <c r="NK46" s="49"/>
      <c r="NL46" s="49"/>
      <c r="NM46" s="49"/>
      <c r="NN46" s="49"/>
      <c r="NO46" s="49"/>
      <c r="NP46" s="49"/>
      <c r="NQ46" s="49"/>
      <c r="NR46" s="49"/>
      <c r="NS46" s="49"/>
      <c r="NT46" s="49"/>
      <c r="NU46" s="49"/>
      <c r="NV46" s="49"/>
      <c r="NW46" s="49"/>
      <c r="NX46" s="49"/>
      <c r="NY46" s="49"/>
      <c r="NZ46" s="49"/>
      <c r="OA46" s="49"/>
      <c r="OB46" s="49"/>
      <c r="OC46" s="49"/>
      <c r="OD46" s="49"/>
      <c r="OE46" s="49"/>
      <c r="OF46" s="49"/>
      <c r="OG46" s="49"/>
      <c r="OH46" s="49"/>
      <c r="OI46" s="49"/>
      <c r="OJ46" s="49"/>
      <c r="OK46" s="49"/>
      <c r="OL46" s="49"/>
      <c r="OM46" s="49"/>
      <c r="ON46" s="49"/>
      <c r="OO46" s="49"/>
      <c r="OP46" s="49"/>
      <c r="OQ46" s="49"/>
      <c r="OR46" s="49"/>
      <c r="OS46" s="49"/>
      <c r="OT46" s="49"/>
      <c r="OU46" s="49"/>
      <c r="OV46" s="49"/>
      <c r="OW46" s="49"/>
      <c r="OX46" s="49"/>
      <c r="OY46" s="49"/>
      <c r="OZ46" s="49"/>
      <c r="PA46" s="49"/>
      <c r="PB46" s="49"/>
      <c r="PC46" s="49"/>
      <c r="PD46" s="49"/>
      <c r="PE46" s="49"/>
      <c r="PF46" s="49"/>
      <c r="PG46" s="49"/>
      <c r="PH46" s="49"/>
      <c r="PI46" s="49"/>
      <c r="PJ46" s="49"/>
      <c r="PK46" s="49"/>
      <c r="PL46" s="49"/>
      <c r="PM46" s="49"/>
      <c r="PN46" s="49"/>
      <c r="PO46" s="49"/>
      <c r="PP46" s="49"/>
      <c r="PQ46" s="49"/>
      <c r="PR46" s="49"/>
      <c r="PS46" s="49"/>
      <c r="PT46" s="49"/>
      <c r="PU46" s="49"/>
      <c r="PV46" s="49"/>
      <c r="PW46" s="49"/>
      <c r="PX46" s="49"/>
      <c r="PY46" s="49"/>
      <c r="PZ46" s="49"/>
      <c r="QA46" s="49"/>
      <c r="QB46" s="49"/>
      <c r="QC46" s="49"/>
      <c r="QD46" s="49"/>
      <c r="QE46" s="49"/>
      <c r="QF46" s="49"/>
      <c r="QG46" s="49"/>
      <c r="QH46" s="49"/>
      <c r="QI46" s="49"/>
      <c r="QJ46" s="49"/>
      <c r="QK46" s="49"/>
      <c r="QL46" s="49"/>
      <c r="QM46" s="49"/>
      <c r="QN46" s="49"/>
      <c r="QO46" s="49"/>
      <c r="QP46" s="49"/>
      <c r="QQ46" s="49"/>
      <c r="QR46" s="49"/>
      <c r="QS46" s="49"/>
      <c r="QT46" s="49"/>
      <c r="QU46" s="49"/>
      <c r="QV46" s="49"/>
      <c r="QW46" s="49"/>
      <c r="QX46" s="49"/>
      <c r="QY46" s="49"/>
      <c r="QZ46" s="49"/>
      <c r="RA46" s="49"/>
      <c r="RB46" s="49"/>
      <c r="RC46" s="49"/>
      <c r="RD46" s="49"/>
      <c r="RE46" s="49"/>
      <c r="RF46" s="49"/>
      <c r="RG46" s="49"/>
      <c r="RH46" s="49"/>
      <c r="RI46" s="49"/>
      <c r="RJ46" s="49"/>
      <c r="RK46" s="49"/>
      <c r="RL46" s="49"/>
      <c r="RM46" s="49"/>
      <c r="RN46" s="49"/>
      <c r="RO46" s="49"/>
      <c r="RP46" s="49"/>
      <c r="RQ46" s="49"/>
      <c r="RR46" s="49"/>
      <c r="RS46" s="49"/>
      <c r="RT46" s="49"/>
      <c r="RU46" s="49"/>
      <c r="RV46" s="49"/>
      <c r="RW46" s="49"/>
      <c r="RX46" s="49"/>
      <c r="RY46" s="49"/>
      <c r="RZ46" s="49"/>
      <c r="SA46" s="49"/>
      <c r="SB46" s="49"/>
      <c r="SC46" s="49"/>
      <c r="SD46" s="49"/>
      <c r="SE46" s="49"/>
      <c r="SF46" s="49"/>
      <c r="SG46" s="49"/>
      <c r="SH46" s="49"/>
      <c r="SI46" s="49"/>
      <c r="SJ46" s="49"/>
      <c r="SK46" s="49"/>
      <c r="SL46" s="49"/>
      <c r="SM46" s="49"/>
      <c r="SN46" s="49"/>
      <c r="SO46" s="49"/>
      <c r="SP46" s="49"/>
      <c r="SQ46" s="49"/>
      <c r="SR46" s="49"/>
      <c r="SS46" s="49"/>
      <c r="ST46" s="49"/>
      <c r="SU46" s="49"/>
      <c r="SV46" s="49"/>
      <c r="SW46" s="49"/>
      <c r="SX46" s="49"/>
      <c r="SY46" s="49"/>
      <c r="SZ46" s="49"/>
      <c r="TA46" s="49"/>
      <c r="TB46" s="49"/>
      <c r="TC46" s="49"/>
      <c r="TD46" s="49"/>
      <c r="TE46" s="49"/>
      <c r="TF46" s="49"/>
      <c r="TG46" s="49"/>
      <c r="TH46" s="49"/>
      <c r="TI46" s="49"/>
      <c r="TJ46" s="49"/>
      <c r="TK46" s="49"/>
      <c r="TL46" s="49"/>
      <c r="TM46" s="49"/>
      <c r="TN46" s="49"/>
      <c r="TO46" s="49"/>
      <c r="TP46" s="49"/>
      <c r="TQ46" s="49"/>
      <c r="TR46" s="49"/>
      <c r="TS46" s="49"/>
      <c r="TT46" s="49"/>
      <c r="TU46" s="49"/>
      <c r="TV46" s="49"/>
      <c r="TW46" s="49"/>
      <c r="TX46" s="49"/>
      <c r="TY46" s="49"/>
      <c r="TZ46" s="49"/>
      <c r="UA46" s="49"/>
      <c r="UB46" s="49"/>
      <c r="UC46" s="49"/>
      <c r="UD46" s="49"/>
      <c r="UE46" s="49"/>
      <c r="UF46" s="49"/>
      <c r="UG46" s="49"/>
      <c r="UH46" s="49"/>
      <c r="UI46" s="49"/>
      <c r="UJ46" s="49"/>
      <c r="UK46" s="49"/>
      <c r="UL46" s="49"/>
      <c r="UM46" s="49"/>
      <c r="UN46" s="49"/>
      <c r="UO46" s="49"/>
      <c r="UP46" s="49"/>
      <c r="UQ46" s="49"/>
      <c r="UR46" s="49"/>
      <c r="US46" s="49"/>
      <c r="UT46" s="49"/>
      <c r="UU46" s="49"/>
      <c r="UV46" s="49"/>
      <c r="UW46" s="49"/>
      <c r="UX46" s="49"/>
      <c r="UY46" s="49"/>
      <c r="UZ46" s="49"/>
      <c r="VA46" s="49"/>
      <c r="VB46" s="49"/>
      <c r="VC46" s="49"/>
      <c r="VD46" s="49"/>
      <c r="VE46" s="49"/>
      <c r="VF46" s="49"/>
      <c r="VG46" s="49"/>
      <c r="VH46" s="49"/>
      <c r="VI46" s="49"/>
      <c r="VJ46" s="49"/>
      <c r="VK46" s="49"/>
      <c r="VL46" s="49"/>
      <c r="VM46" s="49"/>
      <c r="VN46" s="49"/>
      <c r="VO46" s="49"/>
      <c r="VP46" s="49"/>
      <c r="VQ46" s="49"/>
      <c r="VR46" s="49"/>
      <c r="VS46" s="49"/>
      <c r="VT46" s="49"/>
      <c r="VU46" s="49"/>
      <c r="VV46" s="49"/>
      <c r="VW46" s="49"/>
      <c r="VX46" s="49"/>
      <c r="VY46" s="49"/>
      <c r="VZ46" s="49"/>
      <c r="WA46" s="49"/>
      <c r="WB46" s="49"/>
      <c r="WC46" s="49"/>
      <c r="WD46" s="49"/>
      <c r="WE46" s="49"/>
      <c r="WF46" s="49"/>
      <c r="WG46" s="49"/>
      <c r="WH46" s="49"/>
      <c r="WI46" s="49"/>
      <c r="WJ46" s="49"/>
      <c r="WK46" s="49"/>
      <c r="WL46" s="49"/>
      <c r="WM46" s="49"/>
      <c r="WN46" s="49"/>
      <c r="WO46" s="49"/>
      <c r="WP46" s="49"/>
      <c r="WQ46" s="49"/>
      <c r="WR46" s="49"/>
      <c r="WS46" s="49"/>
      <c r="WT46" s="49"/>
      <c r="WU46" s="49"/>
      <c r="WV46" s="49"/>
      <c r="WW46" s="49"/>
      <c r="WX46" s="49"/>
      <c r="WY46" s="49"/>
      <c r="WZ46" s="49"/>
      <c r="XA46" s="49"/>
      <c r="XB46" s="49"/>
      <c r="XC46" s="49"/>
      <c r="XD46" s="49"/>
      <c r="XE46" s="49"/>
      <c r="XF46" s="49"/>
      <c r="XG46" s="49"/>
      <c r="XH46" s="49"/>
      <c r="XI46" s="49"/>
      <c r="XJ46" s="49"/>
      <c r="XK46" s="49"/>
      <c r="XL46" s="49"/>
      <c r="XM46" s="49"/>
      <c r="XN46" s="49"/>
      <c r="XO46" s="49"/>
      <c r="XP46" s="49"/>
      <c r="XQ46" s="49"/>
      <c r="XR46" s="49"/>
      <c r="XS46" s="49"/>
      <c r="XT46" s="49"/>
      <c r="XU46" s="49"/>
      <c r="XV46" s="49"/>
      <c r="XW46" s="49"/>
      <c r="XX46" s="49"/>
      <c r="XY46" s="49"/>
      <c r="XZ46" s="49"/>
      <c r="YA46" s="49"/>
      <c r="YB46" s="49"/>
      <c r="YC46" s="49"/>
      <c r="YD46" s="49"/>
      <c r="YE46" s="49"/>
      <c r="YF46" s="49"/>
      <c r="YG46" s="49"/>
      <c r="YH46" s="49"/>
      <c r="YI46" s="49"/>
      <c r="YJ46" s="49"/>
      <c r="YK46" s="49"/>
      <c r="YL46" s="49"/>
      <c r="YM46" s="49"/>
      <c r="YN46" s="49"/>
      <c r="YO46" s="49"/>
      <c r="YP46" s="49"/>
      <c r="YQ46" s="49"/>
      <c r="YR46" s="49"/>
      <c r="YS46" s="49"/>
      <c r="YT46" s="49"/>
      <c r="YU46" s="49"/>
      <c r="YV46" s="49"/>
      <c r="YW46" s="49"/>
      <c r="YX46" s="49"/>
      <c r="YY46" s="49"/>
      <c r="YZ46" s="49"/>
      <c r="ZA46" s="49"/>
      <c r="ZB46" s="49"/>
      <c r="ZC46" s="49"/>
      <c r="ZD46" s="49"/>
      <c r="ZE46" s="49"/>
      <c r="ZF46" s="49"/>
      <c r="ZG46" s="49"/>
      <c r="ZH46" s="49"/>
      <c r="ZI46" s="49"/>
      <c r="ZJ46" s="49"/>
      <c r="ZK46" s="49"/>
      <c r="ZL46" s="49"/>
      <c r="ZM46" s="49"/>
      <c r="ZN46" s="49"/>
      <c r="ZO46" s="49"/>
      <c r="ZP46" s="49"/>
      <c r="ZQ46" s="49"/>
      <c r="ZR46" s="49"/>
      <c r="ZS46" s="49"/>
      <c r="ZT46" s="49"/>
      <c r="ZU46" s="49"/>
      <c r="ZV46" s="49"/>
      <c r="ZW46" s="49"/>
      <c r="ZX46" s="49"/>
      <c r="ZY46" s="49"/>
      <c r="ZZ46" s="49"/>
      <c r="AAA46" s="49"/>
      <c r="AAB46" s="49"/>
      <c r="AAC46" s="49"/>
      <c r="AAD46" s="49"/>
      <c r="AAE46" s="49"/>
      <c r="AAF46" s="49"/>
      <c r="AAG46" s="49"/>
      <c r="AAH46" s="49"/>
      <c r="AAI46" s="49"/>
      <c r="AAJ46" s="49"/>
      <c r="AAK46" s="49"/>
      <c r="AAL46" s="49"/>
      <c r="AAM46" s="49"/>
      <c r="AAN46" s="49"/>
      <c r="AAO46" s="49"/>
      <c r="AAP46" s="49"/>
      <c r="AAQ46" s="49"/>
      <c r="AAR46" s="49"/>
      <c r="AAS46" s="49"/>
      <c r="AAT46" s="49"/>
      <c r="AAU46" s="49"/>
      <c r="AAV46" s="49"/>
      <c r="AAW46" s="49"/>
      <c r="AAX46" s="49"/>
      <c r="AAY46" s="49"/>
      <c r="AAZ46" s="49"/>
      <c r="ABA46" s="49"/>
      <c r="ABB46" s="49"/>
      <c r="ABC46" s="49"/>
      <c r="ABD46" s="49"/>
      <c r="ABE46" s="49"/>
      <c r="ABF46" s="49"/>
      <c r="ABG46" s="49"/>
      <c r="ABH46" s="49"/>
      <c r="ABI46" s="49"/>
      <c r="ABJ46" s="49"/>
      <c r="ABK46" s="49"/>
      <c r="ABL46" s="49"/>
      <c r="ABM46" s="49"/>
      <c r="ABN46" s="49"/>
      <c r="ABO46" s="49"/>
      <c r="ABP46" s="49"/>
      <c r="ABQ46" s="49"/>
      <c r="ABR46" s="49"/>
      <c r="ABS46" s="49"/>
      <c r="ABT46" s="49"/>
      <c r="ABU46" s="49"/>
      <c r="ABV46" s="49"/>
      <c r="ABW46" s="49"/>
      <c r="ABX46" s="49"/>
      <c r="ABY46" s="49"/>
      <c r="ABZ46" s="49"/>
      <c r="ACA46" s="49"/>
      <c r="ACB46" s="49"/>
      <c r="ACC46" s="49"/>
      <c r="ACD46" s="49"/>
      <c r="ACE46" s="49"/>
      <c r="ACF46" s="49"/>
      <c r="ACG46" s="49"/>
      <c r="ACH46" s="49"/>
      <c r="ACI46" s="49"/>
      <c r="ACJ46" s="49"/>
      <c r="ACK46" s="49"/>
      <c r="ACL46" s="49"/>
      <c r="ACM46" s="49"/>
      <c r="ACN46" s="49"/>
      <c r="ACO46" s="49"/>
      <c r="ACP46" s="49"/>
      <c r="ACQ46" s="49"/>
      <c r="ACR46" s="49"/>
      <c r="ACS46" s="49"/>
      <c r="ACT46" s="49"/>
      <c r="ACU46" s="49"/>
      <c r="ACV46" s="49"/>
      <c r="ACW46" s="49"/>
      <c r="ACX46" s="49"/>
      <c r="ACY46" s="49"/>
      <c r="ACZ46" s="49"/>
      <c r="ADA46" s="49"/>
    </row>
    <row r="47" spans="1:781" s="54" customFormat="1" x14ac:dyDescent="0.2">
      <c r="A47" s="52" t="s">
        <v>16</v>
      </c>
      <c r="B47" s="13"/>
      <c r="C47" s="100">
        <f>ROUND((C44+C46)*0.04,2)</f>
        <v>8112.62</v>
      </c>
      <c r="D47" s="100">
        <f>ROUND((D44+D46)*0.04,2)</f>
        <v>0</v>
      </c>
      <c r="E47" s="100">
        <f>ROUND((E44+E46)*0.04,2)</f>
        <v>0</v>
      </c>
      <c r="F47" s="100">
        <f>ROUND((F44+F46)*0.04,2)</f>
        <v>0</v>
      </c>
      <c r="G47" s="101">
        <f>ROUND((G44+G46)*0.04,2)</f>
        <v>0</v>
      </c>
      <c r="H47" s="102">
        <f t="shared" si="6"/>
        <v>0</v>
      </c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49"/>
      <c r="DN47" s="49"/>
      <c r="DO47" s="49"/>
      <c r="DP47" s="49"/>
      <c r="DQ47" s="49"/>
      <c r="DR47" s="49"/>
      <c r="DS47" s="49"/>
      <c r="DT47" s="49"/>
      <c r="DU47" s="49"/>
      <c r="DV47" s="49"/>
      <c r="DW47" s="49"/>
      <c r="DX47" s="49"/>
      <c r="DY47" s="49"/>
      <c r="DZ47" s="49"/>
      <c r="EA47" s="49"/>
      <c r="EB47" s="49"/>
      <c r="EC47" s="49"/>
      <c r="ED47" s="49"/>
      <c r="EE47" s="49"/>
      <c r="EF47" s="49"/>
      <c r="EG47" s="49"/>
      <c r="EH47" s="49"/>
      <c r="EI47" s="49"/>
      <c r="EJ47" s="49"/>
      <c r="EK47" s="49"/>
      <c r="EL47" s="49"/>
      <c r="EM47" s="49"/>
      <c r="EN47" s="49"/>
      <c r="EO47" s="49"/>
      <c r="EP47" s="49"/>
      <c r="EQ47" s="49"/>
      <c r="ER47" s="49"/>
      <c r="ES47" s="49"/>
      <c r="ET47" s="49"/>
      <c r="EU47" s="49"/>
      <c r="EV47" s="49"/>
      <c r="EW47" s="49"/>
      <c r="EX47" s="49"/>
      <c r="EY47" s="49"/>
      <c r="EZ47" s="49"/>
      <c r="FA47" s="49"/>
      <c r="FB47" s="49"/>
      <c r="FC47" s="49"/>
      <c r="FD47" s="49"/>
      <c r="FE47" s="49"/>
      <c r="FF47" s="49"/>
      <c r="FG47" s="49"/>
      <c r="FH47" s="49"/>
      <c r="FI47" s="49"/>
      <c r="FJ47" s="49"/>
      <c r="FK47" s="49"/>
      <c r="FL47" s="49"/>
      <c r="FM47" s="49"/>
      <c r="FN47" s="49"/>
      <c r="FO47" s="49"/>
      <c r="FP47" s="49"/>
      <c r="FQ47" s="49"/>
      <c r="FR47" s="49"/>
      <c r="FS47" s="49"/>
      <c r="FT47" s="49"/>
      <c r="FU47" s="49"/>
      <c r="FV47" s="49"/>
      <c r="FW47" s="49"/>
      <c r="FX47" s="49"/>
      <c r="FY47" s="49"/>
      <c r="FZ47" s="49"/>
      <c r="GA47" s="49"/>
      <c r="GB47" s="49"/>
      <c r="GC47" s="49"/>
      <c r="GD47" s="49"/>
      <c r="GE47" s="49"/>
      <c r="GF47" s="49"/>
      <c r="GG47" s="49"/>
      <c r="GH47" s="49"/>
      <c r="GI47" s="49"/>
      <c r="GJ47" s="49"/>
      <c r="GK47" s="49"/>
      <c r="GL47" s="49"/>
      <c r="GM47" s="49"/>
      <c r="GN47" s="49"/>
      <c r="GO47" s="49"/>
      <c r="GP47" s="49"/>
      <c r="GQ47" s="49"/>
      <c r="GR47" s="49"/>
      <c r="GS47" s="49"/>
      <c r="GT47" s="49"/>
      <c r="GU47" s="49"/>
      <c r="GV47" s="49"/>
      <c r="GW47" s="49"/>
      <c r="GX47" s="49"/>
      <c r="GY47" s="49"/>
      <c r="GZ47" s="49"/>
      <c r="HA47" s="49"/>
      <c r="HB47" s="49"/>
      <c r="HC47" s="49"/>
      <c r="HD47" s="49"/>
      <c r="HE47" s="49"/>
      <c r="HF47" s="49"/>
      <c r="HG47" s="49"/>
      <c r="HH47" s="49"/>
      <c r="HI47" s="49"/>
      <c r="HJ47" s="49"/>
      <c r="HK47" s="49"/>
      <c r="HL47" s="49"/>
      <c r="HM47" s="49"/>
      <c r="HN47" s="49"/>
      <c r="HO47" s="49"/>
      <c r="HP47" s="49"/>
      <c r="HQ47" s="49"/>
      <c r="HR47" s="49"/>
      <c r="HS47" s="49"/>
      <c r="HT47" s="49"/>
      <c r="HU47" s="49"/>
      <c r="HV47" s="49"/>
      <c r="HW47" s="49"/>
      <c r="HX47" s="49"/>
      <c r="HY47" s="49"/>
      <c r="HZ47" s="49"/>
      <c r="IA47" s="49"/>
      <c r="IB47" s="49"/>
      <c r="IC47" s="49"/>
      <c r="ID47" s="49"/>
      <c r="IE47" s="49"/>
      <c r="IF47" s="49"/>
      <c r="IG47" s="49"/>
      <c r="IH47" s="49"/>
      <c r="II47" s="49"/>
      <c r="IJ47" s="49"/>
      <c r="IK47" s="49"/>
      <c r="IL47" s="49"/>
      <c r="IM47" s="49"/>
      <c r="IN47" s="49"/>
      <c r="IO47" s="49"/>
      <c r="IP47" s="49"/>
      <c r="IQ47" s="49"/>
      <c r="IR47" s="49"/>
      <c r="IS47" s="49"/>
      <c r="IT47" s="49"/>
      <c r="IU47" s="49"/>
      <c r="IV47" s="49"/>
      <c r="IW47" s="49"/>
      <c r="IX47" s="49"/>
      <c r="IY47" s="49"/>
      <c r="IZ47" s="49"/>
      <c r="JA47" s="49"/>
      <c r="JB47" s="49"/>
      <c r="JC47" s="49"/>
      <c r="JD47" s="49"/>
      <c r="JE47" s="49"/>
      <c r="JF47" s="49"/>
      <c r="JG47" s="49"/>
      <c r="JH47" s="49"/>
      <c r="JI47" s="49"/>
      <c r="JJ47" s="49"/>
      <c r="JK47" s="49"/>
      <c r="JL47" s="49"/>
      <c r="JM47" s="49"/>
      <c r="JN47" s="49"/>
      <c r="JO47" s="49"/>
      <c r="JP47" s="49"/>
      <c r="JQ47" s="49"/>
      <c r="JR47" s="49"/>
      <c r="JS47" s="49"/>
      <c r="JT47" s="49"/>
      <c r="JU47" s="49"/>
      <c r="JV47" s="49"/>
      <c r="JW47" s="49"/>
      <c r="JX47" s="49"/>
      <c r="JY47" s="49"/>
      <c r="JZ47" s="49"/>
      <c r="KA47" s="49"/>
      <c r="KB47" s="49"/>
      <c r="KC47" s="49"/>
      <c r="KD47" s="49"/>
      <c r="KE47" s="49"/>
      <c r="KF47" s="49"/>
      <c r="KG47" s="49"/>
      <c r="KH47" s="49"/>
      <c r="KI47" s="49"/>
      <c r="KJ47" s="49"/>
      <c r="KK47" s="49"/>
      <c r="KL47" s="49"/>
      <c r="KM47" s="49"/>
      <c r="KN47" s="49"/>
      <c r="KO47" s="49"/>
      <c r="KP47" s="49"/>
      <c r="KQ47" s="49"/>
      <c r="KR47" s="49"/>
      <c r="KS47" s="49"/>
      <c r="KT47" s="49"/>
      <c r="KU47" s="49"/>
      <c r="KV47" s="49"/>
      <c r="KW47" s="49"/>
      <c r="KX47" s="49"/>
      <c r="KY47" s="49"/>
      <c r="KZ47" s="49"/>
      <c r="LA47" s="49"/>
      <c r="LB47" s="49"/>
      <c r="LC47" s="49"/>
      <c r="LD47" s="49"/>
      <c r="LE47" s="49"/>
      <c r="LF47" s="49"/>
      <c r="LG47" s="49"/>
      <c r="LH47" s="49"/>
      <c r="LI47" s="49"/>
      <c r="LJ47" s="49"/>
      <c r="LK47" s="49"/>
      <c r="LL47" s="49"/>
      <c r="LM47" s="49"/>
      <c r="LN47" s="49"/>
      <c r="LO47" s="49"/>
      <c r="LP47" s="49"/>
      <c r="LQ47" s="49"/>
      <c r="LR47" s="49"/>
      <c r="LS47" s="49"/>
      <c r="LT47" s="49"/>
      <c r="LU47" s="49"/>
      <c r="LV47" s="49"/>
      <c r="LW47" s="49"/>
      <c r="LX47" s="49"/>
      <c r="LY47" s="49"/>
      <c r="LZ47" s="49"/>
      <c r="MA47" s="49"/>
      <c r="MB47" s="49"/>
      <c r="MC47" s="49"/>
      <c r="MD47" s="49"/>
      <c r="ME47" s="49"/>
      <c r="MF47" s="49"/>
      <c r="MG47" s="49"/>
      <c r="MH47" s="49"/>
      <c r="MI47" s="49"/>
      <c r="MJ47" s="49"/>
      <c r="MK47" s="49"/>
      <c r="ML47" s="49"/>
      <c r="MM47" s="49"/>
      <c r="MN47" s="49"/>
      <c r="MO47" s="49"/>
      <c r="MP47" s="49"/>
      <c r="MQ47" s="49"/>
      <c r="MR47" s="49"/>
      <c r="MS47" s="49"/>
      <c r="MT47" s="49"/>
      <c r="MU47" s="49"/>
      <c r="MV47" s="49"/>
      <c r="MW47" s="49"/>
      <c r="MX47" s="49"/>
      <c r="MY47" s="49"/>
      <c r="MZ47" s="49"/>
      <c r="NA47" s="49"/>
      <c r="NB47" s="49"/>
      <c r="NC47" s="49"/>
      <c r="ND47" s="49"/>
      <c r="NE47" s="49"/>
      <c r="NF47" s="49"/>
      <c r="NG47" s="49"/>
      <c r="NH47" s="49"/>
      <c r="NI47" s="49"/>
      <c r="NJ47" s="49"/>
      <c r="NK47" s="49"/>
      <c r="NL47" s="49"/>
      <c r="NM47" s="49"/>
      <c r="NN47" s="49"/>
      <c r="NO47" s="49"/>
      <c r="NP47" s="49"/>
      <c r="NQ47" s="49"/>
      <c r="NR47" s="49"/>
      <c r="NS47" s="49"/>
      <c r="NT47" s="49"/>
      <c r="NU47" s="49"/>
      <c r="NV47" s="49"/>
      <c r="NW47" s="49"/>
      <c r="NX47" s="49"/>
      <c r="NY47" s="49"/>
      <c r="NZ47" s="49"/>
      <c r="OA47" s="49"/>
      <c r="OB47" s="49"/>
      <c r="OC47" s="49"/>
      <c r="OD47" s="49"/>
      <c r="OE47" s="49"/>
      <c r="OF47" s="49"/>
      <c r="OG47" s="49"/>
      <c r="OH47" s="49"/>
      <c r="OI47" s="49"/>
      <c r="OJ47" s="49"/>
      <c r="OK47" s="49"/>
      <c r="OL47" s="49"/>
      <c r="OM47" s="49"/>
      <c r="ON47" s="49"/>
      <c r="OO47" s="49"/>
      <c r="OP47" s="49"/>
      <c r="OQ47" s="49"/>
      <c r="OR47" s="49"/>
      <c r="OS47" s="49"/>
      <c r="OT47" s="49"/>
      <c r="OU47" s="49"/>
      <c r="OV47" s="49"/>
      <c r="OW47" s="49"/>
      <c r="OX47" s="49"/>
      <c r="OY47" s="49"/>
      <c r="OZ47" s="49"/>
      <c r="PA47" s="49"/>
      <c r="PB47" s="49"/>
      <c r="PC47" s="49"/>
      <c r="PD47" s="49"/>
      <c r="PE47" s="49"/>
      <c r="PF47" s="49"/>
      <c r="PG47" s="49"/>
      <c r="PH47" s="49"/>
      <c r="PI47" s="49"/>
      <c r="PJ47" s="49"/>
      <c r="PK47" s="49"/>
      <c r="PL47" s="49"/>
      <c r="PM47" s="49"/>
      <c r="PN47" s="49"/>
      <c r="PO47" s="49"/>
      <c r="PP47" s="49"/>
      <c r="PQ47" s="49"/>
      <c r="PR47" s="49"/>
      <c r="PS47" s="49"/>
      <c r="PT47" s="49"/>
      <c r="PU47" s="49"/>
      <c r="PV47" s="49"/>
      <c r="PW47" s="49"/>
      <c r="PX47" s="49"/>
      <c r="PY47" s="49"/>
      <c r="PZ47" s="49"/>
      <c r="QA47" s="49"/>
      <c r="QB47" s="49"/>
      <c r="QC47" s="49"/>
      <c r="QD47" s="49"/>
      <c r="QE47" s="49"/>
      <c r="QF47" s="49"/>
      <c r="QG47" s="49"/>
      <c r="QH47" s="49"/>
      <c r="QI47" s="49"/>
      <c r="QJ47" s="49"/>
      <c r="QK47" s="49"/>
      <c r="QL47" s="49"/>
      <c r="QM47" s="49"/>
      <c r="QN47" s="49"/>
      <c r="QO47" s="49"/>
      <c r="QP47" s="49"/>
      <c r="QQ47" s="49"/>
      <c r="QR47" s="49"/>
      <c r="QS47" s="49"/>
      <c r="QT47" s="49"/>
      <c r="QU47" s="49"/>
      <c r="QV47" s="49"/>
      <c r="QW47" s="49"/>
      <c r="QX47" s="49"/>
      <c r="QY47" s="49"/>
      <c r="QZ47" s="49"/>
      <c r="RA47" s="49"/>
      <c r="RB47" s="49"/>
      <c r="RC47" s="49"/>
      <c r="RD47" s="49"/>
      <c r="RE47" s="49"/>
      <c r="RF47" s="49"/>
      <c r="RG47" s="49"/>
      <c r="RH47" s="49"/>
      <c r="RI47" s="49"/>
      <c r="RJ47" s="49"/>
      <c r="RK47" s="49"/>
      <c r="RL47" s="49"/>
      <c r="RM47" s="49"/>
      <c r="RN47" s="49"/>
      <c r="RO47" s="49"/>
      <c r="RP47" s="49"/>
      <c r="RQ47" s="49"/>
      <c r="RR47" s="49"/>
      <c r="RS47" s="49"/>
      <c r="RT47" s="49"/>
      <c r="RU47" s="49"/>
      <c r="RV47" s="49"/>
      <c r="RW47" s="49"/>
      <c r="RX47" s="49"/>
      <c r="RY47" s="49"/>
      <c r="RZ47" s="49"/>
      <c r="SA47" s="49"/>
      <c r="SB47" s="49"/>
      <c r="SC47" s="49"/>
      <c r="SD47" s="49"/>
      <c r="SE47" s="49"/>
      <c r="SF47" s="49"/>
      <c r="SG47" s="49"/>
      <c r="SH47" s="49"/>
      <c r="SI47" s="49"/>
      <c r="SJ47" s="49"/>
      <c r="SK47" s="49"/>
      <c r="SL47" s="49"/>
      <c r="SM47" s="49"/>
      <c r="SN47" s="49"/>
      <c r="SO47" s="49"/>
      <c r="SP47" s="49"/>
      <c r="SQ47" s="49"/>
      <c r="SR47" s="49"/>
      <c r="SS47" s="49"/>
      <c r="ST47" s="49"/>
      <c r="SU47" s="49"/>
      <c r="SV47" s="49"/>
      <c r="SW47" s="49"/>
      <c r="SX47" s="49"/>
      <c r="SY47" s="49"/>
      <c r="SZ47" s="49"/>
      <c r="TA47" s="49"/>
      <c r="TB47" s="49"/>
      <c r="TC47" s="49"/>
      <c r="TD47" s="49"/>
      <c r="TE47" s="49"/>
      <c r="TF47" s="49"/>
      <c r="TG47" s="49"/>
      <c r="TH47" s="49"/>
      <c r="TI47" s="49"/>
      <c r="TJ47" s="49"/>
      <c r="TK47" s="49"/>
      <c r="TL47" s="49"/>
      <c r="TM47" s="49"/>
      <c r="TN47" s="49"/>
      <c r="TO47" s="49"/>
      <c r="TP47" s="49"/>
      <c r="TQ47" s="49"/>
      <c r="TR47" s="49"/>
      <c r="TS47" s="49"/>
      <c r="TT47" s="49"/>
      <c r="TU47" s="49"/>
      <c r="TV47" s="49"/>
      <c r="TW47" s="49"/>
      <c r="TX47" s="49"/>
      <c r="TY47" s="49"/>
      <c r="TZ47" s="49"/>
      <c r="UA47" s="49"/>
      <c r="UB47" s="49"/>
      <c r="UC47" s="49"/>
      <c r="UD47" s="49"/>
      <c r="UE47" s="49"/>
      <c r="UF47" s="49"/>
      <c r="UG47" s="49"/>
      <c r="UH47" s="49"/>
      <c r="UI47" s="49"/>
      <c r="UJ47" s="49"/>
      <c r="UK47" s="49"/>
      <c r="UL47" s="49"/>
      <c r="UM47" s="49"/>
      <c r="UN47" s="49"/>
      <c r="UO47" s="49"/>
      <c r="UP47" s="49"/>
      <c r="UQ47" s="49"/>
      <c r="UR47" s="49"/>
      <c r="US47" s="49"/>
      <c r="UT47" s="49"/>
      <c r="UU47" s="49"/>
      <c r="UV47" s="49"/>
      <c r="UW47" s="49"/>
      <c r="UX47" s="49"/>
      <c r="UY47" s="49"/>
      <c r="UZ47" s="49"/>
      <c r="VA47" s="49"/>
      <c r="VB47" s="49"/>
      <c r="VC47" s="49"/>
      <c r="VD47" s="49"/>
      <c r="VE47" s="49"/>
      <c r="VF47" s="49"/>
      <c r="VG47" s="49"/>
      <c r="VH47" s="49"/>
      <c r="VI47" s="49"/>
      <c r="VJ47" s="49"/>
      <c r="VK47" s="49"/>
      <c r="VL47" s="49"/>
      <c r="VM47" s="49"/>
      <c r="VN47" s="49"/>
      <c r="VO47" s="49"/>
      <c r="VP47" s="49"/>
      <c r="VQ47" s="49"/>
      <c r="VR47" s="49"/>
      <c r="VS47" s="49"/>
      <c r="VT47" s="49"/>
      <c r="VU47" s="49"/>
      <c r="VV47" s="49"/>
      <c r="VW47" s="49"/>
      <c r="VX47" s="49"/>
      <c r="VY47" s="49"/>
      <c r="VZ47" s="49"/>
      <c r="WA47" s="49"/>
      <c r="WB47" s="49"/>
      <c r="WC47" s="49"/>
      <c r="WD47" s="49"/>
      <c r="WE47" s="49"/>
      <c r="WF47" s="49"/>
      <c r="WG47" s="49"/>
      <c r="WH47" s="49"/>
      <c r="WI47" s="49"/>
      <c r="WJ47" s="49"/>
      <c r="WK47" s="49"/>
      <c r="WL47" s="49"/>
      <c r="WM47" s="49"/>
      <c r="WN47" s="49"/>
      <c r="WO47" s="49"/>
      <c r="WP47" s="49"/>
      <c r="WQ47" s="49"/>
      <c r="WR47" s="49"/>
      <c r="WS47" s="49"/>
      <c r="WT47" s="49"/>
      <c r="WU47" s="49"/>
      <c r="WV47" s="49"/>
      <c r="WW47" s="49"/>
      <c r="WX47" s="49"/>
      <c r="WY47" s="49"/>
      <c r="WZ47" s="49"/>
      <c r="XA47" s="49"/>
      <c r="XB47" s="49"/>
      <c r="XC47" s="49"/>
      <c r="XD47" s="49"/>
      <c r="XE47" s="49"/>
      <c r="XF47" s="49"/>
      <c r="XG47" s="49"/>
      <c r="XH47" s="49"/>
      <c r="XI47" s="49"/>
      <c r="XJ47" s="49"/>
      <c r="XK47" s="49"/>
      <c r="XL47" s="49"/>
      <c r="XM47" s="49"/>
      <c r="XN47" s="49"/>
      <c r="XO47" s="49"/>
      <c r="XP47" s="49"/>
      <c r="XQ47" s="49"/>
      <c r="XR47" s="49"/>
      <c r="XS47" s="49"/>
      <c r="XT47" s="49"/>
      <c r="XU47" s="49"/>
      <c r="XV47" s="49"/>
      <c r="XW47" s="49"/>
      <c r="XX47" s="49"/>
      <c r="XY47" s="49"/>
      <c r="XZ47" s="49"/>
      <c r="YA47" s="49"/>
      <c r="YB47" s="49"/>
      <c r="YC47" s="49"/>
      <c r="YD47" s="49"/>
      <c r="YE47" s="49"/>
      <c r="YF47" s="49"/>
      <c r="YG47" s="49"/>
      <c r="YH47" s="49"/>
      <c r="YI47" s="49"/>
      <c r="YJ47" s="49"/>
      <c r="YK47" s="49"/>
      <c r="YL47" s="49"/>
      <c r="YM47" s="49"/>
      <c r="YN47" s="49"/>
      <c r="YO47" s="49"/>
      <c r="YP47" s="49"/>
      <c r="YQ47" s="49"/>
      <c r="YR47" s="49"/>
      <c r="YS47" s="49"/>
      <c r="YT47" s="49"/>
      <c r="YU47" s="49"/>
      <c r="YV47" s="49"/>
      <c r="YW47" s="49"/>
      <c r="YX47" s="49"/>
      <c r="YY47" s="49"/>
      <c r="YZ47" s="49"/>
      <c r="ZA47" s="49"/>
      <c r="ZB47" s="49"/>
      <c r="ZC47" s="49"/>
      <c r="ZD47" s="49"/>
      <c r="ZE47" s="49"/>
      <c r="ZF47" s="49"/>
      <c r="ZG47" s="49"/>
      <c r="ZH47" s="49"/>
      <c r="ZI47" s="49"/>
      <c r="ZJ47" s="49"/>
      <c r="ZK47" s="49"/>
      <c r="ZL47" s="49"/>
      <c r="ZM47" s="49"/>
      <c r="ZN47" s="49"/>
      <c r="ZO47" s="49"/>
      <c r="ZP47" s="49"/>
      <c r="ZQ47" s="49"/>
      <c r="ZR47" s="49"/>
      <c r="ZS47" s="49"/>
      <c r="ZT47" s="49"/>
      <c r="ZU47" s="49"/>
      <c r="ZV47" s="49"/>
      <c r="ZW47" s="49"/>
      <c r="ZX47" s="49"/>
      <c r="ZY47" s="49"/>
      <c r="ZZ47" s="49"/>
      <c r="AAA47" s="49"/>
      <c r="AAB47" s="49"/>
      <c r="AAC47" s="49"/>
      <c r="AAD47" s="49"/>
      <c r="AAE47" s="49"/>
      <c r="AAF47" s="49"/>
      <c r="AAG47" s="49"/>
      <c r="AAH47" s="49"/>
      <c r="AAI47" s="49"/>
      <c r="AAJ47" s="49"/>
      <c r="AAK47" s="49"/>
      <c r="AAL47" s="49"/>
      <c r="AAM47" s="49"/>
      <c r="AAN47" s="49"/>
      <c r="AAO47" s="49"/>
      <c r="AAP47" s="49"/>
      <c r="AAQ47" s="49"/>
      <c r="AAR47" s="49"/>
      <c r="AAS47" s="49"/>
      <c r="AAT47" s="49"/>
      <c r="AAU47" s="49"/>
      <c r="AAV47" s="49"/>
      <c r="AAW47" s="49"/>
      <c r="AAX47" s="49"/>
      <c r="AAY47" s="49"/>
      <c r="AAZ47" s="49"/>
      <c r="ABA47" s="49"/>
      <c r="ABB47" s="49"/>
      <c r="ABC47" s="49"/>
      <c r="ABD47" s="49"/>
      <c r="ABE47" s="49"/>
      <c r="ABF47" s="49"/>
      <c r="ABG47" s="49"/>
      <c r="ABH47" s="49"/>
      <c r="ABI47" s="49"/>
      <c r="ABJ47" s="49"/>
      <c r="ABK47" s="49"/>
      <c r="ABL47" s="49"/>
      <c r="ABM47" s="49"/>
      <c r="ABN47" s="49"/>
      <c r="ABO47" s="49"/>
      <c r="ABP47" s="49"/>
      <c r="ABQ47" s="49"/>
      <c r="ABR47" s="49"/>
      <c r="ABS47" s="49"/>
      <c r="ABT47" s="49"/>
      <c r="ABU47" s="49"/>
      <c r="ABV47" s="49"/>
      <c r="ABW47" s="49"/>
      <c r="ABX47" s="49"/>
      <c r="ABY47" s="49"/>
      <c r="ABZ47" s="49"/>
      <c r="ACA47" s="49"/>
      <c r="ACB47" s="49"/>
      <c r="ACC47" s="49"/>
      <c r="ACD47" s="49"/>
      <c r="ACE47" s="49"/>
      <c r="ACF47" s="49"/>
      <c r="ACG47" s="49"/>
      <c r="ACH47" s="49"/>
      <c r="ACI47" s="49"/>
      <c r="ACJ47" s="49"/>
      <c r="ACK47" s="49"/>
      <c r="ACL47" s="49"/>
      <c r="ACM47" s="49"/>
      <c r="ACN47" s="49"/>
      <c r="ACO47" s="49"/>
      <c r="ACP47" s="49"/>
      <c r="ACQ47" s="49"/>
      <c r="ACR47" s="49"/>
      <c r="ACS47" s="49"/>
      <c r="ACT47" s="49"/>
      <c r="ACU47" s="49"/>
      <c r="ACV47" s="49"/>
      <c r="ACW47" s="49"/>
      <c r="ACX47" s="49"/>
      <c r="ACY47" s="49"/>
      <c r="ACZ47" s="49"/>
      <c r="ADA47" s="49"/>
    </row>
    <row r="48" spans="1:781" s="54" customFormat="1" x14ac:dyDescent="0.2">
      <c r="A48" s="42"/>
      <c r="B48" s="43"/>
      <c r="C48" s="45"/>
      <c r="D48" s="46"/>
      <c r="E48" s="46"/>
      <c r="F48" s="46"/>
      <c r="G48" s="46"/>
      <c r="H48" s="47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  <c r="GO48" s="49"/>
      <c r="GP48" s="49"/>
      <c r="GQ48" s="49"/>
      <c r="GR48" s="49"/>
      <c r="GS48" s="49"/>
      <c r="GT48" s="49"/>
      <c r="GU48" s="49"/>
      <c r="GV48" s="49"/>
      <c r="GW48" s="49"/>
      <c r="GX48" s="49"/>
      <c r="GY48" s="49"/>
      <c r="GZ48" s="49"/>
      <c r="HA48" s="49"/>
      <c r="HB48" s="49"/>
      <c r="HC48" s="49"/>
      <c r="HD48" s="49"/>
      <c r="HE48" s="49"/>
      <c r="HF48" s="49"/>
      <c r="HG48" s="49"/>
      <c r="HH48" s="49"/>
      <c r="HI48" s="49"/>
      <c r="HJ48" s="49"/>
      <c r="HK48" s="49"/>
      <c r="HL48" s="49"/>
      <c r="HM48" s="49"/>
      <c r="HN48" s="49"/>
      <c r="HO48" s="49"/>
      <c r="HP48" s="49"/>
      <c r="HQ48" s="49"/>
      <c r="HR48" s="49"/>
      <c r="HS48" s="49"/>
      <c r="HT48" s="49"/>
      <c r="HU48" s="49"/>
      <c r="HV48" s="49"/>
      <c r="HW48" s="49"/>
      <c r="HX48" s="49"/>
      <c r="HY48" s="49"/>
      <c r="HZ48" s="49"/>
      <c r="IA48" s="49"/>
      <c r="IB48" s="49"/>
      <c r="IC48" s="49"/>
      <c r="ID48" s="49"/>
      <c r="IE48" s="49"/>
      <c r="IF48" s="49"/>
      <c r="IG48" s="49"/>
      <c r="IH48" s="49"/>
      <c r="II48" s="49"/>
      <c r="IJ48" s="49"/>
      <c r="IK48" s="49"/>
      <c r="IL48" s="49"/>
      <c r="IM48" s="49"/>
      <c r="IN48" s="49"/>
      <c r="IO48" s="49"/>
      <c r="IP48" s="49"/>
      <c r="IQ48" s="49"/>
      <c r="IR48" s="49"/>
      <c r="IS48" s="49"/>
      <c r="IT48" s="49"/>
      <c r="IU48" s="49"/>
      <c r="IV48" s="49"/>
      <c r="IW48" s="49"/>
      <c r="IX48" s="49"/>
      <c r="IY48" s="49"/>
      <c r="IZ48" s="49"/>
      <c r="JA48" s="49"/>
      <c r="JB48" s="49"/>
      <c r="JC48" s="49"/>
      <c r="JD48" s="49"/>
      <c r="JE48" s="49"/>
      <c r="JF48" s="49"/>
      <c r="JG48" s="49"/>
      <c r="JH48" s="49"/>
      <c r="JI48" s="49"/>
      <c r="JJ48" s="49"/>
      <c r="JK48" s="49"/>
      <c r="JL48" s="49"/>
      <c r="JM48" s="49"/>
      <c r="JN48" s="49"/>
      <c r="JO48" s="49"/>
      <c r="JP48" s="49"/>
      <c r="JQ48" s="49"/>
      <c r="JR48" s="49"/>
      <c r="JS48" s="49"/>
      <c r="JT48" s="49"/>
      <c r="JU48" s="49"/>
      <c r="JV48" s="49"/>
      <c r="JW48" s="49"/>
      <c r="JX48" s="49"/>
      <c r="JY48" s="49"/>
      <c r="JZ48" s="49"/>
      <c r="KA48" s="49"/>
      <c r="KB48" s="49"/>
      <c r="KC48" s="49"/>
      <c r="KD48" s="49"/>
      <c r="KE48" s="49"/>
      <c r="KF48" s="49"/>
      <c r="KG48" s="49"/>
      <c r="KH48" s="49"/>
      <c r="KI48" s="49"/>
      <c r="KJ48" s="49"/>
      <c r="KK48" s="49"/>
      <c r="KL48" s="49"/>
      <c r="KM48" s="49"/>
      <c r="KN48" s="49"/>
      <c r="KO48" s="49"/>
      <c r="KP48" s="49"/>
      <c r="KQ48" s="49"/>
      <c r="KR48" s="49"/>
      <c r="KS48" s="49"/>
      <c r="KT48" s="49"/>
      <c r="KU48" s="49"/>
      <c r="KV48" s="49"/>
      <c r="KW48" s="49"/>
      <c r="KX48" s="49"/>
      <c r="KY48" s="49"/>
      <c r="KZ48" s="49"/>
      <c r="LA48" s="49"/>
      <c r="LB48" s="49"/>
      <c r="LC48" s="49"/>
      <c r="LD48" s="49"/>
      <c r="LE48" s="49"/>
      <c r="LF48" s="49"/>
      <c r="LG48" s="49"/>
      <c r="LH48" s="49"/>
      <c r="LI48" s="49"/>
      <c r="LJ48" s="49"/>
      <c r="LK48" s="49"/>
      <c r="LL48" s="49"/>
      <c r="LM48" s="49"/>
      <c r="LN48" s="49"/>
      <c r="LO48" s="49"/>
      <c r="LP48" s="49"/>
      <c r="LQ48" s="49"/>
      <c r="LR48" s="49"/>
      <c r="LS48" s="49"/>
      <c r="LT48" s="49"/>
      <c r="LU48" s="49"/>
      <c r="LV48" s="49"/>
      <c r="LW48" s="49"/>
      <c r="LX48" s="49"/>
      <c r="LY48" s="49"/>
      <c r="LZ48" s="49"/>
      <c r="MA48" s="49"/>
      <c r="MB48" s="49"/>
      <c r="MC48" s="49"/>
      <c r="MD48" s="49"/>
      <c r="ME48" s="49"/>
      <c r="MF48" s="49"/>
      <c r="MG48" s="49"/>
      <c r="MH48" s="49"/>
      <c r="MI48" s="49"/>
      <c r="MJ48" s="49"/>
      <c r="MK48" s="49"/>
      <c r="ML48" s="49"/>
      <c r="MM48" s="49"/>
      <c r="MN48" s="49"/>
      <c r="MO48" s="49"/>
      <c r="MP48" s="49"/>
      <c r="MQ48" s="49"/>
      <c r="MR48" s="49"/>
      <c r="MS48" s="49"/>
      <c r="MT48" s="49"/>
      <c r="MU48" s="49"/>
      <c r="MV48" s="49"/>
      <c r="MW48" s="49"/>
      <c r="MX48" s="49"/>
      <c r="MY48" s="49"/>
      <c r="MZ48" s="49"/>
      <c r="NA48" s="49"/>
      <c r="NB48" s="49"/>
      <c r="NC48" s="49"/>
      <c r="ND48" s="49"/>
      <c r="NE48" s="49"/>
      <c r="NF48" s="49"/>
      <c r="NG48" s="49"/>
      <c r="NH48" s="49"/>
      <c r="NI48" s="49"/>
      <c r="NJ48" s="49"/>
      <c r="NK48" s="49"/>
      <c r="NL48" s="49"/>
      <c r="NM48" s="49"/>
      <c r="NN48" s="49"/>
      <c r="NO48" s="49"/>
      <c r="NP48" s="49"/>
      <c r="NQ48" s="49"/>
      <c r="NR48" s="49"/>
      <c r="NS48" s="49"/>
      <c r="NT48" s="49"/>
      <c r="NU48" s="49"/>
      <c r="NV48" s="49"/>
      <c r="NW48" s="49"/>
      <c r="NX48" s="49"/>
      <c r="NY48" s="49"/>
      <c r="NZ48" s="49"/>
      <c r="OA48" s="49"/>
      <c r="OB48" s="49"/>
      <c r="OC48" s="49"/>
      <c r="OD48" s="49"/>
      <c r="OE48" s="49"/>
      <c r="OF48" s="49"/>
      <c r="OG48" s="49"/>
      <c r="OH48" s="49"/>
      <c r="OI48" s="49"/>
      <c r="OJ48" s="49"/>
      <c r="OK48" s="49"/>
      <c r="OL48" s="49"/>
      <c r="OM48" s="49"/>
      <c r="ON48" s="49"/>
      <c r="OO48" s="49"/>
      <c r="OP48" s="49"/>
      <c r="OQ48" s="49"/>
      <c r="OR48" s="49"/>
      <c r="OS48" s="49"/>
      <c r="OT48" s="49"/>
      <c r="OU48" s="49"/>
      <c r="OV48" s="49"/>
      <c r="OW48" s="49"/>
      <c r="OX48" s="49"/>
      <c r="OY48" s="49"/>
      <c r="OZ48" s="49"/>
      <c r="PA48" s="49"/>
      <c r="PB48" s="49"/>
      <c r="PC48" s="49"/>
      <c r="PD48" s="49"/>
      <c r="PE48" s="49"/>
      <c r="PF48" s="49"/>
      <c r="PG48" s="49"/>
      <c r="PH48" s="49"/>
      <c r="PI48" s="49"/>
      <c r="PJ48" s="49"/>
      <c r="PK48" s="49"/>
      <c r="PL48" s="49"/>
      <c r="PM48" s="49"/>
      <c r="PN48" s="49"/>
      <c r="PO48" s="49"/>
      <c r="PP48" s="49"/>
      <c r="PQ48" s="49"/>
      <c r="PR48" s="49"/>
      <c r="PS48" s="49"/>
      <c r="PT48" s="49"/>
      <c r="PU48" s="49"/>
      <c r="PV48" s="49"/>
      <c r="PW48" s="49"/>
      <c r="PX48" s="49"/>
      <c r="PY48" s="49"/>
      <c r="PZ48" s="49"/>
      <c r="QA48" s="49"/>
      <c r="QB48" s="49"/>
      <c r="QC48" s="49"/>
      <c r="QD48" s="49"/>
      <c r="QE48" s="49"/>
      <c r="QF48" s="49"/>
      <c r="QG48" s="49"/>
      <c r="QH48" s="49"/>
      <c r="QI48" s="49"/>
      <c r="QJ48" s="49"/>
      <c r="QK48" s="49"/>
      <c r="QL48" s="49"/>
      <c r="QM48" s="49"/>
      <c r="QN48" s="49"/>
      <c r="QO48" s="49"/>
      <c r="QP48" s="49"/>
      <c r="QQ48" s="49"/>
      <c r="QR48" s="49"/>
      <c r="QS48" s="49"/>
      <c r="QT48" s="49"/>
      <c r="QU48" s="49"/>
      <c r="QV48" s="49"/>
      <c r="QW48" s="49"/>
      <c r="QX48" s="49"/>
      <c r="QY48" s="49"/>
      <c r="QZ48" s="49"/>
      <c r="RA48" s="49"/>
      <c r="RB48" s="49"/>
      <c r="RC48" s="49"/>
      <c r="RD48" s="49"/>
      <c r="RE48" s="49"/>
      <c r="RF48" s="49"/>
      <c r="RG48" s="49"/>
      <c r="RH48" s="49"/>
      <c r="RI48" s="49"/>
      <c r="RJ48" s="49"/>
      <c r="RK48" s="49"/>
      <c r="RL48" s="49"/>
      <c r="RM48" s="49"/>
      <c r="RN48" s="49"/>
      <c r="RO48" s="49"/>
      <c r="RP48" s="49"/>
      <c r="RQ48" s="49"/>
      <c r="RR48" s="49"/>
      <c r="RS48" s="49"/>
      <c r="RT48" s="49"/>
      <c r="RU48" s="49"/>
      <c r="RV48" s="49"/>
      <c r="RW48" s="49"/>
      <c r="RX48" s="49"/>
      <c r="RY48" s="49"/>
      <c r="RZ48" s="49"/>
      <c r="SA48" s="49"/>
      <c r="SB48" s="49"/>
      <c r="SC48" s="49"/>
      <c r="SD48" s="49"/>
      <c r="SE48" s="49"/>
      <c r="SF48" s="49"/>
      <c r="SG48" s="49"/>
      <c r="SH48" s="49"/>
      <c r="SI48" s="49"/>
      <c r="SJ48" s="49"/>
      <c r="SK48" s="49"/>
      <c r="SL48" s="49"/>
      <c r="SM48" s="49"/>
      <c r="SN48" s="49"/>
      <c r="SO48" s="49"/>
      <c r="SP48" s="49"/>
      <c r="SQ48" s="49"/>
      <c r="SR48" s="49"/>
      <c r="SS48" s="49"/>
      <c r="ST48" s="49"/>
      <c r="SU48" s="49"/>
      <c r="SV48" s="49"/>
      <c r="SW48" s="49"/>
      <c r="SX48" s="49"/>
      <c r="SY48" s="49"/>
      <c r="SZ48" s="49"/>
      <c r="TA48" s="49"/>
      <c r="TB48" s="49"/>
      <c r="TC48" s="49"/>
      <c r="TD48" s="49"/>
      <c r="TE48" s="49"/>
      <c r="TF48" s="49"/>
      <c r="TG48" s="49"/>
      <c r="TH48" s="49"/>
      <c r="TI48" s="49"/>
      <c r="TJ48" s="49"/>
      <c r="TK48" s="49"/>
      <c r="TL48" s="49"/>
      <c r="TM48" s="49"/>
      <c r="TN48" s="49"/>
      <c r="TO48" s="49"/>
      <c r="TP48" s="49"/>
      <c r="TQ48" s="49"/>
      <c r="TR48" s="49"/>
      <c r="TS48" s="49"/>
      <c r="TT48" s="49"/>
      <c r="TU48" s="49"/>
      <c r="TV48" s="49"/>
      <c r="TW48" s="49"/>
      <c r="TX48" s="49"/>
      <c r="TY48" s="49"/>
      <c r="TZ48" s="49"/>
      <c r="UA48" s="49"/>
      <c r="UB48" s="49"/>
      <c r="UC48" s="49"/>
      <c r="UD48" s="49"/>
      <c r="UE48" s="49"/>
      <c r="UF48" s="49"/>
      <c r="UG48" s="49"/>
      <c r="UH48" s="49"/>
      <c r="UI48" s="49"/>
      <c r="UJ48" s="49"/>
      <c r="UK48" s="49"/>
      <c r="UL48" s="49"/>
      <c r="UM48" s="49"/>
      <c r="UN48" s="49"/>
      <c r="UO48" s="49"/>
      <c r="UP48" s="49"/>
      <c r="UQ48" s="49"/>
      <c r="UR48" s="49"/>
      <c r="US48" s="49"/>
      <c r="UT48" s="49"/>
      <c r="UU48" s="49"/>
      <c r="UV48" s="49"/>
      <c r="UW48" s="49"/>
      <c r="UX48" s="49"/>
      <c r="UY48" s="49"/>
      <c r="UZ48" s="49"/>
      <c r="VA48" s="49"/>
      <c r="VB48" s="49"/>
      <c r="VC48" s="49"/>
      <c r="VD48" s="49"/>
      <c r="VE48" s="49"/>
      <c r="VF48" s="49"/>
      <c r="VG48" s="49"/>
      <c r="VH48" s="49"/>
      <c r="VI48" s="49"/>
      <c r="VJ48" s="49"/>
      <c r="VK48" s="49"/>
      <c r="VL48" s="49"/>
      <c r="VM48" s="49"/>
      <c r="VN48" s="49"/>
      <c r="VO48" s="49"/>
      <c r="VP48" s="49"/>
      <c r="VQ48" s="49"/>
      <c r="VR48" s="49"/>
      <c r="VS48" s="49"/>
      <c r="VT48" s="49"/>
      <c r="VU48" s="49"/>
      <c r="VV48" s="49"/>
      <c r="VW48" s="49"/>
      <c r="VX48" s="49"/>
      <c r="VY48" s="49"/>
      <c r="VZ48" s="49"/>
      <c r="WA48" s="49"/>
      <c r="WB48" s="49"/>
      <c r="WC48" s="49"/>
      <c r="WD48" s="49"/>
      <c r="WE48" s="49"/>
      <c r="WF48" s="49"/>
      <c r="WG48" s="49"/>
      <c r="WH48" s="49"/>
      <c r="WI48" s="49"/>
      <c r="WJ48" s="49"/>
      <c r="WK48" s="49"/>
      <c r="WL48" s="49"/>
      <c r="WM48" s="49"/>
      <c r="WN48" s="49"/>
      <c r="WO48" s="49"/>
      <c r="WP48" s="49"/>
      <c r="WQ48" s="49"/>
      <c r="WR48" s="49"/>
      <c r="WS48" s="49"/>
      <c r="WT48" s="49"/>
      <c r="WU48" s="49"/>
      <c r="WV48" s="49"/>
      <c r="WW48" s="49"/>
      <c r="WX48" s="49"/>
      <c r="WY48" s="49"/>
      <c r="WZ48" s="49"/>
      <c r="XA48" s="49"/>
      <c r="XB48" s="49"/>
      <c r="XC48" s="49"/>
      <c r="XD48" s="49"/>
      <c r="XE48" s="49"/>
      <c r="XF48" s="49"/>
      <c r="XG48" s="49"/>
      <c r="XH48" s="49"/>
      <c r="XI48" s="49"/>
      <c r="XJ48" s="49"/>
      <c r="XK48" s="49"/>
      <c r="XL48" s="49"/>
      <c r="XM48" s="49"/>
      <c r="XN48" s="49"/>
      <c r="XO48" s="49"/>
      <c r="XP48" s="49"/>
      <c r="XQ48" s="49"/>
      <c r="XR48" s="49"/>
      <c r="XS48" s="49"/>
      <c r="XT48" s="49"/>
      <c r="XU48" s="49"/>
      <c r="XV48" s="49"/>
      <c r="XW48" s="49"/>
      <c r="XX48" s="49"/>
      <c r="XY48" s="49"/>
      <c r="XZ48" s="49"/>
      <c r="YA48" s="49"/>
      <c r="YB48" s="49"/>
      <c r="YC48" s="49"/>
      <c r="YD48" s="49"/>
      <c r="YE48" s="49"/>
      <c r="YF48" s="49"/>
      <c r="YG48" s="49"/>
      <c r="YH48" s="49"/>
      <c r="YI48" s="49"/>
      <c r="YJ48" s="49"/>
      <c r="YK48" s="49"/>
      <c r="YL48" s="49"/>
      <c r="YM48" s="49"/>
      <c r="YN48" s="49"/>
      <c r="YO48" s="49"/>
      <c r="YP48" s="49"/>
      <c r="YQ48" s="49"/>
      <c r="YR48" s="49"/>
      <c r="YS48" s="49"/>
      <c r="YT48" s="49"/>
      <c r="YU48" s="49"/>
      <c r="YV48" s="49"/>
      <c r="YW48" s="49"/>
      <c r="YX48" s="49"/>
      <c r="YY48" s="49"/>
      <c r="YZ48" s="49"/>
      <c r="ZA48" s="49"/>
      <c r="ZB48" s="49"/>
      <c r="ZC48" s="49"/>
      <c r="ZD48" s="49"/>
      <c r="ZE48" s="49"/>
      <c r="ZF48" s="49"/>
      <c r="ZG48" s="49"/>
      <c r="ZH48" s="49"/>
      <c r="ZI48" s="49"/>
      <c r="ZJ48" s="49"/>
      <c r="ZK48" s="49"/>
      <c r="ZL48" s="49"/>
      <c r="ZM48" s="49"/>
      <c r="ZN48" s="49"/>
      <c r="ZO48" s="49"/>
      <c r="ZP48" s="49"/>
      <c r="ZQ48" s="49"/>
      <c r="ZR48" s="49"/>
      <c r="ZS48" s="49"/>
      <c r="ZT48" s="49"/>
      <c r="ZU48" s="49"/>
      <c r="ZV48" s="49"/>
      <c r="ZW48" s="49"/>
      <c r="ZX48" s="49"/>
      <c r="ZY48" s="49"/>
      <c r="ZZ48" s="49"/>
      <c r="AAA48" s="49"/>
      <c r="AAB48" s="49"/>
      <c r="AAC48" s="49"/>
      <c r="AAD48" s="49"/>
      <c r="AAE48" s="49"/>
      <c r="AAF48" s="49"/>
      <c r="AAG48" s="49"/>
      <c r="AAH48" s="49"/>
      <c r="AAI48" s="49"/>
      <c r="AAJ48" s="49"/>
      <c r="AAK48" s="49"/>
      <c r="AAL48" s="49"/>
      <c r="AAM48" s="49"/>
      <c r="AAN48" s="49"/>
      <c r="AAO48" s="49"/>
      <c r="AAP48" s="49"/>
      <c r="AAQ48" s="49"/>
      <c r="AAR48" s="49"/>
      <c r="AAS48" s="49"/>
      <c r="AAT48" s="49"/>
      <c r="AAU48" s="49"/>
      <c r="AAV48" s="49"/>
      <c r="AAW48" s="49"/>
      <c r="AAX48" s="49"/>
      <c r="AAY48" s="49"/>
      <c r="AAZ48" s="49"/>
      <c r="ABA48" s="49"/>
      <c r="ABB48" s="49"/>
      <c r="ABC48" s="49"/>
      <c r="ABD48" s="49"/>
      <c r="ABE48" s="49"/>
      <c r="ABF48" s="49"/>
      <c r="ABG48" s="49"/>
      <c r="ABH48" s="49"/>
      <c r="ABI48" s="49"/>
      <c r="ABJ48" s="49"/>
      <c r="ABK48" s="49"/>
      <c r="ABL48" s="49"/>
      <c r="ABM48" s="49"/>
      <c r="ABN48" s="49"/>
      <c r="ABO48" s="49"/>
      <c r="ABP48" s="49"/>
      <c r="ABQ48" s="49"/>
      <c r="ABR48" s="49"/>
      <c r="ABS48" s="49"/>
      <c r="ABT48" s="49"/>
      <c r="ABU48" s="49"/>
      <c r="ABV48" s="49"/>
      <c r="ABW48" s="49"/>
      <c r="ABX48" s="49"/>
      <c r="ABY48" s="49"/>
      <c r="ABZ48" s="49"/>
      <c r="ACA48" s="49"/>
      <c r="ACB48" s="49"/>
      <c r="ACC48" s="49"/>
      <c r="ACD48" s="49"/>
      <c r="ACE48" s="49"/>
      <c r="ACF48" s="49"/>
      <c r="ACG48" s="49"/>
      <c r="ACH48" s="49"/>
      <c r="ACI48" s="49"/>
      <c r="ACJ48" s="49"/>
      <c r="ACK48" s="49"/>
      <c r="ACL48" s="49"/>
      <c r="ACM48" s="49"/>
      <c r="ACN48" s="49"/>
      <c r="ACO48" s="49"/>
      <c r="ACP48" s="49"/>
      <c r="ACQ48" s="49"/>
      <c r="ACR48" s="49"/>
      <c r="ACS48" s="49"/>
      <c r="ACT48" s="49"/>
      <c r="ACU48" s="49"/>
      <c r="ACV48" s="49"/>
      <c r="ACW48" s="49"/>
      <c r="ACX48" s="49"/>
      <c r="ACY48" s="49"/>
      <c r="ACZ48" s="49"/>
      <c r="ADA48" s="49"/>
    </row>
    <row r="49" spans="1:782" x14ac:dyDescent="0.2">
      <c r="A49" s="36" t="s">
        <v>56</v>
      </c>
      <c r="B49" s="37"/>
      <c r="C49" s="38">
        <f>C44+C47+C46</f>
        <v>210928.22</v>
      </c>
      <c r="D49" s="38">
        <f>D44+D47+D46</f>
        <v>0</v>
      </c>
      <c r="E49" s="38">
        <f>E44+E47+E46</f>
        <v>0</v>
      </c>
      <c r="F49" s="38">
        <f>F44+F47+F46</f>
        <v>0</v>
      </c>
      <c r="G49" s="103">
        <f>G44+G47+G46</f>
        <v>0</v>
      </c>
      <c r="H49" s="104">
        <f t="shared" si="6"/>
        <v>0</v>
      </c>
    </row>
    <row r="50" spans="1:782" s="11" customFormat="1" x14ac:dyDescent="0.2">
      <c r="A50" s="12" t="s">
        <v>18</v>
      </c>
      <c r="B50" s="13"/>
      <c r="C50" s="105">
        <f t="shared" ref="C50:G50" si="8">ROUND(C49*21%,2)</f>
        <v>44294.93</v>
      </c>
      <c r="D50" s="105">
        <f t="shared" si="8"/>
        <v>0</v>
      </c>
      <c r="E50" s="105">
        <f t="shared" si="8"/>
        <v>0</v>
      </c>
      <c r="F50" s="105">
        <f t="shared" si="8"/>
        <v>0</v>
      </c>
      <c r="G50" s="106">
        <f t="shared" si="8"/>
        <v>0</v>
      </c>
      <c r="H50" s="107">
        <f t="shared" si="6"/>
        <v>0</v>
      </c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  <c r="NG50" s="10"/>
      <c r="NH50" s="10"/>
      <c r="NI50" s="10"/>
      <c r="NJ50" s="10"/>
      <c r="NK50" s="10"/>
      <c r="NL50" s="10"/>
      <c r="NM50" s="10"/>
      <c r="NN50" s="10"/>
      <c r="NO50" s="10"/>
      <c r="NP50" s="10"/>
      <c r="NQ50" s="10"/>
      <c r="NR50" s="10"/>
      <c r="NS50" s="10"/>
      <c r="NT50" s="10"/>
      <c r="NU50" s="10"/>
      <c r="NV50" s="10"/>
      <c r="NW50" s="10"/>
      <c r="NX50" s="10"/>
      <c r="NY50" s="10"/>
      <c r="NZ50" s="10"/>
      <c r="OA50" s="10"/>
      <c r="OB50" s="10"/>
      <c r="OC50" s="10"/>
      <c r="OD50" s="10"/>
      <c r="OE50" s="10"/>
      <c r="OF50" s="10"/>
      <c r="OG50" s="10"/>
      <c r="OH50" s="10"/>
      <c r="OI50" s="10"/>
      <c r="OJ50" s="10"/>
      <c r="OK50" s="10"/>
      <c r="OL50" s="10"/>
      <c r="OM50" s="10"/>
      <c r="ON50" s="10"/>
      <c r="OO50" s="10"/>
      <c r="OP50" s="10"/>
      <c r="OQ50" s="10"/>
      <c r="OR50" s="10"/>
      <c r="OS50" s="10"/>
      <c r="OT50" s="10"/>
      <c r="OU50" s="10"/>
      <c r="OV50" s="10"/>
      <c r="OW50" s="10"/>
      <c r="OX50" s="10"/>
      <c r="OY50" s="10"/>
      <c r="OZ50" s="10"/>
      <c r="PA50" s="10"/>
      <c r="PB50" s="10"/>
      <c r="PC50" s="10"/>
      <c r="PD50" s="10"/>
      <c r="PE50" s="10"/>
      <c r="PF50" s="10"/>
      <c r="PG50" s="10"/>
      <c r="PH50" s="10"/>
      <c r="PI50" s="10"/>
      <c r="PJ50" s="10"/>
      <c r="PK50" s="10"/>
      <c r="PL50" s="10"/>
      <c r="PM50" s="10"/>
      <c r="PN50" s="10"/>
      <c r="PO50" s="10"/>
      <c r="PP50" s="10"/>
      <c r="PQ50" s="10"/>
      <c r="PR50" s="10"/>
      <c r="PS50" s="10"/>
      <c r="PT50" s="10"/>
      <c r="PU50" s="10"/>
      <c r="PV50" s="10"/>
      <c r="PW50" s="10"/>
      <c r="PX50" s="10"/>
      <c r="PY50" s="10"/>
      <c r="PZ50" s="10"/>
      <c r="QA50" s="10"/>
      <c r="QB50" s="10"/>
      <c r="QC50" s="10"/>
      <c r="QD50" s="10"/>
      <c r="QE50" s="10"/>
      <c r="QF50" s="10"/>
      <c r="QG50" s="10"/>
      <c r="QH50" s="10"/>
      <c r="QI50" s="10"/>
      <c r="QJ50" s="10"/>
      <c r="QK50" s="10"/>
      <c r="QL50" s="10"/>
      <c r="QM50" s="10"/>
      <c r="QN50" s="10"/>
      <c r="QO50" s="10"/>
      <c r="QP50" s="10"/>
      <c r="QQ50" s="10"/>
      <c r="QR50" s="10"/>
      <c r="QS50" s="10"/>
      <c r="QT50" s="10"/>
      <c r="QU50" s="10"/>
      <c r="QV50" s="10"/>
      <c r="QW50" s="10"/>
      <c r="QX50" s="10"/>
      <c r="QY50" s="10"/>
      <c r="QZ50" s="10"/>
      <c r="RA50" s="10"/>
      <c r="RB50" s="10"/>
      <c r="RC50" s="10"/>
      <c r="RD50" s="10"/>
      <c r="RE50" s="10"/>
      <c r="RF50" s="10"/>
      <c r="RG50" s="10"/>
      <c r="RH50" s="10"/>
      <c r="RI50" s="10"/>
      <c r="RJ50" s="10"/>
      <c r="RK50" s="10"/>
      <c r="RL50" s="10"/>
      <c r="RM50" s="10"/>
      <c r="RN50" s="10"/>
      <c r="RO50" s="10"/>
      <c r="RP50" s="10"/>
      <c r="RQ50" s="10"/>
      <c r="RR50" s="10"/>
      <c r="RS50" s="10"/>
      <c r="RT50" s="10"/>
      <c r="RU50" s="10"/>
      <c r="RV50" s="10"/>
      <c r="RW50" s="10"/>
      <c r="RX50" s="10"/>
      <c r="RY50" s="10"/>
      <c r="RZ50" s="10"/>
      <c r="SA50" s="10"/>
      <c r="SB50" s="10"/>
      <c r="SC50" s="10"/>
      <c r="SD50" s="10"/>
      <c r="SE50" s="10"/>
      <c r="SF50" s="10"/>
      <c r="SG50" s="10"/>
      <c r="SH50" s="10"/>
      <c r="SI50" s="10"/>
      <c r="SJ50" s="10"/>
      <c r="SK50" s="10"/>
      <c r="SL50" s="10"/>
      <c r="SM50" s="10"/>
      <c r="SN50" s="10"/>
      <c r="SO50" s="10"/>
      <c r="SP50" s="10"/>
      <c r="SQ50" s="10"/>
      <c r="SR50" s="10"/>
      <c r="SS50" s="10"/>
      <c r="ST50" s="10"/>
      <c r="SU50" s="10"/>
      <c r="SV50" s="10"/>
      <c r="SW50" s="10"/>
      <c r="SX50" s="10"/>
      <c r="SY50" s="10"/>
      <c r="SZ50" s="10"/>
      <c r="TA50" s="10"/>
      <c r="TB50" s="10"/>
      <c r="TC50" s="10"/>
      <c r="TD50" s="10"/>
      <c r="TE50" s="10"/>
      <c r="TF50" s="10"/>
      <c r="TG50" s="10"/>
      <c r="TH50" s="10"/>
      <c r="TI50" s="10"/>
      <c r="TJ50" s="10"/>
      <c r="TK50" s="10"/>
      <c r="TL50" s="10"/>
      <c r="TM50" s="10"/>
      <c r="TN50" s="10"/>
      <c r="TO50" s="10"/>
      <c r="TP50" s="10"/>
      <c r="TQ50" s="10"/>
      <c r="TR50" s="10"/>
      <c r="TS50" s="10"/>
      <c r="TT50" s="10"/>
      <c r="TU50" s="10"/>
      <c r="TV50" s="10"/>
      <c r="TW50" s="10"/>
      <c r="TX50" s="10"/>
      <c r="TY50" s="10"/>
      <c r="TZ50" s="10"/>
      <c r="UA50" s="10"/>
      <c r="UB50" s="10"/>
      <c r="UC50" s="10"/>
      <c r="UD50" s="10"/>
      <c r="UE50" s="10"/>
      <c r="UF50" s="10"/>
      <c r="UG50" s="10"/>
      <c r="UH50" s="10"/>
      <c r="UI50" s="10"/>
      <c r="UJ50" s="10"/>
      <c r="UK50" s="10"/>
      <c r="UL50" s="10"/>
      <c r="UM50" s="10"/>
      <c r="UN50" s="10"/>
      <c r="UO50" s="10"/>
      <c r="UP50" s="10"/>
      <c r="UQ50" s="10"/>
      <c r="UR50" s="10"/>
      <c r="US50" s="10"/>
      <c r="UT50" s="10"/>
      <c r="UU50" s="10"/>
      <c r="UV50" s="10"/>
      <c r="UW50" s="10"/>
      <c r="UX50" s="10"/>
      <c r="UY50" s="10"/>
      <c r="UZ50" s="10"/>
      <c r="VA50" s="10"/>
      <c r="VB50" s="10"/>
      <c r="VC50" s="10"/>
      <c r="VD50" s="10"/>
      <c r="VE50" s="10"/>
      <c r="VF50" s="10"/>
      <c r="VG50" s="10"/>
      <c r="VH50" s="10"/>
      <c r="VI50" s="10"/>
      <c r="VJ50" s="10"/>
      <c r="VK50" s="10"/>
      <c r="VL50" s="10"/>
      <c r="VM50" s="10"/>
      <c r="VN50" s="10"/>
      <c r="VO50" s="10"/>
      <c r="VP50" s="10"/>
      <c r="VQ50" s="10"/>
      <c r="VR50" s="10"/>
      <c r="VS50" s="10"/>
      <c r="VT50" s="10"/>
      <c r="VU50" s="10"/>
      <c r="VV50" s="10"/>
      <c r="VW50" s="10"/>
      <c r="VX50" s="10"/>
      <c r="VY50" s="10"/>
      <c r="VZ50" s="10"/>
      <c r="WA50" s="10"/>
      <c r="WB50" s="10"/>
      <c r="WC50" s="10"/>
      <c r="WD50" s="10"/>
      <c r="WE50" s="10"/>
      <c r="WF50" s="10"/>
      <c r="WG50" s="10"/>
      <c r="WH50" s="10"/>
      <c r="WI50" s="10"/>
      <c r="WJ50" s="10"/>
      <c r="WK50" s="10"/>
      <c r="WL50" s="10"/>
      <c r="WM50" s="10"/>
      <c r="WN50" s="10"/>
      <c r="WO50" s="10"/>
      <c r="WP50" s="10"/>
      <c r="WQ50" s="10"/>
      <c r="WR50" s="10"/>
      <c r="WS50" s="10"/>
      <c r="WT50" s="10"/>
      <c r="WU50" s="10"/>
      <c r="WV50" s="10"/>
      <c r="WW50" s="10"/>
      <c r="WX50" s="10"/>
      <c r="WY50" s="10"/>
      <c r="WZ50" s="10"/>
      <c r="XA50" s="10"/>
      <c r="XB50" s="10"/>
      <c r="XC50" s="10"/>
      <c r="XD50" s="10"/>
      <c r="XE50" s="10"/>
      <c r="XF50" s="10"/>
      <c r="XG50" s="10"/>
      <c r="XH50" s="10"/>
      <c r="XI50" s="10"/>
      <c r="XJ50" s="10"/>
      <c r="XK50" s="10"/>
      <c r="XL50" s="10"/>
      <c r="XM50" s="10"/>
      <c r="XN50" s="10"/>
      <c r="XO50" s="10"/>
      <c r="XP50" s="10"/>
      <c r="XQ50" s="10"/>
      <c r="XR50" s="10"/>
      <c r="XS50" s="10"/>
      <c r="XT50" s="10"/>
      <c r="XU50" s="10"/>
      <c r="XV50" s="10"/>
      <c r="XW50" s="10"/>
      <c r="XX50" s="10"/>
      <c r="XY50" s="10"/>
      <c r="XZ50" s="10"/>
      <c r="YA50" s="10"/>
      <c r="YB50" s="10"/>
      <c r="YC50" s="10"/>
      <c r="YD50" s="10"/>
      <c r="YE50" s="10"/>
      <c r="YF50" s="10"/>
      <c r="YG50" s="10"/>
      <c r="YH50" s="10"/>
      <c r="YI50" s="10"/>
      <c r="YJ50" s="10"/>
      <c r="YK50" s="10"/>
      <c r="YL50" s="10"/>
      <c r="YM50" s="10"/>
      <c r="YN50" s="10"/>
      <c r="YO50" s="10"/>
      <c r="YP50" s="10"/>
      <c r="YQ50" s="10"/>
      <c r="YR50" s="10"/>
      <c r="YS50" s="10"/>
      <c r="YT50" s="10"/>
      <c r="YU50" s="10"/>
      <c r="YV50" s="10"/>
      <c r="YW50" s="10"/>
      <c r="YX50" s="10"/>
      <c r="YY50" s="10"/>
      <c r="YZ50" s="10"/>
      <c r="ZA50" s="10"/>
      <c r="ZB50" s="10"/>
      <c r="ZC50" s="10"/>
      <c r="ZD50" s="10"/>
      <c r="ZE50" s="10"/>
      <c r="ZF50" s="10"/>
      <c r="ZG50" s="10"/>
      <c r="ZH50" s="10"/>
      <c r="ZI50" s="10"/>
      <c r="ZJ50" s="10"/>
      <c r="ZK50" s="10"/>
      <c r="ZL50" s="10"/>
      <c r="ZM50" s="10"/>
      <c r="ZN50" s="10"/>
      <c r="ZO50" s="10"/>
      <c r="ZP50" s="10"/>
      <c r="ZQ50" s="10"/>
      <c r="ZR50" s="10"/>
      <c r="ZS50" s="10"/>
      <c r="ZT50" s="10"/>
      <c r="ZU50" s="10"/>
      <c r="ZV50" s="10"/>
      <c r="ZW50" s="10"/>
      <c r="ZX50" s="10"/>
      <c r="ZY50" s="10"/>
      <c r="ZZ50" s="10"/>
      <c r="AAA50" s="10"/>
      <c r="AAB50" s="10"/>
      <c r="AAC50" s="10"/>
      <c r="AAD50" s="10"/>
      <c r="AAE50" s="10"/>
      <c r="AAF50" s="10"/>
      <c r="AAG50" s="10"/>
      <c r="AAH50" s="10"/>
      <c r="AAI50" s="10"/>
      <c r="AAJ50" s="10"/>
      <c r="AAK50" s="10"/>
      <c r="AAL50" s="10"/>
      <c r="AAM50" s="10"/>
      <c r="AAN50" s="10"/>
      <c r="AAO50" s="10"/>
      <c r="AAP50" s="10"/>
      <c r="AAQ50" s="10"/>
      <c r="AAR50" s="10"/>
      <c r="AAS50" s="10"/>
      <c r="AAT50" s="10"/>
      <c r="AAU50" s="10"/>
      <c r="AAV50" s="10"/>
      <c r="AAW50" s="10"/>
      <c r="AAX50" s="10"/>
      <c r="AAY50" s="10"/>
      <c r="AAZ50" s="10"/>
      <c r="ABA50" s="10"/>
      <c r="ABB50" s="10"/>
      <c r="ABC50" s="10"/>
      <c r="ABD50" s="10"/>
      <c r="ABE50" s="10"/>
      <c r="ABF50" s="10"/>
      <c r="ABG50" s="10"/>
      <c r="ABH50" s="10"/>
      <c r="ABI50" s="10"/>
      <c r="ABJ50" s="10"/>
      <c r="ABK50" s="10"/>
      <c r="ABL50" s="10"/>
      <c r="ABM50" s="10"/>
      <c r="ABN50" s="10"/>
      <c r="ABO50" s="10"/>
      <c r="ABP50" s="10"/>
      <c r="ABQ50" s="10"/>
      <c r="ABR50" s="10"/>
      <c r="ABS50" s="10"/>
      <c r="ABT50" s="10"/>
      <c r="ABU50" s="10"/>
      <c r="ABV50" s="10"/>
      <c r="ABW50" s="10"/>
      <c r="ABX50" s="10"/>
      <c r="ABY50" s="10"/>
      <c r="ABZ50" s="10"/>
      <c r="ACA50" s="10"/>
      <c r="ACB50" s="10"/>
      <c r="ACC50" s="10"/>
      <c r="ACD50" s="10"/>
      <c r="ACE50" s="10"/>
      <c r="ACF50" s="10"/>
      <c r="ACG50" s="10"/>
      <c r="ACH50" s="10"/>
      <c r="ACI50" s="10"/>
      <c r="ACJ50" s="10"/>
      <c r="ACK50" s="10"/>
      <c r="ACL50" s="10"/>
      <c r="ACM50" s="10"/>
      <c r="ACN50" s="10"/>
      <c r="ACO50" s="10"/>
      <c r="ACP50" s="10"/>
      <c r="ACQ50" s="10"/>
      <c r="ACR50" s="10"/>
      <c r="ACS50" s="10"/>
      <c r="ACT50" s="10"/>
      <c r="ACU50" s="10"/>
      <c r="ACV50" s="10"/>
      <c r="ACW50" s="10"/>
      <c r="ACX50" s="10"/>
      <c r="ACY50" s="10"/>
      <c r="ACZ50" s="10"/>
      <c r="ADA50" s="10"/>
    </row>
    <row r="51" spans="1:782" s="11" customFormat="1" x14ac:dyDescent="0.2">
      <c r="A51" s="42"/>
      <c r="B51" s="43"/>
      <c r="C51" s="45"/>
      <c r="D51" s="46"/>
      <c r="E51" s="46"/>
      <c r="F51" s="46"/>
      <c r="G51" s="46"/>
      <c r="H51" s="47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  <c r="NG51" s="10"/>
      <c r="NH51" s="10"/>
      <c r="NI51" s="10"/>
      <c r="NJ51" s="10"/>
      <c r="NK51" s="10"/>
      <c r="NL51" s="10"/>
      <c r="NM51" s="10"/>
      <c r="NN51" s="10"/>
      <c r="NO51" s="10"/>
      <c r="NP51" s="10"/>
      <c r="NQ51" s="10"/>
      <c r="NR51" s="10"/>
      <c r="NS51" s="10"/>
      <c r="NT51" s="10"/>
      <c r="NU51" s="10"/>
      <c r="NV51" s="10"/>
      <c r="NW51" s="10"/>
      <c r="NX51" s="10"/>
      <c r="NY51" s="10"/>
      <c r="NZ51" s="10"/>
      <c r="OA51" s="10"/>
      <c r="OB51" s="10"/>
      <c r="OC51" s="10"/>
      <c r="OD51" s="10"/>
      <c r="OE51" s="10"/>
      <c r="OF51" s="10"/>
      <c r="OG51" s="10"/>
      <c r="OH51" s="10"/>
      <c r="OI51" s="10"/>
      <c r="OJ51" s="10"/>
      <c r="OK51" s="10"/>
      <c r="OL51" s="10"/>
      <c r="OM51" s="10"/>
      <c r="ON51" s="10"/>
      <c r="OO51" s="10"/>
      <c r="OP51" s="10"/>
      <c r="OQ51" s="10"/>
      <c r="OR51" s="10"/>
      <c r="OS51" s="10"/>
      <c r="OT51" s="10"/>
      <c r="OU51" s="10"/>
      <c r="OV51" s="10"/>
      <c r="OW51" s="10"/>
      <c r="OX51" s="10"/>
      <c r="OY51" s="10"/>
      <c r="OZ51" s="10"/>
      <c r="PA51" s="10"/>
      <c r="PB51" s="10"/>
      <c r="PC51" s="10"/>
      <c r="PD51" s="10"/>
      <c r="PE51" s="10"/>
      <c r="PF51" s="10"/>
      <c r="PG51" s="10"/>
      <c r="PH51" s="10"/>
      <c r="PI51" s="10"/>
      <c r="PJ51" s="10"/>
      <c r="PK51" s="10"/>
      <c r="PL51" s="10"/>
      <c r="PM51" s="10"/>
      <c r="PN51" s="10"/>
      <c r="PO51" s="10"/>
      <c r="PP51" s="10"/>
      <c r="PQ51" s="10"/>
      <c r="PR51" s="10"/>
      <c r="PS51" s="10"/>
      <c r="PT51" s="10"/>
      <c r="PU51" s="10"/>
      <c r="PV51" s="10"/>
      <c r="PW51" s="10"/>
      <c r="PX51" s="10"/>
      <c r="PY51" s="10"/>
      <c r="PZ51" s="10"/>
      <c r="QA51" s="10"/>
      <c r="QB51" s="10"/>
      <c r="QC51" s="10"/>
      <c r="QD51" s="10"/>
      <c r="QE51" s="10"/>
      <c r="QF51" s="10"/>
      <c r="QG51" s="10"/>
      <c r="QH51" s="10"/>
      <c r="QI51" s="10"/>
      <c r="QJ51" s="10"/>
      <c r="QK51" s="10"/>
      <c r="QL51" s="10"/>
      <c r="QM51" s="10"/>
      <c r="QN51" s="10"/>
      <c r="QO51" s="10"/>
      <c r="QP51" s="10"/>
      <c r="QQ51" s="10"/>
      <c r="QR51" s="10"/>
      <c r="QS51" s="10"/>
      <c r="QT51" s="10"/>
      <c r="QU51" s="10"/>
      <c r="QV51" s="10"/>
      <c r="QW51" s="10"/>
      <c r="QX51" s="10"/>
      <c r="QY51" s="10"/>
      <c r="QZ51" s="10"/>
      <c r="RA51" s="10"/>
      <c r="RB51" s="10"/>
      <c r="RC51" s="10"/>
      <c r="RD51" s="10"/>
      <c r="RE51" s="10"/>
      <c r="RF51" s="10"/>
      <c r="RG51" s="10"/>
      <c r="RH51" s="10"/>
      <c r="RI51" s="10"/>
      <c r="RJ51" s="10"/>
      <c r="RK51" s="10"/>
      <c r="RL51" s="10"/>
      <c r="RM51" s="10"/>
      <c r="RN51" s="10"/>
      <c r="RO51" s="10"/>
      <c r="RP51" s="10"/>
      <c r="RQ51" s="10"/>
      <c r="RR51" s="10"/>
      <c r="RS51" s="10"/>
      <c r="RT51" s="10"/>
      <c r="RU51" s="10"/>
      <c r="RV51" s="10"/>
      <c r="RW51" s="10"/>
      <c r="RX51" s="10"/>
      <c r="RY51" s="10"/>
      <c r="RZ51" s="10"/>
      <c r="SA51" s="10"/>
      <c r="SB51" s="10"/>
      <c r="SC51" s="10"/>
      <c r="SD51" s="10"/>
      <c r="SE51" s="10"/>
      <c r="SF51" s="10"/>
      <c r="SG51" s="10"/>
      <c r="SH51" s="10"/>
      <c r="SI51" s="10"/>
      <c r="SJ51" s="10"/>
      <c r="SK51" s="10"/>
      <c r="SL51" s="10"/>
      <c r="SM51" s="10"/>
      <c r="SN51" s="10"/>
      <c r="SO51" s="10"/>
      <c r="SP51" s="10"/>
      <c r="SQ51" s="10"/>
      <c r="SR51" s="10"/>
      <c r="SS51" s="10"/>
      <c r="ST51" s="10"/>
      <c r="SU51" s="10"/>
      <c r="SV51" s="10"/>
      <c r="SW51" s="10"/>
      <c r="SX51" s="10"/>
      <c r="SY51" s="10"/>
      <c r="SZ51" s="10"/>
      <c r="TA51" s="10"/>
      <c r="TB51" s="10"/>
      <c r="TC51" s="10"/>
      <c r="TD51" s="10"/>
      <c r="TE51" s="10"/>
      <c r="TF51" s="10"/>
      <c r="TG51" s="10"/>
      <c r="TH51" s="10"/>
      <c r="TI51" s="10"/>
      <c r="TJ51" s="10"/>
      <c r="TK51" s="10"/>
      <c r="TL51" s="10"/>
      <c r="TM51" s="10"/>
      <c r="TN51" s="10"/>
      <c r="TO51" s="10"/>
      <c r="TP51" s="10"/>
      <c r="TQ51" s="10"/>
      <c r="TR51" s="10"/>
      <c r="TS51" s="10"/>
      <c r="TT51" s="10"/>
      <c r="TU51" s="10"/>
      <c r="TV51" s="10"/>
      <c r="TW51" s="10"/>
      <c r="TX51" s="10"/>
      <c r="TY51" s="10"/>
      <c r="TZ51" s="10"/>
      <c r="UA51" s="10"/>
      <c r="UB51" s="10"/>
      <c r="UC51" s="10"/>
      <c r="UD51" s="10"/>
      <c r="UE51" s="10"/>
      <c r="UF51" s="10"/>
      <c r="UG51" s="10"/>
      <c r="UH51" s="10"/>
      <c r="UI51" s="10"/>
      <c r="UJ51" s="10"/>
      <c r="UK51" s="10"/>
      <c r="UL51" s="10"/>
      <c r="UM51" s="10"/>
      <c r="UN51" s="10"/>
      <c r="UO51" s="10"/>
      <c r="UP51" s="10"/>
      <c r="UQ51" s="10"/>
      <c r="UR51" s="10"/>
      <c r="US51" s="10"/>
      <c r="UT51" s="10"/>
      <c r="UU51" s="10"/>
      <c r="UV51" s="10"/>
      <c r="UW51" s="10"/>
      <c r="UX51" s="10"/>
      <c r="UY51" s="10"/>
      <c r="UZ51" s="10"/>
      <c r="VA51" s="10"/>
      <c r="VB51" s="10"/>
      <c r="VC51" s="10"/>
      <c r="VD51" s="10"/>
      <c r="VE51" s="10"/>
      <c r="VF51" s="10"/>
      <c r="VG51" s="10"/>
      <c r="VH51" s="10"/>
      <c r="VI51" s="10"/>
      <c r="VJ51" s="10"/>
      <c r="VK51" s="10"/>
      <c r="VL51" s="10"/>
      <c r="VM51" s="10"/>
      <c r="VN51" s="10"/>
      <c r="VO51" s="10"/>
      <c r="VP51" s="10"/>
      <c r="VQ51" s="10"/>
      <c r="VR51" s="10"/>
      <c r="VS51" s="10"/>
      <c r="VT51" s="10"/>
      <c r="VU51" s="10"/>
      <c r="VV51" s="10"/>
      <c r="VW51" s="10"/>
      <c r="VX51" s="10"/>
      <c r="VY51" s="10"/>
      <c r="VZ51" s="10"/>
      <c r="WA51" s="10"/>
      <c r="WB51" s="10"/>
      <c r="WC51" s="10"/>
      <c r="WD51" s="10"/>
      <c r="WE51" s="10"/>
      <c r="WF51" s="10"/>
      <c r="WG51" s="10"/>
      <c r="WH51" s="10"/>
      <c r="WI51" s="10"/>
      <c r="WJ51" s="10"/>
      <c r="WK51" s="10"/>
      <c r="WL51" s="10"/>
      <c r="WM51" s="10"/>
      <c r="WN51" s="10"/>
      <c r="WO51" s="10"/>
      <c r="WP51" s="10"/>
      <c r="WQ51" s="10"/>
      <c r="WR51" s="10"/>
      <c r="WS51" s="10"/>
      <c r="WT51" s="10"/>
      <c r="WU51" s="10"/>
      <c r="WV51" s="10"/>
      <c r="WW51" s="10"/>
      <c r="WX51" s="10"/>
      <c r="WY51" s="10"/>
      <c r="WZ51" s="10"/>
      <c r="XA51" s="10"/>
      <c r="XB51" s="10"/>
      <c r="XC51" s="10"/>
      <c r="XD51" s="10"/>
      <c r="XE51" s="10"/>
      <c r="XF51" s="10"/>
      <c r="XG51" s="10"/>
      <c r="XH51" s="10"/>
      <c r="XI51" s="10"/>
      <c r="XJ51" s="10"/>
      <c r="XK51" s="10"/>
      <c r="XL51" s="10"/>
      <c r="XM51" s="10"/>
      <c r="XN51" s="10"/>
      <c r="XO51" s="10"/>
      <c r="XP51" s="10"/>
      <c r="XQ51" s="10"/>
      <c r="XR51" s="10"/>
      <c r="XS51" s="10"/>
      <c r="XT51" s="10"/>
      <c r="XU51" s="10"/>
      <c r="XV51" s="10"/>
      <c r="XW51" s="10"/>
      <c r="XX51" s="10"/>
      <c r="XY51" s="10"/>
      <c r="XZ51" s="10"/>
      <c r="YA51" s="10"/>
      <c r="YB51" s="10"/>
      <c r="YC51" s="10"/>
      <c r="YD51" s="10"/>
      <c r="YE51" s="10"/>
      <c r="YF51" s="10"/>
      <c r="YG51" s="10"/>
      <c r="YH51" s="10"/>
      <c r="YI51" s="10"/>
      <c r="YJ51" s="10"/>
      <c r="YK51" s="10"/>
      <c r="YL51" s="10"/>
      <c r="YM51" s="10"/>
      <c r="YN51" s="10"/>
      <c r="YO51" s="10"/>
      <c r="YP51" s="10"/>
      <c r="YQ51" s="10"/>
      <c r="YR51" s="10"/>
      <c r="YS51" s="10"/>
      <c r="YT51" s="10"/>
      <c r="YU51" s="10"/>
      <c r="YV51" s="10"/>
      <c r="YW51" s="10"/>
      <c r="YX51" s="10"/>
      <c r="YY51" s="10"/>
      <c r="YZ51" s="10"/>
      <c r="ZA51" s="10"/>
      <c r="ZB51" s="10"/>
      <c r="ZC51" s="10"/>
      <c r="ZD51" s="10"/>
      <c r="ZE51" s="10"/>
      <c r="ZF51" s="10"/>
      <c r="ZG51" s="10"/>
      <c r="ZH51" s="10"/>
      <c r="ZI51" s="10"/>
      <c r="ZJ51" s="10"/>
      <c r="ZK51" s="10"/>
      <c r="ZL51" s="10"/>
      <c r="ZM51" s="10"/>
      <c r="ZN51" s="10"/>
      <c r="ZO51" s="10"/>
      <c r="ZP51" s="10"/>
      <c r="ZQ51" s="10"/>
      <c r="ZR51" s="10"/>
      <c r="ZS51" s="10"/>
      <c r="ZT51" s="10"/>
      <c r="ZU51" s="10"/>
      <c r="ZV51" s="10"/>
      <c r="ZW51" s="10"/>
      <c r="ZX51" s="10"/>
      <c r="ZY51" s="10"/>
      <c r="ZZ51" s="10"/>
      <c r="AAA51" s="10"/>
      <c r="AAB51" s="10"/>
      <c r="AAC51" s="10"/>
      <c r="AAD51" s="10"/>
      <c r="AAE51" s="10"/>
      <c r="AAF51" s="10"/>
      <c r="AAG51" s="10"/>
      <c r="AAH51" s="10"/>
      <c r="AAI51" s="10"/>
      <c r="AAJ51" s="10"/>
      <c r="AAK51" s="10"/>
      <c r="AAL51" s="10"/>
      <c r="AAM51" s="10"/>
      <c r="AAN51" s="10"/>
      <c r="AAO51" s="10"/>
      <c r="AAP51" s="10"/>
      <c r="AAQ51" s="10"/>
      <c r="AAR51" s="10"/>
      <c r="AAS51" s="10"/>
      <c r="AAT51" s="10"/>
      <c r="AAU51" s="10"/>
      <c r="AAV51" s="10"/>
      <c r="AAW51" s="10"/>
      <c r="AAX51" s="10"/>
      <c r="AAY51" s="10"/>
      <c r="AAZ51" s="10"/>
      <c r="ABA51" s="10"/>
      <c r="ABB51" s="10"/>
      <c r="ABC51" s="10"/>
      <c r="ABD51" s="10"/>
      <c r="ABE51" s="10"/>
      <c r="ABF51" s="10"/>
      <c r="ABG51" s="10"/>
      <c r="ABH51" s="10"/>
      <c r="ABI51" s="10"/>
      <c r="ABJ51" s="10"/>
      <c r="ABK51" s="10"/>
      <c r="ABL51" s="10"/>
      <c r="ABM51" s="10"/>
      <c r="ABN51" s="10"/>
      <c r="ABO51" s="10"/>
      <c r="ABP51" s="10"/>
      <c r="ABQ51" s="10"/>
      <c r="ABR51" s="10"/>
      <c r="ABS51" s="10"/>
      <c r="ABT51" s="10"/>
      <c r="ABU51" s="10"/>
      <c r="ABV51" s="10"/>
      <c r="ABW51" s="10"/>
      <c r="ABX51" s="10"/>
      <c r="ABY51" s="10"/>
      <c r="ABZ51" s="10"/>
      <c r="ACA51" s="10"/>
      <c r="ACB51" s="10"/>
      <c r="ACC51" s="10"/>
      <c r="ACD51" s="10"/>
      <c r="ACE51" s="10"/>
      <c r="ACF51" s="10"/>
      <c r="ACG51" s="10"/>
      <c r="ACH51" s="10"/>
      <c r="ACI51" s="10"/>
      <c r="ACJ51" s="10"/>
      <c r="ACK51" s="10"/>
      <c r="ACL51" s="10"/>
      <c r="ACM51" s="10"/>
      <c r="ACN51" s="10"/>
      <c r="ACO51" s="10"/>
      <c r="ACP51" s="10"/>
      <c r="ACQ51" s="10"/>
      <c r="ACR51" s="10"/>
      <c r="ACS51" s="10"/>
      <c r="ACT51" s="10"/>
      <c r="ACU51" s="10"/>
      <c r="ACV51" s="10"/>
      <c r="ACW51" s="10"/>
      <c r="ACX51" s="10"/>
      <c r="ACY51" s="10"/>
      <c r="ACZ51" s="10"/>
      <c r="ADA51" s="10"/>
    </row>
    <row r="52" spans="1:782" x14ac:dyDescent="0.2">
      <c r="A52" s="36" t="s">
        <v>19</v>
      </c>
      <c r="B52" s="37"/>
      <c r="C52" s="108">
        <f>SUM(C49:C50)</f>
        <v>255223.15</v>
      </c>
      <c r="D52" s="108">
        <f>SUM(D49:D50)</f>
        <v>0</v>
      </c>
      <c r="E52" s="108">
        <f t="shared" ref="E52:G52" si="9">SUM(E49:E50)</f>
        <v>0</v>
      </c>
      <c r="F52" s="108">
        <f t="shared" si="9"/>
        <v>0</v>
      </c>
      <c r="G52" s="109">
        <f t="shared" si="9"/>
        <v>0</v>
      </c>
      <c r="H52" s="104">
        <f t="shared" si="6"/>
        <v>0</v>
      </c>
    </row>
    <row r="53" spans="1:782" x14ac:dyDescent="0.2">
      <c r="A53" s="12" t="s">
        <v>20</v>
      </c>
      <c r="B53" s="13"/>
      <c r="C53" s="100">
        <v>0</v>
      </c>
      <c r="D53" s="100">
        <v>0</v>
      </c>
      <c r="E53" s="100">
        <v>0</v>
      </c>
      <c r="F53" s="100">
        <v>0</v>
      </c>
      <c r="G53" s="101">
        <v>0</v>
      </c>
      <c r="H53" s="102">
        <f t="shared" si="6"/>
        <v>0</v>
      </c>
    </row>
    <row r="54" spans="1:782" x14ac:dyDescent="0.2">
      <c r="A54"/>
      <c r="B54"/>
      <c r="C54"/>
      <c r="D54"/>
      <c r="E54"/>
      <c r="F54"/>
      <c r="G54"/>
      <c r="H54"/>
      <c r="I54"/>
      <c r="J54"/>
      <c r="K54"/>
      <c r="L54"/>
    </row>
    <row r="55" spans="1:782" x14ac:dyDescent="0.2">
      <c r="A55"/>
      <c r="B55"/>
      <c r="C55"/>
      <c r="D55"/>
      <c r="E55"/>
      <c r="F55"/>
      <c r="G55"/>
      <c r="H55"/>
      <c r="I55"/>
      <c r="J55"/>
      <c r="K55"/>
      <c r="L55"/>
    </row>
    <row r="56" spans="1:782" x14ac:dyDescent="0.2">
      <c r="A56"/>
      <c r="B56"/>
      <c r="C56"/>
      <c r="D56"/>
      <c r="E56"/>
      <c r="F56"/>
      <c r="G56"/>
      <c r="H56"/>
      <c r="I56"/>
      <c r="J56"/>
      <c r="K56"/>
      <c r="L56"/>
    </row>
    <row r="57" spans="1:782" x14ac:dyDescent="0.2">
      <c r="A57"/>
      <c r="B57"/>
      <c r="C57"/>
      <c r="D57"/>
      <c r="E57"/>
      <c r="F57"/>
      <c r="G57"/>
      <c r="H57"/>
      <c r="I57"/>
      <c r="J57"/>
      <c r="K57"/>
      <c r="L57"/>
    </row>
    <row r="58" spans="1:782" x14ac:dyDescent="0.2">
      <c r="A58"/>
      <c r="B58"/>
      <c r="C58"/>
      <c r="D58"/>
      <c r="E58"/>
      <c r="F58"/>
      <c r="G58"/>
      <c r="H58"/>
      <c r="I58"/>
      <c r="J58"/>
      <c r="K58"/>
      <c r="L58"/>
    </row>
    <row r="59" spans="1:782" s="2" customFormat="1" x14ac:dyDescent="0.2">
      <c r="A59"/>
      <c r="B59"/>
      <c r="C59"/>
      <c r="D59"/>
      <c r="E59"/>
      <c r="F59"/>
      <c r="G59"/>
      <c r="H59"/>
      <c r="I59"/>
      <c r="J59"/>
      <c r="K59"/>
      <c r="L59"/>
    </row>
    <row r="60" spans="1:782" s="2" customFormat="1" x14ac:dyDescent="0.2">
      <c r="A60"/>
      <c r="B60"/>
      <c r="C60"/>
      <c r="D60"/>
      <c r="E60"/>
      <c r="F60"/>
      <c r="G60"/>
      <c r="H60"/>
      <c r="I60"/>
      <c r="J60"/>
      <c r="K60"/>
      <c r="L60"/>
    </row>
    <row r="61" spans="1:782" x14ac:dyDescent="0.2">
      <c r="A61"/>
      <c r="B61"/>
      <c r="C61"/>
      <c r="D61"/>
      <c r="E61"/>
      <c r="F61"/>
      <c r="G61"/>
      <c r="H61"/>
      <c r="I61"/>
      <c r="J61"/>
      <c r="K61"/>
      <c r="L61"/>
    </row>
    <row r="62" spans="1:782" s="2" customFormat="1" x14ac:dyDescent="0.2">
      <c r="A62"/>
      <c r="B62"/>
      <c r="C62"/>
      <c r="D62"/>
      <c r="E62"/>
      <c r="F62"/>
      <c r="G62"/>
      <c r="H62"/>
      <c r="I62"/>
      <c r="J62"/>
      <c r="K62"/>
      <c r="L62"/>
      <c r="ADB62" s="1"/>
    </row>
    <row r="63" spans="1:782" s="2" customFormat="1" x14ac:dyDescent="0.2">
      <c r="A63"/>
      <c r="B63"/>
      <c r="C63"/>
      <c r="D63"/>
      <c r="E63"/>
      <c r="F63"/>
      <c r="G63"/>
      <c r="H63"/>
      <c r="I63"/>
      <c r="J63"/>
      <c r="K63"/>
      <c r="L63"/>
      <c r="ADB63" s="1"/>
    </row>
    <row r="64" spans="1:782" s="2" customFormat="1" x14ac:dyDescent="0.2">
      <c r="A64"/>
      <c r="B64"/>
      <c r="C64"/>
      <c r="D64"/>
      <c r="E64"/>
      <c r="F64"/>
      <c r="G64"/>
      <c r="H64"/>
      <c r="I64"/>
      <c r="J64"/>
      <c r="K64"/>
      <c r="L64"/>
      <c r="ADB64" s="1"/>
    </row>
    <row r="65" spans="1:782" s="2" customFormat="1" x14ac:dyDescent="0.2">
      <c r="A65"/>
      <c r="B65"/>
      <c r="C65"/>
      <c r="D65"/>
      <c r="E65"/>
      <c r="F65"/>
      <c r="G65"/>
      <c r="H65"/>
      <c r="I65"/>
      <c r="J65"/>
      <c r="K65"/>
      <c r="L65"/>
      <c r="ADB65" s="1"/>
    </row>
    <row r="66" spans="1:782" s="2" customFormat="1" x14ac:dyDescent="0.2">
      <c r="A66"/>
      <c r="B66"/>
      <c r="C66"/>
      <c r="D66"/>
      <c r="E66"/>
      <c r="F66"/>
      <c r="G66"/>
      <c r="H66"/>
      <c r="I66"/>
      <c r="J66"/>
      <c r="K66"/>
      <c r="L66"/>
      <c r="ADB66" s="1"/>
    </row>
    <row r="67" spans="1:782" s="2" customFormat="1" x14ac:dyDescent="0.2">
      <c r="A67"/>
      <c r="B67"/>
      <c r="C67"/>
      <c r="D67"/>
      <c r="E67"/>
      <c r="F67"/>
      <c r="G67"/>
      <c r="H67"/>
      <c r="I67"/>
      <c r="J67"/>
      <c r="K67"/>
      <c r="L67"/>
      <c r="ADB67" s="1"/>
    </row>
    <row r="68" spans="1:782" s="2" customFormat="1" x14ac:dyDescent="0.2">
      <c r="A68"/>
      <c r="B68"/>
      <c r="C68"/>
      <c r="D68"/>
      <c r="E68"/>
      <c r="F68"/>
      <c r="G68"/>
      <c r="H68"/>
      <c r="I68"/>
      <c r="J68"/>
      <c r="K68"/>
      <c r="L68"/>
      <c r="ADB68" s="1"/>
    </row>
    <row r="69" spans="1:782" s="2" customFormat="1" x14ac:dyDescent="0.2">
      <c r="A69"/>
      <c r="B69"/>
      <c r="C69"/>
      <c r="D69"/>
      <c r="E69"/>
      <c r="F69"/>
      <c r="G69"/>
      <c r="H69"/>
      <c r="I69"/>
      <c r="J69"/>
      <c r="K69"/>
      <c r="L69"/>
      <c r="ADB69" s="1"/>
    </row>
    <row r="70" spans="1:782" s="2" customFormat="1" x14ac:dyDescent="0.2">
      <c r="A70"/>
      <c r="B70"/>
      <c r="C70"/>
      <c r="D70"/>
      <c r="E70"/>
      <c r="F70"/>
      <c r="G70"/>
      <c r="H70"/>
      <c r="I70"/>
      <c r="J70"/>
      <c r="K70"/>
      <c r="L70"/>
      <c r="ADB70" s="1"/>
    </row>
    <row r="71" spans="1:782" s="2" customFormat="1" x14ac:dyDescent="0.2">
      <c r="A71"/>
      <c r="B71"/>
      <c r="C71"/>
      <c r="D71"/>
      <c r="E71"/>
      <c r="F71"/>
      <c r="G71"/>
      <c r="H71"/>
      <c r="I71"/>
      <c r="J71"/>
      <c r="K71"/>
      <c r="L71"/>
      <c r="ADB71" s="1"/>
    </row>
    <row r="72" spans="1:782" s="2" customFormat="1" x14ac:dyDescent="0.2">
      <c r="A72"/>
      <c r="B72"/>
      <c r="C72"/>
      <c r="D72"/>
      <c r="E72"/>
      <c r="F72"/>
      <c r="G72"/>
      <c r="H72"/>
      <c r="I72"/>
      <c r="J72"/>
      <c r="K72"/>
      <c r="L72"/>
      <c r="ADB72" s="1"/>
    </row>
    <row r="73" spans="1:782" s="2" customFormat="1" x14ac:dyDescent="0.2">
      <c r="A73"/>
      <c r="B73"/>
      <c r="C73"/>
      <c r="D73"/>
      <c r="E73"/>
      <c r="F73"/>
      <c r="G73"/>
      <c r="H73"/>
      <c r="I73"/>
      <c r="J73"/>
      <c r="K73"/>
      <c r="L73"/>
      <c r="ADB73" s="1"/>
    </row>
    <row r="74" spans="1:782" s="2" customFormat="1" x14ac:dyDescent="0.2">
      <c r="A74"/>
      <c r="B74"/>
      <c r="C74"/>
      <c r="D74"/>
      <c r="E74"/>
      <c r="F74"/>
      <c r="G74"/>
      <c r="H74"/>
      <c r="I74"/>
      <c r="J74"/>
      <c r="K74"/>
      <c r="L74"/>
      <c r="ADB74" s="1"/>
    </row>
    <row r="75" spans="1:782" s="2" customFormat="1" x14ac:dyDescent="0.2">
      <c r="A75"/>
      <c r="B75"/>
      <c r="C75"/>
      <c r="D75"/>
      <c r="E75"/>
      <c r="F75"/>
      <c r="G75"/>
      <c r="H75"/>
      <c r="I75"/>
      <c r="J75"/>
      <c r="K75"/>
      <c r="L75"/>
      <c r="ADB75" s="1"/>
    </row>
    <row r="76" spans="1:782" s="2" customFormat="1" x14ac:dyDescent="0.2">
      <c r="A76"/>
      <c r="B76"/>
      <c r="C76"/>
      <c r="D76"/>
      <c r="E76"/>
      <c r="F76"/>
      <c r="G76"/>
      <c r="H76"/>
      <c r="I76"/>
      <c r="J76"/>
      <c r="K76"/>
      <c r="L76"/>
      <c r="ADB76" s="1"/>
    </row>
    <row r="77" spans="1:782" s="2" customFormat="1" x14ac:dyDescent="0.2">
      <c r="A77"/>
      <c r="B77"/>
      <c r="C77"/>
      <c r="D77"/>
      <c r="E77"/>
      <c r="F77"/>
      <c r="G77"/>
      <c r="H77"/>
      <c r="I77"/>
      <c r="J77"/>
      <c r="K77"/>
      <c r="L77"/>
      <c r="ADB77" s="1"/>
    </row>
    <row r="78" spans="1:782" s="2" customFormat="1" x14ac:dyDescent="0.2">
      <c r="A78"/>
      <c r="B78"/>
      <c r="C78"/>
      <c r="D78"/>
      <c r="E78"/>
      <c r="F78"/>
      <c r="G78"/>
      <c r="H78"/>
      <c r="I78"/>
      <c r="J78"/>
      <c r="K78"/>
      <c r="L78"/>
      <c r="ADB78" s="1"/>
    </row>
    <row r="79" spans="1:782" s="2" customFormat="1" x14ac:dyDescent="0.2">
      <c r="A79"/>
      <c r="B79"/>
      <c r="C79"/>
      <c r="D79"/>
      <c r="E79"/>
      <c r="F79"/>
      <c r="G79"/>
      <c r="H79"/>
      <c r="I79"/>
      <c r="J79"/>
      <c r="K79"/>
      <c r="L79"/>
      <c r="ADB79" s="1"/>
    </row>
  </sheetData>
  <mergeCells count="13">
    <mergeCell ref="A41:B41"/>
    <mergeCell ref="A35:B35"/>
    <mergeCell ref="A36:B36"/>
    <mergeCell ref="A37:B37"/>
    <mergeCell ref="A38:B38"/>
    <mergeCell ref="A39:B39"/>
    <mergeCell ref="A40:B40"/>
    <mergeCell ref="A26:B26"/>
    <mergeCell ref="A27:B27"/>
    <mergeCell ref="A28:B28"/>
    <mergeCell ref="A32:B32"/>
    <mergeCell ref="A33:B33"/>
    <mergeCell ref="A34:B34"/>
  </mergeCells>
  <printOptions horizontalCentered="1" gridLines="1"/>
  <pageMargins left="0.7" right="0.7" top="0.75" bottom="0.75" header="0.3" footer="0.3"/>
  <pageSetup paperSize="9" scale="72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B74"/>
  <sheetViews>
    <sheetView workbookViewId="0">
      <selection sqref="A1:XFD3"/>
    </sheetView>
  </sheetViews>
  <sheetFormatPr defaultColWidth="11.42578125" defaultRowHeight="12.75" x14ac:dyDescent="0.2"/>
  <cols>
    <col min="1" max="1" width="4.7109375" style="66" customWidth="1"/>
    <col min="2" max="2" width="45.7109375" style="66" customWidth="1"/>
    <col min="3" max="3" width="15.7109375" style="110" hidden="1" customWidth="1"/>
    <col min="4" max="7" width="15.7109375" style="68" customWidth="1"/>
    <col min="8" max="8" width="15.7109375" style="2" customWidth="1"/>
    <col min="9" max="9" width="13" style="2" bestFit="1" customWidth="1"/>
    <col min="10" max="781" width="11.42578125" style="2"/>
    <col min="782" max="16384" width="11.42578125" style="1"/>
  </cols>
  <sheetData>
    <row r="1" spans="1:781" s="11" customFormat="1" ht="45" customHeight="1" x14ac:dyDescent="0.2">
      <c r="A1" s="3" t="s">
        <v>0</v>
      </c>
      <c r="B1" s="4"/>
      <c r="C1" s="111" t="s">
        <v>1</v>
      </c>
      <c r="D1" s="6" t="s">
        <v>2</v>
      </c>
      <c r="E1" s="7">
        <v>2026</v>
      </c>
      <c r="F1" s="6">
        <v>2027</v>
      </c>
      <c r="G1" s="8" t="s">
        <v>3</v>
      </c>
      <c r="H1" s="9" t="s">
        <v>4</v>
      </c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</row>
    <row r="2" spans="1:781" s="11" customFormat="1" x14ac:dyDescent="0.2">
      <c r="A2" s="12" t="s">
        <v>5</v>
      </c>
      <c r="B2" s="13"/>
      <c r="C2" s="15">
        <f>C3</f>
        <v>113760.75</v>
      </c>
      <c r="D2" s="14">
        <f>D3</f>
        <v>0</v>
      </c>
      <c r="E2" s="14">
        <f t="shared" ref="E2:G2" si="0">E3</f>
        <v>0</v>
      </c>
      <c r="F2" s="14">
        <f t="shared" si="0"/>
        <v>0</v>
      </c>
      <c r="G2" s="85">
        <f t="shared" si="0"/>
        <v>0</v>
      </c>
      <c r="H2" s="112">
        <f t="shared" ref="H2:H22" si="1">SUM(D2:G2)</f>
        <v>0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</row>
    <row r="3" spans="1:781" s="11" customFormat="1" x14ac:dyDescent="0.2">
      <c r="A3" s="70" t="s">
        <v>57</v>
      </c>
      <c r="B3" s="4"/>
      <c r="C3" s="92">
        <f>SUM(C4:C8)</f>
        <v>113760.75</v>
      </c>
      <c r="D3" s="20">
        <f>SUM(D4:D8)</f>
        <v>0</v>
      </c>
      <c r="E3" s="20">
        <f>SUM(E4:E8)</f>
        <v>0</v>
      </c>
      <c r="F3" s="20">
        <f>SUM(F4:F8)</f>
        <v>0</v>
      </c>
      <c r="G3" s="113">
        <f>SUM(G4:G8)</f>
        <v>0</v>
      </c>
      <c r="H3" s="114">
        <f t="shared" si="1"/>
        <v>0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</row>
    <row r="4" spans="1:781" s="2" customFormat="1" x14ac:dyDescent="0.2">
      <c r="A4" s="73" t="s">
        <v>58</v>
      </c>
      <c r="B4" s="74"/>
      <c r="C4" s="75">
        <f>ROUND(25500*1.05,2)</f>
        <v>26775</v>
      </c>
      <c r="D4" s="25"/>
      <c r="E4" s="25"/>
      <c r="F4" s="25"/>
      <c r="G4" s="76"/>
      <c r="H4" s="114">
        <f t="shared" si="1"/>
        <v>0</v>
      </c>
    </row>
    <row r="5" spans="1:781" s="2" customFormat="1" x14ac:dyDescent="0.2">
      <c r="A5" s="73" t="s">
        <v>59</v>
      </c>
      <c r="B5" s="74"/>
      <c r="C5" s="75">
        <f>ROUND((22000*18.75/37.5),2)</f>
        <v>11000</v>
      </c>
      <c r="D5" s="25"/>
      <c r="E5" s="25"/>
      <c r="F5" s="25"/>
      <c r="G5" s="76"/>
      <c r="H5" s="114">
        <f t="shared" si="1"/>
        <v>0</v>
      </c>
    </row>
    <row r="6" spans="1:781" s="2" customFormat="1" x14ac:dyDescent="0.2">
      <c r="A6" s="73" t="s">
        <v>60</v>
      </c>
      <c r="B6" s="74"/>
      <c r="C6" s="75">
        <f>ROUND((22000*2),2)</f>
        <v>44000</v>
      </c>
      <c r="D6" s="25"/>
      <c r="E6" s="25"/>
      <c r="F6" s="25"/>
      <c r="G6" s="76"/>
      <c r="H6" s="114">
        <f t="shared" si="1"/>
        <v>0</v>
      </c>
    </row>
    <row r="7" spans="1:781" s="2" customFormat="1" x14ac:dyDescent="0.2">
      <c r="A7" s="73" t="s">
        <v>61</v>
      </c>
      <c r="B7" s="74"/>
      <c r="C7" s="75">
        <f>ROUND((C4+C5+C6)*0.33,2)</f>
        <v>26985.75</v>
      </c>
      <c r="D7" s="25"/>
      <c r="E7" s="25"/>
      <c r="F7" s="25"/>
      <c r="G7" s="76"/>
      <c r="H7" s="114">
        <f t="shared" si="1"/>
        <v>0</v>
      </c>
    </row>
    <row r="8" spans="1:781" s="2" customFormat="1" x14ac:dyDescent="0.2">
      <c r="A8" s="73" t="s">
        <v>62</v>
      </c>
      <c r="B8" s="74"/>
      <c r="C8" s="75">
        <v>5000</v>
      </c>
      <c r="D8" s="25"/>
      <c r="E8" s="25"/>
      <c r="F8" s="25"/>
      <c r="G8" s="76"/>
      <c r="H8" s="114">
        <f t="shared" si="1"/>
        <v>0</v>
      </c>
    </row>
    <row r="9" spans="1:781" s="11" customFormat="1" x14ac:dyDescent="0.2">
      <c r="A9" s="12" t="s">
        <v>6</v>
      </c>
      <c r="B9" s="13"/>
      <c r="C9" s="69">
        <f>SUM(C10:C22)</f>
        <v>29150</v>
      </c>
      <c r="D9" s="14">
        <f>SUM(D10:D22)</f>
        <v>0</v>
      </c>
      <c r="E9" s="14">
        <f>SUM(E10:E22)</f>
        <v>0</v>
      </c>
      <c r="F9" s="14">
        <f>SUM(F10:F22)</f>
        <v>0</v>
      </c>
      <c r="G9" s="85">
        <f>SUM(G10:G22)</f>
        <v>0</v>
      </c>
      <c r="H9" s="112">
        <f t="shared" si="1"/>
        <v>0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</row>
    <row r="10" spans="1:781" s="2" customFormat="1" x14ac:dyDescent="0.2">
      <c r="A10" s="79" t="s">
        <v>29</v>
      </c>
      <c r="B10" s="74"/>
      <c r="C10" s="75">
        <v>750</v>
      </c>
      <c r="D10" s="25"/>
      <c r="E10" s="25"/>
      <c r="F10" s="25"/>
      <c r="G10" s="76"/>
      <c r="H10" s="114">
        <f t="shared" si="1"/>
        <v>0</v>
      </c>
      <c r="I10" s="1"/>
    </row>
    <row r="11" spans="1:781" s="2" customFormat="1" x14ac:dyDescent="0.2">
      <c r="A11" s="73" t="s">
        <v>30</v>
      </c>
      <c r="B11" s="74"/>
      <c r="C11" s="75">
        <v>750</v>
      </c>
      <c r="D11" s="25"/>
      <c r="E11" s="25"/>
      <c r="F11" s="25"/>
      <c r="G11" s="76"/>
      <c r="H11" s="114">
        <f t="shared" si="1"/>
        <v>0</v>
      </c>
      <c r="I11" s="1"/>
    </row>
    <row r="12" spans="1:781" s="2" customFormat="1" x14ac:dyDescent="0.2">
      <c r="A12" s="73" t="s">
        <v>31</v>
      </c>
      <c r="B12" s="74"/>
      <c r="C12" s="75">
        <v>3500</v>
      </c>
      <c r="D12" s="25"/>
      <c r="E12" s="25"/>
      <c r="F12" s="25"/>
      <c r="G12" s="76"/>
      <c r="H12" s="114">
        <f t="shared" si="1"/>
        <v>0</v>
      </c>
      <c r="I12" s="1"/>
    </row>
    <row r="13" spans="1:781" s="2" customFormat="1" x14ac:dyDescent="0.2">
      <c r="A13" s="73" t="s">
        <v>63</v>
      </c>
      <c r="B13" s="74"/>
      <c r="C13" s="75">
        <v>1000</v>
      </c>
      <c r="D13" s="25"/>
      <c r="E13" s="25"/>
      <c r="F13" s="25"/>
      <c r="G13" s="76"/>
      <c r="H13" s="114">
        <f>SUM(D13:G13)</f>
        <v>0</v>
      </c>
      <c r="I13" s="1"/>
    </row>
    <row r="14" spans="1:781" s="2" customFormat="1" x14ac:dyDescent="0.2">
      <c r="A14" s="73" t="s">
        <v>33</v>
      </c>
      <c r="B14" s="74"/>
      <c r="C14" s="75">
        <v>500</v>
      </c>
      <c r="D14" s="25"/>
      <c r="E14" s="25"/>
      <c r="F14" s="25"/>
      <c r="G14" s="76"/>
      <c r="H14" s="114">
        <f t="shared" si="1"/>
        <v>0</v>
      </c>
      <c r="I14" s="1"/>
    </row>
    <row r="15" spans="1:781" s="2" customFormat="1" x14ac:dyDescent="0.2">
      <c r="A15" s="73" t="s">
        <v>34</v>
      </c>
      <c r="B15" s="74"/>
      <c r="C15" s="75">
        <v>0</v>
      </c>
      <c r="D15" s="25"/>
      <c r="E15" s="25"/>
      <c r="F15" s="25"/>
      <c r="G15" s="76"/>
      <c r="H15" s="114">
        <f t="shared" si="1"/>
        <v>0</v>
      </c>
      <c r="I15" s="1"/>
    </row>
    <row r="16" spans="1:781" s="2" customFormat="1" x14ac:dyDescent="0.2">
      <c r="A16" s="73" t="s">
        <v>35</v>
      </c>
      <c r="B16" s="74"/>
      <c r="C16" s="75">
        <v>700</v>
      </c>
      <c r="D16" s="25"/>
      <c r="E16" s="25"/>
      <c r="F16" s="25"/>
      <c r="G16" s="76"/>
      <c r="H16" s="114">
        <f t="shared" si="1"/>
        <v>0</v>
      </c>
      <c r="I16" s="1"/>
    </row>
    <row r="17" spans="1:781" s="2" customFormat="1" x14ac:dyDescent="0.2">
      <c r="A17" s="73" t="s">
        <v>36</v>
      </c>
      <c r="B17" s="74"/>
      <c r="C17" s="75">
        <v>20000</v>
      </c>
      <c r="D17" s="25"/>
      <c r="E17" s="25"/>
      <c r="F17" s="25"/>
      <c r="G17" s="76"/>
      <c r="H17" s="114">
        <f t="shared" si="1"/>
        <v>0</v>
      </c>
      <c r="I17" s="1"/>
    </row>
    <row r="18" spans="1:781" s="2" customFormat="1" x14ac:dyDescent="0.2">
      <c r="A18" s="73" t="s">
        <v>37</v>
      </c>
      <c r="B18" s="74"/>
      <c r="C18" s="75">
        <v>100</v>
      </c>
      <c r="D18" s="25"/>
      <c r="E18" s="25"/>
      <c r="F18" s="25"/>
      <c r="G18" s="76"/>
      <c r="H18" s="114">
        <f t="shared" si="1"/>
        <v>0</v>
      </c>
      <c r="I18" s="1"/>
    </row>
    <row r="19" spans="1:781" s="2" customFormat="1" x14ac:dyDescent="0.2">
      <c r="A19" s="73" t="s">
        <v>38</v>
      </c>
      <c r="B19" s="74"/>
      <c r="C19" s="75">
        <v>100</v>
      </c>
      <c r="D19" s="25"/>
      <c r="E19" s="25"/>
      <c r="F19" s="25"/>
      <c r="G19" s="76"/>
      <c r="H19" s="114">
        <f t="shared" si="1"/>
        <v>0</v>
      </c>
      <c r="I19" s="1"/>
    </row>
    <row r="20" spans="1:781" s="2" customFormat="1" x14ac:dyDescent="0.2">
      <c r="A20" s="73" t="s">
        <v>39</v>
      </c>
      <c r="B20" s="74"/>
      <c r="C20" s="75">
        <v>750</v>
      </c>
      <c r="D20" s="25"/>
      <c r="E20" s="25"/>
      <c r="F20" s="25"/>
      <c r="G20" s="76"/>
      <c r="H20" s="114">
        <f t="shared" si="1"/>
        <v>0</v>
      </c>
      <c r="I20" s="1"/>
    </row>
    <row r="21" spans="1:781" s="2" customFormat="1" x14ac:dyDescent="0.2">
      <c r="A21" s="73" t="s">
        <v>40</v>
      </c>
      <c r="B21" s="74"/>
      <c r="C21" s="75">
        <v>0</v>
      </c>
      <c r="D21" s="25"/>
      <c r="E21" s="25"/>
      <c r="F21" s="25"/>
      <c r="G21" s="76"/>
      <c r="H21" s="114">
        <f t="shared" si="1"/>
        <v>0</v>
      </c>
      <c r="I21" s="1"/>
    </row>
    <row r="22" spans="1:781" s="2" customFormat="1" x14ac:dyDescent="0.2">
      <c r="A22" s="73" t="s">
        <v>41</v>
      </c>
      <c r="B22" s="74"/>
      <c r="C22" s="75">
        <v>1000</v>
      </c>
      <c r="D22" s="25"/>
      <c r="E22" s="25"/>
      <c r="F22" s="25"/>
      <c r="G22" s="76"/>
      <c r="H22" s="114">
        <f t="shared" si="1"/>
        <v>0</v>
      </c>
      <c r="I22" s="1"/>
    </row>
    <row r="23" spans="1:781" s="11" customFormat="1" x14ac:dyDescent="0.2">
      <c r="A23" s="12" t="s">
        <v>7</v>
      </c>
      <c r="B23" s="13"/>
      <c r="C23" s="69">
        <v>3000</v>
      </c>
      <c r="D23" s="14"/>
      <c r="E23" s="14"/>
      <c r="F23" s="14"/>
      <c r="G23" s="85"/>
      <c r="H23" s="112">
        <f>SUM(D23:G23)</f>
        <v>0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  <c r="JE23" s="10"/>
      <c r="JF23" s="10"/>
      <c r="JG23" s="10"/>
      <c r="JH23" s="10"/>
      <c r="JI23" s="10"/>
      <c r="JJ23" s="10"/>
      <c r="JK23" s="10"/>
      <c r="JL23" s="10"/>
      <c r="JM23" s="10"/>
      <c r="JN23" s="10"/>
      <c r="JO23" s="10"/>
      <c r="JP23" s="10"/>
      <c r="JQ23" s="10"/>
      <c r="JR23" s="10"/>
      <c r="JS23" s="10"/>
      <c r="JT23" s="10"/>
      <c r="JU23" s="10"/>
      <c r="JV23" s="10"/>
      <c r="JW23" s="10"/>
      <c r="JX23" s="10"/>
      <c r="JY23" s="10"/>
      <c r="JZ23" s="10"/>
      <c r="KA23" s="10"/>
      <c r="KB23" s="10"/>
      <c r="KC23" s="10"/>
      <c r="KD23" s="10"/>
      <c r="KE23" s="10"/>
      <c r="KF23" s="10"/>
      <c r="KG23" s="10"/>
      <c r="KH23" s="10"/>
      <c r="KI23" s="10"/>
      <c r="KJ23" s="10"/>
      <c r="KK23" s="10"/>
      <c r="KL23" s="10"/>
      <c r="KM23" s="10"/>
      <c r="KN23" s="10"/>
      <c r="KO23" s="10"/>
      <c r="KP23" s="10"/>
      <c r="KQ23" s="10"/>
      <c r="KR23" s="10"/>
      <c r="KS23" s="10"/>
      <c r="KT23" s="10"/>
      <c r="KU23" s="10"/>
      <c r="KV23" s="10"/>
      <c r="KW23" s="10"/>
      <c r="KX23" s="10"/>
      <c r="KY23" s="10"/>
      <c r="KZ23" s="10"/>
      <c r="LA23" s="10"/>
      <c r="LB23" s="10"/>
      <c r="LC23" s="10"/>
      <c r="LD23" s="10"/>
      <c r="LE23" s="10"/>
      <c r="LF23" s="10"/>
      <c r="LG23" s="10"/>
      <c r="LH23" s="10"/>
      <c r="LI23" s="10"/>
      <c r="LJ23" s="10"/>
      <c r="LK23" s="10"/>
      <c r="LL23" s="10"/>
      <c r="LM23" s="10"/>
      <c r="LN23" s="10"/>
      <c r="LO23" s="10"/>
      <c r="LP23" s="10"/>
      <c r="LQ23" s="10"/>
      <c r="LR23" s="10"/>
      <c r="LS23" s="10"/>
      <c r="LT23" s="10"/>
      <c r="LU23" s="10"/>
      <c r="LV23" s="10"/>
      <c r="LW23" s="10"/>
      <c r="LX23" s="10"/>
      <c r="LY23" s="10"/>
      <c r="LZ23" s="10"/>
      <c r="MA23" s="10"/>
      <c r="MB23" s="10"/>
      <c r="MC23" s="10"/>
      <c r="MD23" s="10"/>
      <c r="ME23" s="10"/>
      <c r="MF23" s="10"/>
      <c r="MG23" s="10"/>
      <c r="MH23" s="10"/>
      <c r="MI23" s="10"/>
      <c r="MJ23" s="10"/>
      <c r="MK23" s="10"/>
      <c r="ML23" s="10"/>
      <c r="MM23" s="10"/>
      <c r="MN23" s="10"/>
      <c r="MO23" s="10"/>
      <c r="MP23" s="10"/>
      <c r="MQ23" s="10"/>
      <c r="MR23" s="10"/>
      <c r="MS23" s="10"/>
      <c r="MT23" s="10"/>
      <c r="MU23" s="10"/>
      <c r="MV23" s="10"/>
      <c r="MW23" s="10"/>
      <c r="MX23" s="10"/>
      <c r="MY23" s="10"/>
      <c r="MZ23" s="10"/>
      <c r="NA23" s="10"/>
      <c r="NB23" s="10"/>
      <c r="NC23" s="10"/>
      <c r="ND23" s="10"/>
      <c r="NE23" s="10"/>
      <c r="NF23" s="10"/>
      <c r="NG23" s="10"/>
      <c r="NH23" s="10"/>
      <c r="NI23" s="10"/>
      <c r="NJ23" s="10"/>
      <c r="NK23" s="10"/>
      <c r="NL23" s="10"/>
      <c r="NM23" s="10"/>
      <c r="NN23" s="10"/>
      <c r="NO23" s="10"/>
      <c r="NP23" s="10"/>
      <c r="NQ23" s="10"/>
      <c r="NR23" s="10"/>
      <c r="NS23" s="10"/>
      <c r="NT23" s="10"/>
      <c r="NU23" s="10"/>
      <c r="NV23" s="10"/>
      <c r="NW23" s="10"/>
      <c r="NX23" s="10"/>
      <c r="NY23" s="10"/>
      <c r="NZ23" s="10"/>
      <c r="OA23" s="10"/>
      <c r="OB23" s="10"/>
      <c r="OC23" s="10"/>
      <c r="OD23" s="10"/>
      <c r="OE23" s="10"/>
      <c r="OF23" s="10"/>
      <c r="OG23" s="10"/>
      <c r="OH23" s="10"/>
      <c r="OI23" s="10"/>
      <c r="OJ23" s="10"/>
      <c r="OK23" s="10"/>
      <c r="OL23" s="10"/>
      <c r="OM23" s="10"/>
      <c r="ON23" s="10"/>
      <c r="OO23" s="10"/>
      <c r="OP23" s="10"/>
      <c r="OQ23" s="10"/>
      <c r="OR23" s="10"/>
      <c r="OS23" s="10"/>
      <c r="OT23" s="10"/>
      <c r="OU23" s="10"/>
      <c r="OV23" s="10"/>
      <c r="OW23" s="10"/>
      <c r="OX23" s="10"/>
      <c r="OY23" s="10"/>
      <c r="OZ23" s="10"/>
      <c r="PA23" s="10"/>
      <c r="PB23" s="10"/>
      <c r="PC23" s="10"/>
      <c r="PD23" s="10"/>
      <c r="PE23" s="10"/>
      <c r="PF23" s="10"/>
      <c r="PG23" s="10"/>
      <c r="PH23" s="10"/>
      <c r="PI23" s="10"/>
      <c r="PJ23" s="10"/>
      <c r="PK23" s="10"/>
      <c r="PL23" s="10"/>
      <c r="PM23" s="10"/>
      <c r="PN23" s="10"/>
      <c r="PO23" s="10"/>
      <c r="PP23" s="10"/>
      <c r="PQ23" s="10"/>
      <c r="PR23" s="10"/>
      <c r="PS23" s="10"/>
      <c r="PT23" s="10"/>
      <c r="PU23" s="10"/>
      <c r="PV23" s="10"/>
      <c r="PW23" s="10"/>
      <c r="PX23" s="10"/>
      <c r="PY23" s="10"/>
      <c r="PZ23" s="10"/>
      <c r="QA23" s="10"/>
      <c r="QB23" s="10"/>
      <c r="QC23" s="10"/>
      <c r="QD23" s="10"/>
      <c r="QE23" s="10"/>
      <c r="QF23" s="10"/>
      <c r="QG23" s="10"/>
      <c r="QH23" s="10"/>
      <c r="QI23" s="10"/>
      <c r="QJ23" s="10"/>
      <c r="QK23" s="10"/>
      <c r="QL23" s="10"/>
      <c r="QM23" s="10"/>
      <c r="QN23" s="10"/>
      <c r="QO23" s="10"/>
      <c r="QP23" s="10"/>
      <c r="QQ23" s="10"/>
      <c r="QR23" s="10"/>
      <c r="QS23" s="10"/>
      <c r="QT23" s="10"/>
      <c r="QU23" s="10"/>
      <c r="QV23" s="10"/>
      <c r="QW23" s="10"/>
      <c r="QX23" s="10"/>
      <c r="QY23" s="10"/>
      <c r="QZ23" s="10"/>
      <c r="RA23" s="10"/>
      <c r="RB23" s="10"/>
      <c r="RC23" s="10"/>
      <c r="RD23" s="10"/>
      <c r="RE23" s="10"/>
      <c r="RF23" s="10"/>
      <c r="RG23" s="10"/>
      <c r="RH23" s="10"/>
      <c r="RI23" s="10"/>
      <c r="RJ23" s="10"/>
      <c r="RK23" s="10"/>
      <c r="RL23" s="10"/>
      <c r="RM23" s="10"/>
      <c r="RN23" s="10"/>
      <c r="RO23" s="10"/>
      <c r="RP23" s="10"/>
      <c r="RQ23" s="10"/>
      <c r="RR23" s="10"/>
      <c r="RS23" s="10"/>
      <c r="RT23" s="10"/>
      <c r="RU23" s="10"/>
      <c r="RV23" s="10"/>
      <c r="RW23" s="10"/>
      <c r="RX23" s="10"/>
      <c r="RY23" s="10"/>
      <c r="RZ23" s="10"/>
      <c r="SA23" s="10"/>
      <c r="SB23" s="10"/>
      <c r="SC23" s="10"/>
      <c r="SD23" s="10"/>
      <c r="SE23" s="10"/>
      <c r="SF23" s="10"/>
      <c r="SG23" s="10"/>
      <c r="SH23" s="10"/>
      <c r="SI23" s="10"/>
      <c r="SJ23" s="10"/>
      <c r="SK23" s="10"/>
      <c r="SL23" s="10"/>
      <c r="SM23" s="10"/>
      <c r="SN23" s="10"/>
      <c r="SO23" s="10"/>
      <c r="SP23" s="10"/>
      <c r="SQ23" s="10"/>
      <c r="SR23" s="10"/>
      <c r="SS23" s="10"/>
      <c r="ST23" s="10"/>
      <c r="SU23" s="10"/>
      <c r="SV23" s="10"/>
      <c r="SW23" s="10"/>
      <c r="SX23" s="10"/>
      <c r="SY23" s="10"/>
      <c r="SZ23" s="10"/>
      <c r="TA23" s="10"/>
      <c r="TB23" s="10"/>
      <c r="TC23" s="10"/>
      <c r="TD23" s="10"/>
      <c r="TE23" s="10"/>
      <c r="TF23" s="10"/>
      <c r="TG23" s="10"/>
      <c r="TH23" s="10"/>
      <c r="TI23" s="10"/>
      <c r="TJ23" s="10"/>
      <c r="TK23" s="10"/>
      <c r="TL23" s="10"/>
      <c r="TM23" s="10"/>
      <c r="TN23" s="10"/>
      <c r="TO23" s="10"/>
      <c r="TP23" s="10"/>
      <c r="TQ23" s="10"/>
      <c r="TR23" s="10"/>
      <c r="TS23" s="10"/>
      <c r="TT23" s="10"/>
      <c r="TU23" s="10"/>
      <c r="TV23" s="10"/>
      <c r="TW23" s="10"/>
      <c r="TX23" s="10"/>
      <c r="TY23" s="10"/>
      <c r="TZ23" s="10"/>
      <c r="UA23" s="10"/>
      <c r="UB23" s="10"/>
      <c r="UC23" s="10"/>
      <c r="UD23" s="10"/>
      <c r="UE23" s="10"/>
      <c r="UF23" s="10"/>
      <c r="UG23" s="10"/>
      <c r="UH23" s="10"/>
      <c r="UI23" s="10"/>
      <c r="UJ23" s="10"/>
      <c r="UK23" s="10"/>
      <c r="UL23" s="10"/>
      <c r="UM23" s="10"/>
      <c r="UN23" s="10"/>
      <c r="UO23" s="10"/>
      <c r="UP23" s="10"/>
      <c r="UQ23" s="10"/>
      <c r="UR23" s="10"/>
      <c r="US23" s="10"/>
      <c r="UT23" s="10"/>
      <c r="UU23" s="10"/>
      <c r="UV23" s="10"/>
      <c r="UW23" s="10"/>
      <c r="UX23" s="10"/>
      <c r="UY23" s="10"/>
      <c r="UZ23" s="10"/>
      <c r="VA23" s="10"/>
      <c r="VB23" s="10"/>
      <c r="VC23" s="10"/>
      <c r="VD23" s="10"/>
      <c r="VE23" s="10"/>
      <c r="VF23" s="10"/>
      <c r="VG23" s="10"/>
      <c r="VH23" s="10"/>
      <c r="VI23" s="10"/>
      <c r="VJ23" s="10"/>
      <c r="VK23" s="10"/>
      <c r="VL23" s="10"/>
      <c r="VM23" s="10"/>
      <c r="VN23" s="10"/>
      <c r="VO23" s="10"/>
      <c r="VP23" s="10"/>
      <c r="VQ23" s="10"/>
      <c r="VR23" s="10"/>
      <c r="VS23" s="10"/>
      <c r="VT23" s="10"/>
      <c r="VU23" s="10"/>
      <c r="VV23" s="10"/>
      <c r="VW23" s="10"/>
      <c r="VX23" s="10"/>
      <c r="VY23" s="10"/>
      <c r="VZ23" s="10"/>
      <c r="WA23" s="10"/>
      <c r="WB23" s="10"/>
      <c r="WC23" s="10"/>
      <c r="WD23" s="10"/>
      <c r="WE23" s="10"/>
      <c r="WF23" s="10"/>
      <c r="WG23" s="10"/>
      <c r="WH23" s="10"/>
      <c r="WI23" s="10"/>
      <c r="WJ23" s="10"/>
      <c r="WK23" s="10"/>
      <c r="WL23" s="10"/>
      <c r="WM23" s="10"/>
      <c r="WN23" s="10"/>
      <c r="WO23" s="10"/>
      <c r="WP23" s="10"/>
      <c r="WQ23" s="10"/>
      <c r="WR23" s="10"/>
      <c r="WS23" s="10"/>
      <c r="WT23" s="10"/>
      <c r="WU23" s="10"/>
      <c r="WV23" s="10"/>
      <c r="WW23" s="10"/>
      <c r="WX23" s="10"/>
      <c r="WY23" s="10"/>
      <c r="WZ23" s="10"/>
      <c r="XA23" s="10"/>
      <c r="XB23" s="10"/>
      <c r="XC23" s="10"/>
      <c r="XD23" s="10"/>
      <c r="XE23" s="10"/>
      <c r="XF23" s="10"/>
      <c r="XG23" s="10"/>
      <c r="XH23" s="10"/>
      <c r="XI23" s="10"/>
      <c r="XJ23" s="10"/>
      <c r="XK23" s="10"/>
      <c r="XL23" s="10"/>
      <c r="XM23" s="10"/>
      <c r="XN23" s="10"/>
      <c r="XO23" s="10"/>
      <c r="XP23" s="10"/>
      <c r="XQ23" s="10"/>
      <c r="XR23" s="10"/>
      <c r="XS23" s="10"/>
      <c r="XT23" s="10"/>
      <c r="XU23" s="10"/>
      <c r="XV23" s="10"/>
      <c r="XW23" s="10"/>
      <c r="XX23" s="10"/>
      <c r="XY23" s="10"/>
      <c r="XZ23" s="10"/>
      <c r="YA23" s="10"/>
      <c r="YB23" s="10"/>
      <c r="YC23" s="10"/>
      <c r="YD23" s="10"/>
      <c r="YE23" s="10"/>
      <c r="YF23" s="10"/>
      <c r="YG23" s="10"/>
      <c r="YH23" s="10"/>
      <c r="YI23" s="10"/>
      <c r="YJ23" s="10"/>
      <c r="YK23" s="10"/>
      <c r="YL23" s="10"/>
      <c r="YM23" s="10"/>
      <c r="YN23" s="10"/>
      <c r="YO23" s="10"/>
      <c r="YP23" s="10"/>
      <c r="YQ23" s="10"/>
      <c r="YR23" s="10"/>
      <c r="YS23" s="10"/>
      <c r="YT23" s="10"/>
      <c r="YU23" s="10"/>
      <c r="YV23" s="10"/>
      <c r="YW23" s="10"/>
      <c r="YX23" s="10"/>
      <c r="YY23" s="10"/>
      <c r="YZ23" s="10"/>
      <c r="ZA23" s="10"/>
      <c r="ZB23" s="10"/>
      <c r="ZC23" s="10"/>
      <c r="ZD23" s="10"/>
      <c r="ZE23" s="10"/>
      <c r="ZF23" s="10"/>
      <c r="ZG23" s="10"/>
      <c r="ZH23" s="10"/>
      <c r="ZI23" s="10"/>
      <c r="ZJ23" s="10"/>
      <c r="ZK23" s="10"/>
      <c r="ZL23" s="10"/>
      <c r="ZM23" s="10"/>
      <c r="ZN23" s="10"/>
      <c r="ZO23" s="10"/>
      <c r="ZP23" s="10"/>
      <c r="ZQ23" s="10"/>
      <c r="ZR23" s="10"/>
      <c r="ZS23" s="10"/>
      <c r="ZT23" s="10"/>
      <c r="ZU23" s="10"/>
      <c r="ZV23" s="10"/>
      <c r="ZW23" s="10"/>
      <c r="ZX23" s="10"/>
      <c r="ZY23" s="10"/>
      <c r="ZZ23" s="10"/>
      <c r="AAA23" s="10"/>
      <c r="AAB23" s="10"/>
      <c r="AAC23" s="10"/>
      <c r="AAD23" s="10"/>
      <c r="AAE23" s="10"/>
      <c r="AAF23" s="10"/>
      <c r="AAG23" s="10"/>
      <c r="AAH23" s="10"/>
      <c r="AAI23" s="10"/>
      <c r="AAJ23" s="10"/>
      <c r="AAK23" s="10"/>
      <c r="AAL23" s="10"/>
      <c r="AAM23" s="10"/>
      <c r="AAN23" s="10"/>
      <c r="AAO23" s="10"/>
      <c r="AAP23" s="10"/>
      <c r="AAQ23" s="10"/>
      <c r="AAR23" s="10"/>
      <c r="AAS23" s="10"/>
      <c r="AAT23" s="10"/>
      <c r="AAU23" s="10"/>
      <c r="AAV23" s="10"/>
      <c r="AAW23" s="10"/>
      <c r="AAX23" s="10"/>
      <c r="AAY23" s="10"/>
      <c r="AAZ23" s="10"/>
      <c r="ABA23" s="10"/>
      <c r="ABB23" s="10"/>
      <c r="ABC23" s="10"/>
      <c r="ABD23" s="10"/>
      <c r="ABE23" s="10"/>
      <c r="ABF23" s="10"/>
      <c r="ABG23" s="10"/>
      <c r="ABH23" s="10"/>
      <c r="ABI23" s="10"/>
      <c r="ABJ23" s="10"/>
      <c r="ABK23" s="10"/>
      <c r="ABL23" s="10"/>
      <c r="ABM23" s="10"/>
      <c r="ABN23" s="10"/>
      <c r="ABO23" s="10"/>
      <c r="ABP23" s="10"/>
      <c r="ABQ23" s="10"/>
      <c r="ABR23" s="10"/>
      <c r="ABS23" s="10"/>
      <c r="ABT23" s="10"/>
      <c r="ABU23" s="10"/>
      <c r="ABV23" s="10"/>
      <c r="ABW23" s="10"/>
      <c r="ABX23" s="10"/>
      <c r="ABY23" s="10"/>
      <c r="ABZ23" s="10"/>
      <c r="ACA23" s="10"/>
      <c r="ACB23" s="10"/>
      <c r="ACC23" s="10"/>
      <c r="ACD23" s="10"/>
      <c r="ACE23" s="10"/>
      <c r="ACF23" s="10"/>
      <c r="ACG23" s="10"/>
      <c r="ACH23" s="10"/>
      <c r="ACI23" s="10"/>
      <c r="ACJ23" s="10"/>
      <c r="ACK23" s="10"/>
      <c r="ACL23" s="10"/>
      <c r="ACM23" s="10"/>
      <c r="ACN23" s="10"/>
      <c r="ACO23" s="10"/>
      <c r="ACP23" s="10"/>
      <c r="ACQ23" s="10"/>
      <c r="ACR23" s="10"/>
      <c r="ACS23" s="10"/>
      <c r="ACT23" s="10"/>
      <c r="ACU23" s="10"/>
      <c r="ACV23" s="10"/>
      <c r="ACW23" s="10"/>
      <c r="ACX23" s="10"/>
      <c r="ACY23" s="10"/>
      <c r="ACZ23" s="10"/>
      <c r="ADA23" s="10"/>
    </row>
    <row r="24" spans="1:781" s="87" customFormat="1" x14ac:dyDescent="0.2">
      <c r="A24" s="36" t="s">
        <v>8</v>
      </c>
      <c r="B24" s="37"/>
      <c r="C24" s="86">
        <f>C2+C9+C23</f>
        <v>145910.75</v>
      </c>
      <c r="D24" s="38">
        <f>D2+D9+D23</f>
        <v>0</v>
      </c>
      <c r="E24" s="38">
        <f>E2+E9+E23</f>
        <v>0</v>
      </c>
      <c r="F24" s="38">
        <f>F2+F9+F23</f>
        <v>0</v>
      </c>
      <c r="G24" s="103">
        <f>G2+G9+G23</f>
        <v>0</v>
      </c>
      <c r="H24" s="115">
        <f>SUM(D24:G24)</f>
        <v>0</v>
      </c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  <c r="IV24" s="49"/>
      <c r="IW24" s="49"/>
      <c r="IX24" s="49"/>
      <c r="IY24" s="49"/>
      <c r="IZ24" s="49"/>
      <c r="JA24" s="49"/>
      <c r="JB24" s="49"/>
      <c r="JC24" s="49"/>
      <c r="JD24" s="49"/>
      <c r="JE24" s="49"/>
      <c r="JF24" s="49"/>
      <c r="JG24" s="49"/>
      <c r="JH24" s="49"/>
      <c r="JI24" s="49"/>
      <c r="JJ24" s="49"/>
      <c r="JK24" s="49"/>
      <c r="JL24" s="49"/>
      <c r="JM24" s="49"/>
      <c r="JN24" s="49"/>
      <c r="JO24" s="49"/>
      <c r="JP24" s="49"/>
      <c r="JQ24" s="49"/>
      <c r="JR24" s="49"/>
      <c r="JS24" s="49"/>
      <c r="JT24" s="49"/>
      <c r="JU24" s="49"/>
      <c r="JV24" s="49"/>
      <c r="JW24" s="49"/>
      <c r="JX24" s="49"/>
      <c r="JY24" s="49"/>
      <c r="JZ24" s="49"/>
      <c r="KA24" s="49"/>
      <c r="KB24" s="49"/>
      <c r="KC24" s="49"/>
      <c r="KD24" s="49"/>
      <c r="KE24" s="49"/>
      <c r="KF24" s="49"/>
      <c r="KG24" s="49"/>
      <c r="KH24" s="49"/>
      <c r="KI24" s="49"/>
      <c r="KJ24" s="49"/>
      <c r="KK24" s="49"/>
      <c r="KL24" s="49"/>
      <c r="KM24" s="49"/>
      <c r="KN24" s="49"/>
      <c r="KO24" s="49"/>
      <c r="KP24" s="49"/>
      <c r="KQ24" s="49"/>
      <c r="KR24" s="49"/>
      <c r="KS24" s="49"/>
      <c r="KT24" s="49"/>
      <c r="KU24" s="49"/>
      <c r="KV24" s="49"/>
      <c r="KW24" s="49"/>
      <c r="KX24" s="49"/>
      <c r="KY24" s="49"/>
      <c r="KZ24" s="49"/>
      <c r="LA24" s="49"/>
      <c r="LB24" s="49"/>
      <c r="LC24" s="49"/>
      <c r="LD24" s="49"/>
      <c r="LE24" s="49"/>
      <c r="LF24" s="49"/>
      <c r="LG24" s="49"/>
      <c r="LH24" s="49"/>
      <c r="LI24" s="49"/>
      <c r="LJ24" s="49"/>
      <c r="LK24" s="49"/>
      <c r="LL24" s="49"/>
      <c r="LM24" s="49"/>
      <c r="LN24" s="49"/>
      <c r="LO24" s="49"/>
      <c r="LP24" s="49"/>
      <c r="LQ24" s="49"/>
      <c r="LR24" s="49"/>
      <c r="LS24" s="49"/>
      <c r="LT24" s="49"/>
      <c r="LU24" s="49"/>
      <c r="LV24" s="49"/>
      <c r="LW24" s="49"/>
      <c r="LX24" s="49"/>
      <c r="LY24" s="49"/>
      <c r="LZ24" s="49"/>
      <c r="MA24" s="49"/>
      <c r="MB24" s="49"/>
      <c r="MC24" s="49"/>
      <c r="MD24" s="49"/>
      <c r="ME24" s="49"/>
      <c r="MF24" s="49"/>
      <c r="MG24" s="49"/>
      <c r="MH24" s="49"/>
      <c r="MI24" s="49"/>
      <c r="MJ24" s="49"/>
      <c r="MK24" s="49"/>
      <c r="ML24" s="49"/>
      <c r="MM24" s="49"/>
      <c r="MN24" s="49"/>
      <c r="MO24" s="49"/>
      <c r="MP24" s="49"/>
      <c r="MQ24" s="49"/>
      <c r="MR24" s="49"/>
      <c r="MS24" s="49"/>
      <c r="MT24" s="49"/>
      <c r="MU24" s="49"/>
      <c r="MV24" s="49"/>
      <c r="MW24" s="49"/>
      <c r="MX24" s="49"/>
      <c r="MY24" s="49"/>
      <c r="MZ24" s="49"/>
      <c r="NA24" s="49"/>
      <c r="NB24" s="49"/>
      <c r="NC24" s="49"/>
      <c r="ND24" s="49"/>
      <c r="NE24" s="49"/>
      <c r="NF24" s="49"/>
      <c r="NG24" s="49"/>
      <c r="NH24" s="49"/>
      <c r="NI24" s="49"/>
      <c r="NJ24" s="49"/>
      <c r="NK24" s="49"/>
      <c r="NL24" s="49"/>
      <c r="NM24" s="49"/>
      <c r="NN24" s="49"/>
      <c r="NO24" s="49"/>
      <c r="NP24" s="49"/>
      <c r="NQ24" s="49"/>
      <c r="NR24" s="49"/>
      <c r="NS24" s="49"/>
      <c r="NT24" s="49"/>
      <c r="NU24" s="49"/>
      <c r="NV24" s="49"/>
      <c r="NW24" s="49"/>
      <c r="NX24" s="49"/>
      <c r="NY24" s="49"/>
      <c r="NZ24" s="49"/>
      <c r="OA24" s="49"/>
      <c r="OB24" s="49"/>
      <c r="OC24" s="49"/>
      <c r="OD24" s="49"/>
      <c r="OE24" s="49"/>
      <c r="OF24" s="49"/>
      <c r="OG24" s="49"/>
      <c r="OH24" s="49"/>
      <c r="OI24" s="49"/>
      <c r="OJ24" s="49"/>
      <c r="OK24" s="49"/>
      <c r="OL24" s="49"/>
      <c r="OM24" s="49"/>
      <c r="ON24" s="49"/>
      <c r="OO24" s="49"/>
      <c r="OP24" s="49"/>
      <c r="OQ24" s="49"/>
      <c r="OR24" s="49"/>
      <c r="OS24" s="49"/>
      <c r="OT24" s="49"/>
      <c r="OU24" s="49"/>
      <c r="OV24" s="49"/>
      <c r="OW24" s="49"/>
      <c r="OX24" s="49"/>
      <c r="OY24" s="49"/>
      <c r="OZ24" s="49"/>
      <c r="PA24" s="49"/>
      <c r="PB24" s="49"/>
      <c r="PC24" s="49"/>
      <c r="PD24" s="49"/>
      <c r="PE24" s="49"/>
      <c r="PF24" s="49"/>
      <c r="PG24" s="49"/>
      <c r="PH24" s="49"/>
      <c r="PI24" s="49"/>
      <c r="PJ24" s="49"/>
      <c r="PK24" s="49"/>
      <c r="PL24" s="49"/>
      <c r="PM24" s="49"/>
      <c r="PN24" s="49"/>
      <c r="PO24" s="49"/>
      <c r="PP24" s="49"/>
      <c r="PQ24" s="49"/>
      <c r="PR24" s="49"/>
      <c r="PS24" s="49"/>
      <c r="PT24" s="49"/>
      <c r="PU24" s="49"/>
      <c r="PV24" s="49"/>
      <c r="PW24" s="49"/>
      <c r="PX24" s="49"/>
      <c r="PY24" s="49"/>
      <c r="PZ24" s="49"/>
      <c r="QA24" s="49"/>
      <c r="QB24" s="49"/>
      <c r="QC24" s="49"/>
      <c r="QD24" s="49"/>
      <c r="QE24" s="49"/>
      <c r="QF24" s="49"/>
      <c r="QG24" s="49"/>
      <c r="QH24" s="49"/>
      <c r="QI24" s="49"/>
      <c r="QJ24" s="49"/>
      <c r="QK24" s="49"/>
      <c r="QL24" s="49"/>
      <c r="QM24" s="49"/>
      <c r="QN24" s="49"/>
      <c r="QO24" s="49"/>
      <c r="QP24" s="49"/>
      <c r="QQ24" s="49"/>
      <c r="QR24" s="49"/>
      <c r="QS24" s="49"/>
      <c r="QT24" s="49"/>
      <c r="QU24" s="49"/>
      <c r="QV24" s="49"/>
      <c r="QW24" s="49"/>
      <c r="QX24" s="49"/>
      <c r="QY24" s="49"/>
      <c r="QZ24" s="49"/>
      <c r="RA24" s="49"/>
      <c r="RB24" s="49"/>
      <c r="RC24" s="49"/>
      <c r="RD24" s="49"/>
      <c r="RE24" s="49"/>
      <c r="RF24" s="49"/>
      <c r="RG24" s="49"/>
      <c r="RH24" s="49"/>
      <c r="RI24" s="49"/>
      <c r="RJ24" s="49"/>
      <c r="RK24" s="49"/>
      <c r="RL24" s="49"/>
      <c r="RM24" s="49"/>
      <c r="RN24" s="49"/>
      <c r="RO24" s="49"/>
      <c r="RP24" s="49"/>
      <c r="RQ24" s="49"/>
      <c r="RR24" s="49"/>
      <c r="RS24" s="49"/>
      <c r="RT24" s="49"/>
      <c r="RU24" s="49"/>
      <c r="RV24" s="49"/>
      <c r="RW24" s="49"/>
      <c r="RX24" s="49"/>
      <c r="RY24" s="49"/>
      <c r="RZ24" s="49"/>
      <c r="SA24" s="49"/>
      <c r="SB24" s="49"/>
      <c r="SC24" s="49"/>
      <c r="SD24" s="49"/>
      <c r="SE24" s="49"/>
      <c r="SF24" s="49"/>
      <c r="SG24" s="49"/>
      <c r="SH24" s="49"/>
      <c r="SI24" s="49"/>
      <c r="SJ24" s="49"/>
      <c r="SK24" s="49"/>
      <c r="SL24" s="49"/>
      <c r="SM24" s="49"/>
      <c r="SN24" s="49"/>
      <c r="SO24" s="49"/>
      <c r="SP24" s="49"/>
      <c r="SQ24" s="49"/>
      <c r="SR24" s="49"/>
      <c r="SS24" s="49"/>
      <c r="ST24" s="49"/>
      <c r="SU24" s="49"/>
      <c r="SV24" s="49"/>
      <c r="SW24" s="49"/>
      <c r="SX24" s="49"/>
      <c r="SY24" s="49"/>
      <c r="SZ24" s="49"/>
      <c r="TA24" s="49"/>
      <c r="TB24" s="49"/>
      <c r="TC24" s="49"/>
      <c r="TD24" s="49"/>
      <c r="TE24" s="49"/>
      <c r="TF24" s="49"/>
      <c r="TG24" s="49"/>
      <c r="TH24" s="49"/>
      <c r="TI24" s="49"/>
      <c r="TJ24" s="49"/>
      <c r="TK24" s="49"/>
      <c r="TL24" s="49"/>
      <c r="TM24" s="49"/>
      <c r="TN24" s="49"/>
      <c r="TO24" s="49"/>
      <c r="TP24" s="49"/>
      <c r="TQ24" s="49"/>
      <c r="TR24" s="49"/>
      <c r="TS24" s="49"/>
      <c r="TT24" s="49"/>
      <c r="TU24" s="49"/>
      <c r="TV24" s="49"/>
      <c r="TW24" s="49"/>
      <c r="TX24" s="49"/>
      <c r="TY24" s="49"/>
      <c r="TZ24" s="49"/>
      <c r="UA24" s="49"/>
      <c r="UB24" s="49"/>
      <c r="UC24" s="49"/>
      <c r="UD24" s="49"/>
      <c r="UE24" s="49"/>
      <c r="UF24" s="49"/>
      <c r="UG24" s="49"/>
      <c r="UH24" s="49"/>
      <c r="UI24" s="49"/>
      <c r="UJ24" s="49"/>
      <c r="UK24" s="49"/>
      <c r="UL24" s="49"/>
      <c r="UM24" s="49"/>
      <c r="UN24" s="49"/>
      <c r="UO24" s="49"/>
      <c r="UP24" s="49"/>
      <c r="UQ24" s="49"/>
      <c r="UR24" s="49"/>
      <c r="US24" s="49"/>
      <c r="UT24" s="49"/>
      <c r="UU24" s="49"/>
      <c r="UV24" s="49"/>
      <c r="UW24" s="49"/>
      <c r="UX24" s="49"/>
      <c r="UY24" s="49"/>
      <c r="UZ24" s="49"/>
      <c r="VA24" s="49"/>
      <c r="VB24" s="49"/>
      <c r="VC24" s="49"/>
      <c r="VD24" s="49"/>
      <c r="VE24" s="49"/>
      <c r="VF24" s="49"/>
      <c r="VG24" s="49"/>
      <c r="VH24" s="49"/>
      <c r="VI24" s="49"/>
      <c r="VJ24" s="49"/>
      <c r="VK24" s="49"/>
      <c r="VL24" s="49"/>
      <c r="VM24" s="49"/>
      <c r="VN24" s="49"/>
      <c r="VO24" s="49"/>
      <c r="VP24" s="49"/>
      <c r="VQ24" s="49"/>
      <c r="VR24" s="49"/>
      <c r="VS24" s="49"/>
      <c r="VT24" s="49"/>
      <c r="VU24" s="49"/>
      <c r="VV24" s="49"/>
      <c r="VW24" s="49"/>
      <c r="VX24" s="49"/>
      <c r="VY24" s="49"/>
      <c r="VZ24" s="49"/>
      <c r="WA24" s="49"/>
      <c r="WB24" s="49"/>
      <c r="WC24" s="49"/>
      <c r="WD24" s="49"/>
      <c r="WE24" s="49"/>
      <c r="WF24" s="49"/>
      <c r="WG24" s="49"/>
      <c r="WH24" s="49"/>
      <c r="WI24" s="49"/>
      <c r="WJ24" s="49"/>
      <c r="WK24" s="49"/>
      <c r="WL24" s="49"/>
      <c r="WM24" s="49"/>
      <c r="WN24" s="49"/>
      <c r="WO24" s="49"/>
      <c r="WP24" s="49"/>
      <c r="WQ24" s="49"/>
      <c r="WR24" s="49"/>
      <c r="WS24" s="49"/>
      <c r="WT24" s="49"/>
      <c r="WU24" s="49"/>
      <c r="WV24" s="49"/>
      <c r="WW24" s="49"/>
      <c r="WX24" s="49"/>
      <c r="WY24" s="49"/>
      <c r="WZ24" s="49"/>
      <c r="XA24" s="49"/>
      <c r="XB24" s="49"/>
      <c r="XC24" s="49"/>
      <c r="XD24" s="49"/>
      <c r="XE24" s="49"/>
      <c r="XF24" s="49"/>
      <c r="XG24" s="49"/>
      <c r="XH24" s="49"/>
      <c r="XI24" s="49"/>
      <c r="XJ24" s="49"/>
      <c r="XK24" s="49"/>
      <c r="XL24" s="49"/>
      <c r="XM24" s="49"/>
      <c r="XN24" s="49"/>
      <c r="XO24" s="49"/>
      <c r="XP24" s="49"/>
      <c r="XQ24" s="49"/>
      <c r="XR24" s="49"/>
      <c r="XS24" s="49"/>
      <c r="XT24" s="49"/>
      <c r="XU24" s="49"/>
      <c r="XV24" s="49"/>
      <c r="XW24" s="49"/>
      <c r="XX24" s="49"/>
      <c r="XY24" s="49"/>
      <c r="XZ24" s="49"/>
      <c r="YA24" s="49"/>
      <c r="YB24" s="49"/>
      <c r="YC24" s="49"/>
      <c r="YD24" s="49"/>
      <c r="YE24" s="49"/>
      <c r="YF24" s="49"/>
      <c r="YG24" s="49"/>
      <c r="YH24" s="49"/>
      <c r="YI24" s="49"/>
      <c r="YJ24" s="49"/>
      <c r="YK24" s="49"/>
      <c r="YL24" s="49"/>
      <c r="YM24" s="49"/>
      <c r="YN24" s="49"/>
      <c r="YO24" s="49"/>
      <c r="YP24" s="49"/>
      <c r="YQ24" s="49"/>
      <c r="YR24" s="49"/>
      <c r="YS24" s="49"/>
      <c r="YT24" s="49"/>
      <c r="YU24" s="49"/>
      <c r="YV24" s="49"/>
      <c r="YW24" s="49"/>
      <c r="YX24" s="49"/>
      <c r="YY24" s="49"/>
      <c r="YZ24" s="49"/>
      <c r="ZA24" s="49"/>
      <c r="ZB24" s="49"/>
      <c r="ZC24" s="49"/>
      <c r="ZD24" s="49"/>
      <c r="ZE24" s="49"/>
      <c r="ZF24" s="49"/>
      <c r="ZG24" s="49"/>
      <c r="ZH24" s="49"/>
      <c r="ZI24" s="49"/>
      <c r="ZJ24" s="49"/>
      <c r="ZK24" s="49"/>
      <c r="ZL24" s="49"/>
      <c r="ZM24" s="49"/>
      <c r="ZN24" s="49"/>
      <c r="ZO24" s="49"/>
      <c r="ZP24" s="49"/>
      <c r="ZQ24" s="49"/>
      <c r="ZR24" s="49"/>
      <c r="ZS24" s="49"/>
      <c r="ZT24" s="49"/>
      <c r="ZU24" s="49"/>
      <c r="ZV24" s="49"/>
      <c r="ZW24" s="49"/>
      <c r="ZX24" s="49"/>
      <c r="ZY24" s="49"/>
      <c r="ZZ24" s="49"/>
      <c r="AAA24" s="49"/>
      <c r="AAB24" s="49"/>
      <c r="AAC24" s="49"/>
      <c r="AAD24" s="49"/>
      <c r="AAE24" s="49"/>
      <c r="AAF24" s="49"/>
      <c r="AAG24" s="49"/>
      <c r="AAH24" s="49"/>
      <c r="AAI24" s="49"/>
      <c r="AAJ24" s="49"/>
      <c r="AAK24" s="49"/>
      <c r="AAL24" s="49"/>
      <c r="AAM24" s="49"/>
      <c r="AAN24" s="49"/>
      <c r="AAO24" s="49"/>
      <c r="AAP24" s="49"/>
      <c r="AAQ24" s="49"/>
      <c r="AAR24" s="49"/>
      <c r="AAS24" s="49"/>
      <c r="AAT24" s="49"/>
      <c r="AAU24" s="49"/>
      <c r="AAV24" s="49"/>
      <c r="AAW24" s="49"/>
      <c r="AAX24" s="49"/>
      <c r="AAY24" s="49"/>
      <c r="AAZ24" s="49"/>
      <c r="ABA24" s="49"/>
      <c r="ABB24" s="49"/>
      <c r="ABC24" s="49"/>
      <c r="ABD24" s="49"/>
      <c r="ABE24" s="49"/>
      <c r="ABF24" s="49"/>
      <c r="ABG24" s="49"/>
      <c r="ABH24" s="49"/>
      <c r="ABI24" s="49"/>
      <c r="ABJ24" s="49"/>
      <c r="ABK24" s="49"/>
      <c r="ABL24" s="49"/>
      <c r="ABM24" s="49"/>
      <c r="ABN24" s="49"/>
      <c r="ABO24" s="49"/>
      <c r="ABP24" s="49"/>
      <c r="ABQ24" s="49"/>
      <c r="ABR24" s="49"/>
      <c r="ABS24" s="49"/>
      <c r="ABT24" s="49"/>
      <c r="ABU24" s="49"/>
      <c r="ABV24" s="49"/>
      <c r="ABW24" s="49"/>
      <c r="ABX24" s="49"/>
      <c r="ABY24" s="49"/>
      <c r="ABZ24" s="49"/>
      <c r="ACA24" s="49"/>
      <c r="ACB24" s="49"/>
      <c r="ACC24" s="49"/>
      <c r="ACD24" s="49"/>
      <c r="ACE24" s="49"/>
      <c r="ACF24" s="49"/>
      <c r="ACG24" s="49"/>
      <c r="ACH24" s="49"/>
      <c r="ACI24" s="49"/>
      <c r="ACJ24" s="49"/>
      <c r="ACK24" s="49"/>
      <c r="ACL24" s="49"/>
      <c r="ACM24" s="49"/>
      <c r="ACN24" s="49"/>
      <c r="ACO24" s="49"/>
      <c r="ACP24" s="49"/>
      <c r="ACQ24" s="49"/>
      <c r="ACR24" s="49"/>
      <c r="ACS24" s="49"/>
      <c r="ACT24" s="49"/>
      <c r="ACU24" s="49"/>
      <c r="ACV24" s="49"/>
      <c r="ACW24" s="49"/>
      <c r="ACX24" s="49"/>
      <c r="ACY24" s="49"/>
      <c r="ACZ24" s="49"/>
      <c r="ADA24" s="49"/>
    </row>
    <row r="25" spans="1:781" s="87" customFormat="1" x14ac:dyDescent="0.2">
      <c r="A25" s="42"/>
      <c r="B25" s="43"/>
      <c r="C25" s="45"/>
      <c r="D25" s="46"/>
      <c r="E25" s="46"/>
      <c r="F25" s="46"/>
      <c r="G25" s="46"/>
      <c r="H25" s="47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49"/>
      <c r="EQ25" s="49"/>
      <c r="ER25" s="49"/>
      <c r="ES25" s="49"/>
      <c r="ET25" s="49"/>
      <c r="EU25" s="49"/>
      <c r="EV25" s="49"/>
      <c r="EW25" s="49"/>
      <c r="EX25" s="49"/>
      <c r="EY25" s="49"/>
      <c r="EZ25" s="49"/>
      <c r="FA25" s="49"/>
      <c r="FB25" s="49"/>
      <c r="FC25" s="49"/>
      <c r="FD25" s="49"/>
      <c r="FE25" s="49"/>
      <c r="FF25" s="49"/>
      <c r="FG25" s="49"/>
      <c r="FH25" s="49"/>
      <c r="FI25" s="49"/>
      <c r="FJ25" s="49"/>
      <c r="FK25" s="49"/>
      <c r="FL25" s="49"/>
      <c r="FM25" s="49"/>
      <c r="FN25" s="49"/>
      <c r="FO25" s="49"/>
      <c r="FP25" s="49"/>
      <c r="FQ25" s="49"/>
      <c r="FR25" s="49"/>
      <c r="FS25" s="49"/>
      <c r="FT25" s="49"/>
      <c r="FU25" s="49"/>
      <c r="FV25" s="49"/>
      <c r="FW25" s="49"/>
      <c r="FX25" s="49"/>
      <c r="FY25" s="49"/>
      <c r="FZ25" s="49"/>
      <c r="GA25" s="49"/>
      <c r="GB25" s="49"/>
      <c r="GC25" s="49"/>
      <c r="GD25" s="49"/>
      <c r="GE25" s="49"/>
      <c r="GF25" s="49"/>
      <c r="GG25" s="49"/>
      <c r="GH25" s="49"/>
      <c r="GI25" s="49"/>
      <c r="GJ25" s="49"/>
      <c r="GK25" s="49"/>
      <c r="GL25" s="49"/>
      <c r="GM25" s="49"/>
      <c r="GN25" s="49"/>
      <c r="GO25" s="49"/>
      <c r="GP25" s="49"/>
      <c r="GQ25" s="49"/>
      <c r="GR25" s="49"/>
      <c r="GS25" s="49"/>
      <c r="GT25" s="49"/>
      <c r="GU25" s="49"/>
      <c r="GV25" s="49"/>
      <c r="GW25" s="49"/>
      <c r="GX25" s="49"/>
      <c r="GY25" s="49"/>
      <c r="GZ25" s="49"/>
      <c r="HA25" s="49"/>
      <c r="HB25" s="49"/>
      <c r="HC25" s="49"/>
      <c r="HD25" s="49"/>
      <c r="HE25" s="49"/>
      <c r="HF25" s="49"/>
      <c r="HG25" s="49"/>
      <c r="HH25" s="49"/>
      <c r="HI25" s="49"/>
      <c r="HJ25" s="49"/>
      <c r="HK25" s="49"/>
      <c r="HL25" s="49"/>
      <c r="HM25" s="49"/>
      <c r="HN25" s="49"/>
      <c r="HO25" s="49"/>
      <c r="HP25" s="49"/>
      <c r="HQ25" s="49"/>
      <c r="HR25" s="49"/>
      <c r="HS25" s="49"/>
      <c r="HT25" s="49"/>
      <c r="HU25" s="49"/>
      <c r="HV25" s="49"/>
      <c r="HW25" s="49"/>
      <c r="HX25" s="49"/>
      <c r="HY25" s="49"/>
      <c r="HZ25" s="49"/>
      <c r="IA25" s="49"/>
      <c r="IB25" s="49"/>
      <c r="IC25" s="49"/>
      <c r="ID25" s="49"/>
      <c r="IE25" s="49"/>
      <c r="IF25" s="49"/>
      <c r="IG25" s="49"/>
      <c r="IH25" s="49"/>
      <c r="II25" s="49"/>
      <c r="IJ25" s="49"/>
      <c r="IK25" s="49"/>
      <c r="IL25" s="49"/>
      <c r="IM25" s="49"/>
      <c r="IN25" s="49"/>
      <c r="IO25" s="49"/>
      <c r="IP25" s="49"/>
      <c r="IQ25" s="49"/>
      <c r="IR25" s="49"/>
      <c r="IS25" s="49"/>
      <c r="IT25" s="49"/>
      <c r="IU25" s="49"/>
      <c r="IV25" s="49"/>
      <c r="IW25" s="49"/>
      <c r="IX25" s="49"/>
      <c r="IY25" s="49"/>
      <c r="IZ25" s="49"/>
      <c r="JA25" s="49"/>
      <c r="JB25" s="49"/>
      <c r="JC25" s="49"/>
      <c r="JD25" s="49"/>
      <c r="JE25" s="49"/>
      <c r="JF25" s="49"/>
      <c r="JG25" s="49"/>
      <c r="JH25" s="49"/>
      <c r="JI25" s="49"/>
      <c r="JJ25" s="49"/>
      <c r="JK25" s="49"/>
      <c r="JL25" s="49"/>
      <c r="JM25" s="49"/>
      <c r="JN25" s="49"/>
      <c r="JO25" s="49"/>
      <c r="JP25" s="49"/>
      <c r="JQ25" s="49"/>
      <c r="JR25" s="49"/>
      <c r="JS25" s="49"/>
      <c r="JT25" s="49"/>
      <c r="JU25" s="49"/>
      <c r="JV25" s="49"/>
      <c r="JW25" s="49"/>
      <c r="JX25" s="49"/>
      <c r="JY25" s="49"/>
      <c r="JZ25" s="49"/>
      <c r="KA25" s="49"/>
      <c r="KB25" s="49"/>
      <c r="KC25" s="49"/>
      <c r="KD25" s="49"/>
      <c r="KE25" s="49"/>
      <c r="KF25" s="49"/>
      <c r="KG25" s="49"/>
      <c r="KH25" s="49"/>
      <c r="KI25" s="49"/>
      <c r="KJ25" s="49"/>
      <c r="KK25" s="49"/>
      <c r="KL25" s="49"/>
      <c r="KM25" s="49"/>
      <c r="KN25" s="49"/>
      <c r="KO25" s="49"/>
      <c r="KP25" s="49"/>
      <c r="KQ25" s="49"/>
      <c r="KR25" s="49"/>
      <c r="KS25" s="49"/>
      <c r="KT25" s="49"/>
      <c r="KU25" s="49"/>
      <c r="KV25" s="49"/>
      <c r="KW25" s="49"/>
      <c r="KX25" s="49"/>
      <c r="KY25" s="49"/>
      <c r="KZ25" s="49"/>
      <c r="LA25" s="49"/>
      <c r="LB25" s="49"/>
      <c r="LC25" s="49"/>
      <c r="LD25" s="49"/>
      <c r="LE25" s="49"/>
      <c r="LF25" s="49"/>
      <c r="LG25" s="49"/>
      <c r="LH25" s="49"/>
      <c r="LI25" s="49"/>
      <c r="LJ25" s="49"/>
      <c r="LK25" s="49"/>
      <c r="LL25" s="49"/>
      <c r="LM25" s="49"/>
      <c r="LN25" s="49"/>
      <c r="LO25" s="49"/>
      <c r="LP25" s="49"/>
      <c r="LQ25" s="49"/>
      <c r="LR25" s="49"/>
      <c r="LS25" s="49"/>
      <c r="LT25" s="49"/>
      <c r="LU25" s="49"/>
      <c r="LV25" s="49"/>
      <c r="LW25" s="49"/>
      <c r="LX25" s="49"/>
      <c r="LY25" s="49"/>
      <c r="LZ25" s="49"/>
      <c r="MA25" s="49"/>
      <c r="MB25" s="49"/>
      <c r="MC25" s="49"/>
      <c r="MD25" s="49"/>
      <c r="ME25" s="49"/>
      <c r="MF25" s="49"/>
      <c r="MG25" s="49"/>
      <c r="MH25" s="49"/>
      <c r="MI25" s="49"/>
      <c r="MJ25" s="49"/>
      <c r="MK25" s="49"/>
      <c r="ML25" s="49"/>
      <c r="MM25" s="49"/>
      <c r="MN25" s="49"/>
      <c r="MO25" s="49"/>
      <c r="MP25" s="49"/>
      <c r="MQ25" s="49"/>
      <c r="MR25" s="49"/>
      <c r="MS25" s="49"/>
      <c r="MT25" s="49"/>
      <c r="MU25" s="49"/>
      <c r="MV25" s="49"/>
      <c r="MW25" s="49"/>
      <c r="MX25" s="49"/>
      <c r="MY25" s="49"/>
      <c r="MZ25" s="49"/>
      <c r="NA25" s="49"/>
      <c r="NB25" s="49"/>
      <c r="NC25" s="49"/>
      <c r="ND25" s="49"/>
      <c r="NE25" s="49"/>
      <c r="NF25" s="49"/>
      <c r="NG25" s="49"/>
      <c r="NH25" s="49"/>
      <c r="NI25" s="49"/>
      <c r="NJ25" s="49"/>
      <c r="NK25" s="49"/>
      <c r="NL25" s="49"/>
      <c r="NM25" s="49"/>
      <c r="NN25" s="49"/>
      <c r="NO25" s="49"/>
      <c r="NP25" s="49"/>
      <c r="NQ25" s="49"/>
      <c r="NR25" s="49"/>
      <c r="NS25" s="49"/>
      <c r="NT25" s="49"/>
      <c r="NU25" s="49"/>
      <c r="NV25" s="49"/>
      <c r="NW25" s="49"/>
      <c r="NX25" s="49"/>
      <c r="NY25" s="49"/>
      <c r="NZ25" s="49"/>
      <c r="OA25" s="49"/>
      <c r="OB25" s="49"/>
      <c r="OC25" s="49"/>
      <c r="OD25" s="49"/>
      <c r="OE25" s="49"/>
      <c r="OF25" s="49"/>
      <c r="OG25" s="49"/>
      <c r="OH25" s="49"/>
      <c r="OI25" s="49"/>
      <c r="OJ25" s="49"/>
      <c r="OK25" s="49"/>
      <c r="OL25" s="49"/>
      <c r="OM25" s="49"/>
      <c r="ON25" s="49"/>
      <c r="OO25" s="49"/>
      <c r="OP25" s="49"/>
      <c r="OQ25" s="49"/>
      <c r="OR25" s="49"/>
      <c r="OS25" s="49"/>
      <c r="OT25" s="49"/>
      <c r="OU25" s="49"/>
      <c r="OV25" s="49"/>
      <c r="OW25" s="49"/>
      <c r="OX25" s="49"/>
      <c r="OY25" s="49"/>
      <c r="OZ25" s="49"/>
      <c r="PA25" s="49"/>
      <c r="PB25" s="49"/>
      <c r="PC25" s="49"/>
      <c r="PD25" s="49"/>
      <c r="PE25" s="49"/>
      <c r="PF25" s="49"/>
      <c r="PG25" s="49"/>
      <c r="PH25" s="49"/>
      <c r="PI25" s="49"/>
      <c r="PJ25" s="49"/>
      <c r="PK25" s="49"/>
      <c r="PL25" s="49"/>
      <c r="PM25" s="49"/>
      <c r="PN25" s="49"/>
      <c r="PO25" s="49"/>
      <c r="PP25" s="49"/>
      <c r="PQ25" s="49"/>
      <c r="PR25" s="49"/>
      <c r="PS25" s="49"/>
      <c r="PT25" s="49"/>
      <c r="PU25" s="49"/>
      <c r="PV25" s="49"/>
      <c r="PW25" s="49"/>
      <c r="PX25" s="49"/>
      <c r="PY25" s="49"/>
      <c r="PZ25" s="49"/>
      <c r="QA25" s="49"/>
      <c r="QB25" s="49"/>
      <c r="QC25" s="49"/>
      <c r="QD25" s="49"/>
      <c r="QE25" s="49"/>
      <c r="QF25" s="49"/>
      <c r="QG25" s="49"/>
      <c r="QH25" s="49"/>
      <c r="QI25" s="49"/>
      <c r="QJ25" s="49"/>
      <c r="QK25" s="49"/>
      <c r="QL25" s="49"/>
      <c r="QM25" s="49"/>
      <c r="QN25" s="49"/>
      <c r="QO25" s="49"/>
      <c r="QP25" s="49"/>
      <c r="QQ25" s="49"/>
      <c r="QR25" s="49"/>
      <c r="QS25" s="49"/>
      <c r="QT25" s="49"/>
      <c r="QU25" s="49"/>
      <c r="QV25" s="49"/>
      <c r="QW25" s="49"/>
      <c r="QX25" s="49"/>
      <c r="QY25" s="49"/>
      <c r="QZ25" s="49"/>
      <c r="RA25" s="49"/>
      <c r="RB25" s="49"/>
      <c r="RC25" s="49"/>
      <c r="RD25" s="49"/>
      <c r="RE25" s="49"/>
      <c r="RF25" s="49"/>
      <c r="RG25" s="49"/>
      <c r="RH25" s="49"/>
      <c r="RI25" s="49"/>
      <c r="RJ25" s="49"/>
      <c r="RK25" s="49"/>
      <c r="RL25" s="49"/>
      <c r="RM25" s="49"/>
      <c r="RN25" s="49"/>
      <c r="RO25" s="49"/>
      <c r="RP25" s="49"/>
      <c r="RQ25" s="49"/>
      <c r="RR25" s="49"/>
      <c r="RS25" s="49"/>
      <c r="RT25" s="49"/>
      <c r="RU25" s="49"/>
      <c r="RV25" s="49"/>
      <c r="RW25" s="49"/>
      <c r="RX25" s="49"/>
      <c r="RY25" s="49"/>
      <c r="RZ25" s="49"/>
      <c r="SA25" s="49"/>
      <c r="SB25" s="49"/>
      <c r="SC25" s="49"/>
      <c r="SD25" s="49"/>
      <c r="SE25" s="49"/>
      <c r="SF25" s="49"/>
      <c r="SG25" s="49"/>
      <c r="SH25" s="49"/>
      <c r="SI25" s="49"/>
      <c r="SJ25" s="49"/>
      <c r="SK25" s="49"/>
      <c r="SL25" s="49"/>
      <c r="SM25" s="49"/>
      <c r="SN25" s="49"/>
      <c r="SO25" s="49"/>
      <c r="SP25" s="49"/>
      <c r="SQ25" s="49"/>
      <c r="SR25" s="49"/>
      <c r="SS25" s="49"/>
      <c r="ST25" s="49"/>
      <c r="SU25" s="49"/>
      <c r="SV25" s="49"/>
      <c r="SW25" s="49"/>
      <c r="SX25" s="49"/>
      <c r="SY25" s="49"/>
      <c r="SZ25" s="49"/>
      <c r="TA25" s="49"/>
      <c r="TB25" s="49"/>
      <c r="TC25" s="49"/>
      <c r="TD25" s="49"/>
      <c r="TE25" s="49"/>
      <c r="TF25" s="49"/>
      <c r="TG25" s="49"/>
      <c r="TH25" s="49"/>
      <c r="TI25" s="49"/>
      <c r="TJ25" s="49"/>
      <c r="TK25" s="49"/>
      <c r="TL25" s="49"/>
      <c r="TM25" s="49"/>
      <c r="TN25" s="49"/>
      <c r="TO25" s="49"/>
      <c r="TP25" s="49"/>
      <c r="TQ25" s="49"/>
      <c r="TR25" s="49"/>
      <c r="TS25" s="49"/>
      <c r="TT25" s="49"/>
      <c r="TU25" s="49"/>
      <c r="TV25" s="49"/>
      <c r="TW25" s="49"/>
      <c r="TX25" s="49"/>
      <c r="TY25" s="49"/>
      <c r="TZ25" s="49"/>
      <c r="UA25" s="49"/>
      <c r="UB25" s="49"/>
      <c r="UC25" s="49"/>
      <c r="UD25" s="49"/>
      <c r="UE25" s="49"/>
      <c r="UF25" s="49"/>
      <c r="UG25" s="49"/>
      <c r="UH25" s="49"/>
      <c r="UI25" s="49"/>
      <c r="UJ25" s="49"/>
      <c r="UK25" s="49"/>
      <c r="UL25" s="49"/>
      <c r="UM25" s="49"/>
      <c r="UN25" s="49"/>
      <c r="UO25" s="49"/>
      <c r="UP25" s="49"/>
      <c r="UQ25" s="49"/>
      <c r="UR25" s="49"/>
      <c r="US25" s="49"/>
      <c r="UT25" s="49"/>
      <c r="UU25" s="49"/>
      <c r="UV25" s="49"/>
      <c r="UW25" s="49"/>
      <c r="UX25" s="49"/>
      <c r="UY25" s="49"/>
      <c r="UZ25" s="49"/>
      <c r="VA25" s="49"/>
      <c r="VB25" s="49"/>
      <c r="VC25" s="49"/>
      <c r="VD25" s="49"/>
      <c r="VE25" s="49"/>
      <c r="VF25" s="49"/>
      <c r="VG25" s="49"/>
      <c r="VH25" s="49"/>
      <c r="VI25" s="49"/>
      <c r="VJ25" s="49"/>
      <c r="VK25" s="49"/>
      <c r="VL25" s="49"/>
      <c r="VM25" s="49"/>
      <c r="VN25" s="49"/>
      <c r="VO25" s="49"/>
      <c r="VP25" s="49"/>
      <c r="VQ25" s="49"/>
      <c r="VR25" s="49"/>
      <c r="VS25" s="49"/>
      <c r="VT25" s="49"/>
      <c r="VU25" s="49"/>
      <c r="VV25" s="49"/>
      <c r="VW25" s="49"/>
      <c r="VX25" s="49"/>
      <c r="VY25" s="49"/>
      <c r="VZ25" s="49"/>
      <c r="WA25" s="49"/>
      <c r="WB25" s="49"/>
      <c r="WC25" s="49"/>
      <c r="WD25" s="49"/>
      <c r="WE25" s="49"/>
      <c r="WF25" s="49"/>
      <c r="WG25" s="49"/>
      <c r="WH25" s="49"/>
      <c r="WI25" s="49"/>
      <c r="WJ25" s="49"/>
      <c r="WK25" s="49"/>
      <c r="WL25" s="49"/>
      <c r="WM25" s="49"/>
      <c r="WN25" s="49"/>
      <c r="WO25" s="49"/>
      <c r="WP25" s="49"/>
      <c r="WQ25" s="49"/>
      <c r="WR25" s="49"/>
      <c r="WS25" s="49"/>
      <c r="WT25" s="49"/>
      <c r="WU25" s="49"/>
      <c r="WV25" s="49"/>
      <c r="WW25" s="49"/>
      <c r="WX25" s="49"/>
      <c r="WY25" s="49"/>
      <c r="WZ25" s="49"/>
      <c r="XA25" s="49"/>
      <c r="XB25" s="49"/>
      <c r="XC25" s="49"/>
      <c r="XD25" s="49"/>
      <c r="XE25" s="49"/>
      <c r="XF25" s="49"/>
      <c r="XG25" s="49"/>
      <c r="XH25" s="49"/>
      <c r="XI25" s="49"/>
      <c r="XJ25" s="49"/>
      <c r="XK25" s="49"/>
      <c r="XL25" s="49"/>
      <c r="XM25" s="49"/>
      <c r="XN25" s="49"/>
      <c r="XO25" s="49"/>
      <c r="XP25" s="49"/>
      <c r="XQ25" s="49"/>
      <c r="XR25" s="49"/>
      <c r="XS25" s="49"/>
      <c r="XT25" s="49"/>
      <c r="XU25" s="49"/>
      <c r="XV25" s="49"/>
      <c r="XW25" s="49"/>
      <c r="XX25" s="49"/>
      <c r="XY25" s="49"/>
      <c r="XZ25" s="49"/>
      <c r="YA25" s="49"/>
      <c r="YB25" s="49"/>
      <c r="YC25" s="49"/>
      <c r="YD25" s="49"/>
      <c r="YE25" s="49"/>
      <c r="YF25" s="49"/>
      <c r="YG25" s="49"/>
      <c r="YH25" s="49"/>
      <c r="YI25" s="49"/>
      <c r="YJ25" s="49"/>
      <c r="YK25" s="49"/>
      <c r="YL25" s="49"/>
      <c r="YM25" s="49"/>
      <c r="YN25" s="49"/>
      <c r="YO25" s="49"/>
      <c r="YP25" s="49"/>
      <c r="YQ25" s="49"/>
      <c r="YR25" s="49"/>
      <c r="YS25" s="49"/>
      <c r="YT25" s="49"/>
      <c r="YU25" s="49"/>
      <c r="YV25" s="49"/>
      <c r="YW25" s="49"/>
      <c r="YX25" s="49"/>
      <c r="YY25" s="49"/>
      <c r="YZ25" s="49"/>
      <c r="ZA25" s="49"/>
      <c r="ZB25" s="49"/>
      <c r="ZC25" s="49"/>
      <c r="ZD25" s="49"/>
      <c r="ZE25" s="49"/>
      <c r="ZF25" s="49"/>
      <c r="ZG25" s="49"/>
      <c r="ZH25" s="49"/>
      <c r="ZI25" s="49"/>
      <c r="ZJ25" s="49"/>
      <c r="ZK25" s="49"/>
      <c r="ZL25" s="49"/>
      <c r="ZM25" s="49"/>
      <c r="ZN25" s="49"/>
      <c r="ZO25" s="49"/>
      <c r="ZP25" s="49"/>
      <c r="ZQ25" s="49"/>
      <c r="ZR25" s="49"/>
      <c r="ZS25" s="49"/>
      <c r="ZT25" s="49"/>
      <c r="ZU25" s="49"/>
      <c r="ZV25" s="49"/>
      <c r="ZW25" s="49"/>
      <c r="ZX25" s="49"/>
      <c r="ZY25" s="49"/>
      <c r="ZZ25" s="49"/>
      <c r="AAA25" s="49"/>
      <c r="AAB25" s="49"/>
      <c r="AAC25" s="49"/>
      <c r="AAD25" s="49"/>
      <c r="AAE25" s="49"/>
      <c r="AAF25" s="49"/>
      <c r="AAG25" s="49"/>
      <c r="AAH25" s="49"/>
      <c r="AAI25" s="49"/>
      <c r="AAJ25" s="49"/>
      <c r="AAK25" s="49"/>
      <c r="AAL25" s="49"/>
      <c r="AAM25" s="49"/>
      <c r="AAN25" s="49"/>
      <c r="AAO25" s="49"/>
      <c r="AAP25" s="49"/>
      <c r="AAQ25" s="49"/>
      <c r="AAR25" s="49"/>
      <c r="AAS25" s="49"/>
      <c r="AAT25" s="49"/>
      <c r="AAU25" s="49"/>
      <c r="AAV25" s="49"/>
      <c r="AAW25" s="49"/>
      <c r="AAX25" s="49"/>
      <c r="AAY25" s="49"/>
      <c r="AAZ25" s="49"/>
      <c r="ABA25" s="49"/>
      <c r="ABB25" s="49"/>
      <c r="ABC25" s="49"/>
      <c r="ABD25" s="49"/>
      <c r="ABE25" s="49"/>
      <c r="ABF25" s="49"/>
      <c r="ABG25" s="49"/>
      <c r="ABH25" s="49"/>
      <c r="ABI25" s="49"/>
      <c r="ABJ25" s="49"/>
      <c r="ABK25" s="49"/>
      <c r="ABL25" s="49"/>
      <c r="ABM25" s="49"/>
      <c r="ABN25" s="49"/>
      <c r="ABO25" s="49"/>
      <c r="ABP25" s="49"/>
      <c r="ABQ25" s="49"/>
      <c r="ABR25" s="49"/>
      <c r="ABS25" s="49"/>
      <c r="ABT25" s="49"/>
      <c r="ABU25" s="49"/>
      <c r="ABV25" s="49"/>
      <c r="ABW25" s="49"/>
      <c r="ABX25" s="49"/>
      <c r="ABY25" s="49"/>
      <c r="ABZ25" s="49"/>
      <c r="ACA25" s="49"/>
      <c r="ACB25" s="49"/>
      <c r="ACC25" s="49"/>
      <c r="ACD25" s="49"/>
      <c r="ACE25" s="49"/>
      <c r="ACF25" s="49"/>
      <c r="ACG25" s="49"/>
      <c r="ACH25" s="49"/>
      <c r="ACI25" s="49"/>
      <c r="ACJ25" s="49"/>
      <c r="ACK25" s="49"/>
      <c r="ACL25" s="49"/>
      <c r="ACM25" s="49"/>
      <c r="ACN25" s="49"/>
      <c r="ACO25" s="49"/>
      <c r="ACP25" s="49"/>
      <c r="ACQ25" s="49"/>
      <c r="ACR25" s="49"/>
      <c r="ACS25" s="49"/>
      <c r="ACT25" s="49"/>
      <c r="ACU25" s="49"/>
      <c r="ACV25" s="49"/>
      <c r="ACW25" s="49"/>
      <c r="ACX25" s="49"/>
      <c r="ACY25" s="49"/>
      <c r="ACZ25" s="49"/>
      <c r="ADA25" s="49"/>
    </row>
    <row r="26" spans="1:781" s="11" customFormat="1" x14ac:dyDescent="0.2">
      <c r="A26" s="12" t="s">
        <v>11</v>
      </c>
      <c r="B26" s="13"/>
      <c r="C26" s="69">
        <f>SUM(C27:C28)</f>
        <v>52125</v>
      </c>
      <c r="D26" s="14">
        <f>SUM(D27:D28)</f>
        <v>0</v>
      </c>
      <c r="E26" s="14">
        <f>SUM(E27:E28)</f>
        <v>0</v>
      </c>
      <c r="F26" s="14">
        <f>SUM(F27:F28)</f>
        <v>0</v>
      </c>
      <c r="G26" s="85">
        <f>SUM(G27:G28)</f>
        <v>0</v>
      </c>
      <c r="H26" s="112">
        <f t="shared" ref="H26:H29" si="2">SUM(D26:G26)</f>
        <v>0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  <c r="JE26" s="10"/>
      <c r="JF26" s="10"/>
      <c r="JG26" s="10"/>
      <c r="JH26" s="10"/>
      <c r="JI26" s="10"/>
      <c r="JJ26" s="10"/>
      <c r="JK26" s="10"/>
      <c r="JL26" s="10"/>
      <c r="JM26" s="10"/>
      <c r="JN26" s="10"/>
      <c r="JO26" s="10"/>
      <c r="JP26" s="10"/>
      <c r="JQ26" s="10"/>
      <c r="JR26" s="10"/>
      <c r="JS26" s="10"/>
      <c r="JT26" s="10"/>
      <c r="JU26" s="10"/>
      <c r="JV26" s="10"/>
      <c r="JW26" s="10"/>
      <c r="JX26" s="10"/>
      <c r="JY26" s="10"/>
      <c r="JZ26" s="10"/>
      <c r="KA26" s="10"/>
      <c r="KB26" s="10"/>
      <c r="KC26" s="10"/>
      <c r="KD26" s="10"/>
      <c r="KE26" s="10"/>
      <c r="KF26" s="10"/>
      <c r="KG26" s="10"/>
      <c r="KH26" s="10"/>
      <c r="KI26" s="10"/>
      <c r="KJ26" s="10"/>
      <c r="KK26" s="10"/>
      <c r="KL26" s="10"/>
      <c r="KM26" s="10"/>
      <c r="KN26" s="10"/>
      <c r="KO26" s="10"/>
      <c r="KP26" s="10"/>
      <c r="KQ26" s="10"/>
      <c r="KR26" s="10"/>
      <c r="KS26" s="10"/>
      <c r="KT26" s="10"/>
      <c r="KU26" s="10"/>
      <c r="KV26" s="10"/>
      <c r="KW26" s="10"/>
      <c r="KX26" s="10"/>
      <c r="KY26" s="10"/>
      <c r="KZ26" s="10"/>
      <c r="LA26" s="10"/>
      <c r="LB26" s="10"/>
      <c r="LC26" s="10"/>
      <c r="LD26" s="10"/>
      <c r="LE26" s="10"/>
      <c r="LF26" s="10"/>
      <c r="LG26" s="10"/>
      <c r="LH26" s="10"/>
      <c r="LI26" s="10"/>
      <c r="LJ26" s="10"/>
      <c r="LK26" s="10"/>
      <c r="LL26" s="10"/>
      <c r="LM26" s="10"/>
      <c r="LN26" s="10"/>
      <c r="LO26" s="10"/>
      <c r="LP26" s="10"/>
      <c r="LQ26" s="10"/>
      <c r="LR26" s="10"/>
      <c r="LS26" s="10"/>
      <c r="LT26" s="10"/>
      <c r="LU26" s="10"/>
      <c r="LV26" s="10"/>
      <c r="LW26" s="10"/>
      <c r="LX26" s="10"/>
      <c r="LY26" s="10"/>
      <c r="LZ26" s="10"/>
      <c r="MA26" s="10"/>
      <c r="MB26" s="10"/>
      <c r="MC26" s="10"/>
      <c r="MD26" s="10"/>
      <c r="ME26" s="10"/>
      <c r="MF26" s="10"/>
      <c r="MG26" s="10"/>
      <c r="MH26" s="10"/>
      <c r="MI26" s="10"/>
      <c r="MJ26" s="10"/>
      <c r="MK26" s="10"/>
      <c r="ML26" s="10"/>
      <c r="MM26" s="10"/>
      <c r="MN26" s="10"/>
      <c r="MO26" s="10"/>
      <c r="MP26" s="10"/>
      <c r="MQ26" s="10"/>
      <c r="MR26" s="10"/>
      <c r="MS26" s="10"/>
      <c r="MT26" s="10"/>
      <c r="MU26" s="10"/>
      <c r="MV26" s="10"/>
      <c r="MW26" s="10"/>
      <c r="MX26" s="10"/>
      <c r="MY26" s="10"/>
      <c r="MZ26" s="10"/>
      <c r="NA26" s="10"/>
      <c r="NB26" s="10"/>
      <c r="NC26" s="10"/>
      <c r="ND26" s="10"/>
      <c r="NE26" s="10"/>
      <c r="NF26" s="10"/>
      <c r="NG26" s="10"/>
      <c r="NH26" s="10"/>
      <c r="NI26" s="10"/>
      <c r="NJ26" s="10"/>
      <c r="NK26" s="10"/>
      <c r="NL26" s="10"/>
      <c r="NM26" s="10"/>
      <c r="NN26" s="10"/>
      <c r="NO26" s="10"/>
      <c r="NP26" s="10"/>
      <c r="NQ26" s="10"/>
      <c r="NR26" s="10"/>
      <c r="NS26" s="10"/>
      <c r="NT26" s="10"/>
      <c r="NU26" s="10"/>
      <c r="NV26" s="10"/>
      <c r="NW26" s="10"/>
      <c r="NX26" s="10"/>
      <c r="NY26" s="10"/>
      <c r="NZ26" s="10"/>
      <c r="OA26" s="10"/>
      <c r="OB26" s="10"/>
      <c r="OC26" s="10"/>
      <c r="OD26" s="10"/>
      <c r="OE26" s="10"/>
      <c r="OF26" s="10"/>
      <c r="OG26" s="10"/>
      <c r="OH26" s="10"/>
      <c r="OI26" s="10"/>
      <c r="OJ26" s="10"/>
      <c r="OK26" s="10"/>
      <c r="OL26" s="10"/>
      <c r="OM26" s="10"/>
      <c r="ON26" s="10"/>
      <c r="OO26" s="10"/>
      <c r="OP26" s="10"/>
      <c r="OQ26" s="10"/>
      <c r="OR26" s="10"/>
      <c r="OS26" s="10"/>
      <c r="OT26" s="10"/>
      <c r="OU26" s="10"/>
      <c r="OV26" s="10"/>
      <c r="OW26" s="10"/>
      <c r="OX26" s="10"/>
      <c r="OY26" s="10"/>
      <c r="OZ26" s="10"/>
      <c r="PA26" s="10"/>
      <c r="PB26" s="10"/>
      <c r="PC26" s="10"/>
      <c r="PD26" s="10"/>
      <c r="PE26" s="10"/>
      <c r="PF26" s="10"/>
      <c r="PG26" s="10"/>
      <c r="PH26" s="10"/>
      <c r="PI26" s="10"/>
      <c r="PJ26" s="10"/>
      <c r="PK26" s="10"/>
      <c r="PL26" s="10"/>
      <c r="PM26" s="10"/>
      <c r="PN26" s="10"/>
      <c r="PO26" s="10"/>
      <c r="PP26" s="10"/>
      <c r="PQ26" s="10"/>
      <c r="PR26" s="10"/>
      <c r="PS26" s="10"/>
      <c r="PT26" s="10"/>
      <c r="PU26" s="10"/>
      <c r="PV26" s="10"/>
      <c r="PW26" s="10"/>
      <c r="PX26" s="10"/>
      <c r="PY26" s="10"/>
      <c r="PZ26" s="10"/>
      <c r="QA26" s="10"/>
      <c r="QB26" s="10"/>
      <c r="QC26" s="10"/>
      <c r="QD26" s="10"/>
      <c r="QE26" s="10"/>
      <c r="QF26" s="10"/>
      <c r="QG26" s="10"/>
      <c r="QH26" s="10"/>
      <c r="QI26" s="10"/>
      <c r="QJ26" s="10"/>
      <c r="QK26" s="10"/>
      <c r="QL26" s="10"/>
      <c r="QM26" s="10"/>
      <c r="QN26" s="10"/>
      <c r="QO26" s="10"/>
      <c r="QP26" s="10"/>
      <c r="QQ26" s="10"/>
      <c r="QR26" s="10"/>
      <c r="QS26" s="10"/>
      <c r="QT26" s="10"/>
      <c r="QU26" s="10"/>
      <c r="QV26" s="10"/>
      <c r="QW26" s="10"/>
      <c r="QX26" s="10"/>
      <c r="QY26" s="10"/>
      <c r="QZ26" s="10"/>
      <c r="RA26" s="10"/>
      <c r="RB26" s="10"/>
      <c r="RC26" s="10"/>
      <c r="RD26" s="10"/>
      <c r="RE26" s="10"/>
      <c r="RF26" s="10"/>
      <c r="RG26" s="10"/>
      <c r="RH26" s="10"/>
      <c r="RI26" s="10"/>
      <c r="RJ26" s="10"/>
      <c r="RK26" s="10"/>
      <c r="RL26" s="10"/>
      <c r="RM26" s="10"/>
      <c r="RN26" s="10"/>
      <c r="RO26" s="10"/>
      <c r="RP26" s="10"/>
      <c r="RQ26" s="10"/>
      <c r="RR26" s="10"/>
      <c r="RS26" s="10"/>
      <c r="RT26" s="10"/>
      <c r="RU26" s="10"/>
      <c r="RV26" s="10"/>
      <c r="RW26" s="10"/>
      <c r="RX26" s="10"/>
      <c r="RY26" s="10"/>
      <c r="RZ26" s="10"/>
      <c r="SA26" s="10"/>
      <c r="SB26" s="10"/>
      <c r="SC26" s="10"/>
      <c r="SD26" s="10"/>
      <c r="SE26" s="10"/>
      <c r="SF26" s="10"/>
      <c r="SG26" s="10"/>
      <c r="SH26" s="10"/>
      <c r="SI26" s="10"/>
      <c r="SJ26" s="10"/>
      <c r="SK26" s="10"/>
      <c r="SL26" s="10"/>
      <c r="SM26" s="10"/>
      <c r="SN26" s="10"/>
      <c r="SO26" s="10"/>
      <c r="SP26" s="10"/>
      <c r="SQ26" s="10"/>
      <c r="SR26" s="10"/>
      <c r="SS26" s="10"/>
      <c r="ST26" s="10"/>
      <c r="SU26" s="10"/>
      <c r="SV26" s="10"/>
      <c r="SW26" s="10"/>
      <c r="SX26" s="10"/>
      <c r="SY26" s="10"/>
      <c r="SZ26" s="10"/>
      <c r="TA26" s="10"/>
      <c r="TB26" s="10"/>
      <c r="TC26" s="10"/>
      <c r="TD26" s="10"/>
      <c r="TE26" s="10"/>
      <c r="TF26" s="10"/>
      <c r="TG26" s="10"/>
      <c r="TH26" s="10"/>
      <c r="TI26" s="10"/>
      <c r="TJ26" s="10"/>
      <c r="TK26" s="10"/>
      <c r="TL26" s="10"/>
      <c r="TM26" s="10"/>
      <c r="TN26" s="10"/>
      <c r="TO26" s="10"/>
      <c r="TP26" s="10"/>
      <c r="TQ26" s="10"/>
      <c r="TR26" s="10"/>
      <c r="TS26" s="10"/>
      <c r="TT26" s="10"/>
      <c r="TU26" s="10"/>
      <c r="TV26" s="10"/>
      <c r="TW26" s="10"/>
      <c r="TX26" s="10"/>
      <c r="TY26" s="10"/>
      <c r="TZ26" s="10"/>
      <c r="UA26" s="10"/>
      <c r="UB26" s="10"/>
      <c r="UC26" s="10"/>
      <c r="UD26" s="10"/>
      <c r="UE26" s="10"/>
      <c r="UF26" s="10"/>
      <c r="UG26" s="10"/>
      <c r="UH26" s="10"/>
      <c r="UI26" s="10"/>
      <c r="UJ26" s="10"/>
      <c r="UK26" s="10"/>
      <c r="UL26" s="10"/>
      <c r="UM26" s="10"/>
      <c r="UN26" s="10"/>
      <c r="UO26" s="10"/>
      <c r="UP26" s="10"/>
      <c r="UQ26" s="10"/>
      <c r="UR26" s="10"/>
      <c r="US26" s="10"/>
      <c r="UT26" s="10"/>
      <c r="UU26" s="10"/>
      <c r="UV26" s="10"/>
      <c r="UW26" s="10"/>
      <c r="UX26" s="10"/>
      <c r="UY26" s="10"/>
      <c r="UZ26" s="10"/>
      <c r="VA26" s="10"/>
      <c r="VB26" s="10"/>
      <c r="VC26" s="10"/>
      <c r="VD26" s="10"/>
      <c r="VE26" s="10"/>
      <c r="VF26" s="10"/>
      <c r="VG26" s="10"/>
      <c r="VH26" s="10"/>
      <c r="VI26" s="10"/>
      <c r="VJ26" s="10"/>
      <c r="VK26" s="10"/>
      <c r="VL26" s="10"/>
      <c r="VM26" s="10"/>
      <c r="VN26" s="10"/>
      <c r="VO26" s="10"/>
      <c r="VP26" s="10"/>
      <c r="VQ26" s="10"/>
      <c r="VR26" s="10"/>
      <c r="VS26" s="10"/>
      <c r="VT26" s="10"/>
      <c r="VU26" s="10"/>
      <c r="VV26" s="10"/>
      <c r="VW26" s="10"/>
      <c r="VX26" s="10"/>
      <c r="VY26" s="10"/>
      <c r="VZ26" s="10"/>
      <c r="WA26" s="10"/>
      <c r="WB26" s="10"/>
      <c r="WC26" s="10"/>
      <c r="WD26" s="10"/>
      <c r="WE26" s="10"/>
      <c r="WF26" s="10"/>
      <c r="WG26" s="10"/>
      <c r="WH26" s="10"/>
      <c r="WI26" s="10"/>
      <c r="WJ26" s="10"/>
      <c r="WK26" s="10"/>
      <c r="WL26" s="10"/>
      <c r="WM26" s="10"/>
      <c r="WN26" s="10"/>
      <c r="WO26" s="10"/>
      <c r="WP26" s="10"/>
      <c r="WQ26" s="10"/>
      <c r="WR26" s="10"/>
      <c r="WS26" s="10"/>
      <c r="WT26" s="10"/>
      <c r="WU26" s="10"/>
      <c r="WV26" s="10"/>
      <c r="WW26" s="10"/>
      <c r="WX26" s="10"/>
      <c r="WY26" s="10"/>
      <c r="WZ26" s="10"/>
      <c r="XA26" s="10"/>
      <c r="XB26" s="10"/>
      <c r="XC26" s="10"/>
      <c r="XD26" s="10"/>
      <c r="XE26" s="10"/>
      <c r="XF26" s="10"/>
      <c r="XG26" s="10"/>
      <c r="XH26" s="10"/>
      <c r="XI26" s="10"/>
      <c r="XJ26" s="10"/>
      <c r="XK26" s="10"/>
      <c r="XL26" s="10"/>
      <c r="XM26" s="10"/>
      <c r="XN26" s="10"/>
      <c r="XO26" s="10"/>
      <c r="XP26" s="10"/>
      <c r="XQ26" s="10"/>
      <c r="XR26" s="10"/>
      <c r="XS26" s="10"/>
      <c r="XT26" s="10"/>
      <c r="XU26" s="10"/>
      <c r="XV26" s="10"/>
      <c r="XW26" s="10"/>
      <c r="XX26" s="10"/>
      <c r="XY26" s="10"/>
      <c r="XZ26" s="10"/>
      <c r="YA26" s="10"/>
      <c r="YB26" s="10"/>
      <c r="YC26" s="10"/>
      <c r="YD26" s="10"/>
      <c r="YE26" s="10"/>
      <c r="YF26" s="10"/>
      <c r="YG26" s="10"/>
      <c r="YH26" s="10"/>
      <c r="YI26" s="10"/>
      <c r="YJ26" s="10"/>
      <c r="YK26" s="10"/>
      <c r="YL26" s="10"/>
      <c r="YM26" s="10"/>
      <c r="YN26" s="10"/>
      <c r="YO26" s="10"/>
      <c r="YP26" s="10"/>
      <c r="YQ26" s="10"/>
      <c r="YR26" s="10"/>
      <c r="YS26" s="10"/>
      <c r="YT26" s="10"/>
      <c r="YU26" s="10"/>
      <c r="YV26" s="10"/>
      <c r="YW26" s="10"/>
      <c r="YX26" s="10"/>
      <c r="YY26" s="10"/>
      <c r="YZ26" s="10"/>
      <c r="ZA26" s="10"/>
      <c r="ZB26" s="10"/>
      <c r="ZC26" s="10"/>
      <c r="ZD26" s="10"/>
      <c r="ZE26" s="10"/>
      <c r="ZF26" s="10"/>
      <c r="ZG26" s="10"/>
      <c r="ZH26" s="10"/>
      <c r="ZI26" s="10"/>
      <c r="ZJ26" s="10"/>
      <c r="ZK26" s="10"/>
      <c r="ZL26" s="10"/>
      <c r="ZM26" s="10"/>
      <c r="ZN26" s="10"/>
      <c r="ZO26" s="10"/>
      <c r="ZP26" s="10"/>
      <c r="ZQ26" s="10"/>
      <c r="ZR26" s="10"/>
      <c r="ZS26" s="10"/>
      <c r="ZT26" s="10"/>
      <c r="ZU26" s="10"/>
      <c r="ZV26" s="10"/>
      <c r="ZW26" s="10"/>
      <c r="ZX26" s="10"/>
      <c r="ZY26" s="10"/>
      <c r="ZZ26" s="10"/>
      <c r="AAA26" s="10"/>
      <c r="AAB26" s="10"/>
      <c r="AAC26" s="10"/>
      <c r="AAD26" s="10"/>
      <c r="AAE26" s="10"/>
      <c r="AAF26" s="10"/>
      <c r="AAG26" s="10"/>
      <c r="AAH26" s="10"/>
      <c r="AAI26" s="10"/>
      <c r="AAJ26" s="10"/>
      <c r="AAK26" s="10"/>
      <c r="AAL26" s="10"/>
      <c r="AAM26" s="10"/>
      <c r="AAN26" s="10"/>
      <c r="AAO26" s="10"/>
      <c r="AAP26" s="10"/>
      <c r="AAQ26" s="10"/>
      <c r="AAR26" s="10"/>
      <c r="AAS26" s="10"/>
      <c r="AAT26" s="10"/>
      <c r="AAU26" s="10"/>
      <c r="AAV26" s="10"/>
      <c r="AAW26" s="10"/>
      <c r="AAX26" s="10"/>
      <c r="AAY26" s="10"/>
      <c r="AAZ26" s="10"/>
      <c r="ABA26" s="10"/>
      <c r="ABB26" s="10"/>
      <c r="ABC26" s="10"/>
      <c r="ABD26" s="10"/>
      <c r="ABE26" s="10"/>
      <c r="ABF26" s="10"/>
      <c r="ABG26" s="10"/>
      <c r="ABH26" s="10"/>
      <c r="ABI26" s="10"/>
      <c r="ABJ26" s="10"/>
      <c r="ABK26" s="10"/>
      <c r="ABL26" s="10"/>
      <c r="ABM26" s="10"/>
      <c r="ABN26" s="10"/>
      <c r="ABO26" s="10"/>
      <c r="ABP26" s="10"/>
      <c r="ABQ26" s="10"/>
      <c r="ABR26" s="10"/>
      <c r="ABS26" s="10"/>
      <c r="ABT26" s="10"/>
      <c r="ABU26" s="10"/>
      <c r="ABV26" s="10"/>
      <c r="ABW26" s="10"/>
      <c r="ABX26" s="10"/>
      <c r="ABY26" s="10"/>
      <c r="ABZ26" s="10"/>
      <c r="ACA26" s="10"/>
      <c r="ACB26" s="10"/>
      <c r="ACC26" s="10"/>
      <c r="ACD26" s="10"/>
      <c r="ACE26" s="10"/>
      <c r="ACF26" s="10"/>
      <c r="ACG26" s="10"/>
      <c r="ACH26" s="10"/>
      <c r="ACI26" s="10"/>
      <c r="ACJ26" s="10"/>
      <c r="ACK26" s="10"/>
      <c r="ACL26" s="10"/>
      <c r="ACM26" s="10"/>
      <c r="ACN26" s="10"/>
      <c r="ACO26" s="10"/>
      <c r="ACP26" s="10"/>
      <c r="ACQ26" s="10"/>
      <c r="ACR26" s="10"/>
      <c r="ACS26" s="10"/>
      <c r="ACT26" s="10"/>
      <c r="ACU26" s="10"/>
      <c r="ACV26" s="10"/>
      <c r="ACW26" s="10"/>
      <c r="ACX26" s="10"/>
      <c r="ACY26" s="10"/>
      <c r="ACZ26" s="10"/>
      <c r="ADA26" s="10"/>
    </row>
    <row r="27" spans="1:781" x14ac:dyDescent="0.2">
      <c r="A27" s="79" t="s">
        <v>64</v>
      </c>
      <c r="B27" s="116"/>
      <c r="C27" s="75">
        <v>48625</v>
      </c>
      <c r="D27" s="25"/>
      <c r="E27" s="25"/>
      <c r="F27" s="25"/>
      <c r="G27" s="76"/>
      <c r="H27" s="114">
        <f t="shared" si="2"/>
        <v>0</v>
      </c>
    </row>
    <row r="28" spans="1:781" x14ac:dyDescent="0.2">
      <c r="A28" s="79" t="s">
        <v>65</v>
      </c>
      <c r="B28" s="116"/>
      <c r="C28" s="75">
        <v>3500</v>
      </c>
      <c r="D28" s="25"/>
      <c r="E28" s="25"/>
      <c r="F28" s="25"/>
      <c r="G28" s="76"/>
      <c r="H28" s="114">
        <f t="shared" si="2"/>
        <v>0</v>
      </c>
    </row>
    <row r="29" spans="1:781" s="54" customFormat="1" x14ac:dyDescent="0.2">
      <c r="A29" s="36" t="s">
        <v>13</v>
      </c>
      <c r="B29" s="37"/>
      <c r="C29" s="39">
        <f>C26</f>
        <v>52125</v>
      </c>
      <c r="D29" s="39">
        <f>D26</f>
        <v>0</v>
      </c>
      <c r="E29" s="39">
        <f t="shared" ref="E29:G29" si="3">E26</f>
        <v>0</v>
      </c>
      <c r="F29" s="39">
        <f t="shared" si="3"/>
        <v>0</v>
      </c>
      <c r="G29" s="40">
        <f t="shared" si="3"/>
        <v>0</v>
      </c>
      <c r="H29" s="115">
        <f t="shared" si="2"/>
        <v>0</v>
      </c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  <c r="MG29" s="49"/>
      <c r="MH29" s="49"/>
      <c r="MI29" s="49"/>
      <c r="MJ29" s="49"/>
      <c r="MK29" s="49"/>
      <c r="ML29" s="49"/>
      <c r="MM29" s="49"/>
      <c r="MN29" s="49"/>
      <c r="MO29" s="49"/>
      <c r="MP29" s="49"/>
      <c r="MQ29" s="49"/>
      <c r="MR29" s="49"/>
      <c r="MS29" s="49"/>
      <c r="MT29" s="49"/>
      <c r="MU29" s="49"/>
      <c r="MV29" s="49"/>
      <c r="MW29" s="49"/>
      <c r="MX29" s="49"/>
      <c r="MY29" s="49"/>
      <c r="MZ29" s="49"/>
      <c r="NA29" s="49"/>
      <c r="NB29" s="49"/>
      <c r="NC29" s="49"/>
      <c r="ND29" s="49"/>
      <c r="NE29" s="49"/>
      <c r="NF29" s="49"/>
      <c r="NG29" s="49"/>
      <c r="NH29" s="49"/>
      <c r="NI29" s="49"/>
      <c r="NJ29" s="49"/>
      <c r="NK29" s="49"/>
      <c r="NL29" s="49"/>
      <c r="NM29" s="49"/>
      <c r="NN29" s="49"/>
      <c r="NO29" s="49"/>
      <c r="NP29" s="49"/>
      <c r="NQ29" s="49"/>
      <c r="NR29" s="49"/>
      <c r="NS29" s="49"/>
      <c r="NT29" s="49"/>
      <c r="NU29" s="49"/>
      <c r="NV29" s="49"/>
      <c r="NW29" s="49"/>
      <c r="NX29" s="49"/>
      <c r="NY29" s="49"/>
      <c r="NZ29" s="49"/>
      <c r="OA29" s="49"/>
      <c r="OB29" s="49"/>
      <c r="OC29" s="49"/>
      <c r="OD29" s="49"/>
      <c r="OE29" s="49"/>
      <c r="OF29" s="49"/>
      <c r="OG29" s="49"/>
      <c r="OH29" s="49"/>
      <c r="OI29" s="49"/>
      <c r="OJ29" s="49"/>
      <c r="OK29" s="49"/>
      <c r="OL29" s="49"/>
      <c r="OM29" s="49"/>
      <c r="ON29" s="49"/>
      <c r="OO29" s="49"/>
      <c r="OP29" s="49"/>
      <c r="OQ29" s="49"/>
      <c r="OR29" s="49"/>
      <c r="OS29" s="49"/>
      <c r="OT29" s="49"/>
      <c r="OU29" s="49"/>
      <c r="OV29" s="49"/>
      <c r="OW29" s="49"/>
      <c r="OX29" s="49"/>
      <c r="OY29" s="49"/>
      <c r="OZ29" s="49"/>
      <c r="PA29" s="49"/>
      <c r="PB29" s="49"/>
      <c r="PC29" s="49"/>
      <c r="PD29" s="49"/>
      <c r="PE29" s="49"/>
      <c r="PF29" s="49"/>
      <c r="PG29" s="49"/>
      <c r="PH29" s="49"/>
      <c r="PI29" s="49"/>
      <c r="PJ29" s="49"/>
      <c r="PK29" s="49"/>
      <c r="PL29" s="49"/>
      <c r="PM29" s="49"/>
      <c r="PN29" s="49"/>
      <c r="PO29" s="49"/>
      <c r="PP29" s="49"/>
      <c r="PQ29" s="49"/>
      <c r="PR29" s="49"/>
      <c r="PS29" s="49"/>
      <c r="PT29" s="49"/>
      <c r="PU29" s="49"/>
      <c r="PV29" s="49"/>
      <c r="PW29" s="49"/>
      <c r="PX29" s="49"/>
      <c r="PY29" s="49"/>
      <c r="PZ29" s="49"/>
      <c r="QA29" s="49"/>
      <c r="QB29" s="49"/>
      <c r="QC29" s="49"/>
      <c r="QD29" s="49"/>
      <c r="QE29" s="49"/>
      <c r="QF29" s="49"/>
      <c r="QG29" s="49"/>
      <c r="QH29" s="49"/>
      <c r="QI29" s="49"/>
      <c r="QJ29" s="49"/>
      <c r="QK29" s="49"/>
      <c r="QL29" s="49"/>
      <c r="QM29" s="49"/>
      <c r="QN29" s="49"/>
      <c r="QO29" s="49"/>
      <c r="QP29" s="49"/>
      <c r="QQ29" s="49"/>
      <c r="QR29" s="49"/>
      <c r="QS29" s="49"/>
      <c r="QT29" s="49"/>
      <c r="QU29" s="49"/>
      <c r="QV29" s="49"/>
      <c r="QW29" s="49"/>
      <c r="QX29" s="49"/>
      <c r="QY29" s="49"/>
      <c r="QZ29" s="49"/>
      <c r="RA29" s="49"/>
      <c r="RB29" s="49"/>
      <c r="RC29" s="49"/>
      <c r="RD29" s="49"/>
      <c r="RE29" s="49"/>
      <c r="RF29" s="49"/>
      <c r="RG29" s="49"/>
      <c r="RH29" s="49"/>
      <c r="RI29" s="49"/>
      <c r="RJ29" s="49"/>
      <c r="RK29" s="49"/>
      <c r="RL29" s="49"/>
      <c r="RM29" s="49"/>
      <c r="RN29" s="49"/>
      <c r="RO29" s="49"/>
      <c r="RP29" s="49"/>
      <c r="RQ29" s="49"/>
      <c r="RR29" s="49"/>
      <c r="RS29" s="49"/>
      <c r="RT29" s="49"/>
      <c r="RU29" s="49"/>
      <c r="RV29" s="49"/>
      <c r="RW29" s="49"/>
      <c r="RX29" s="49"/>
      <c r="RY29" s="49"/>
      <c r="RZ29" s="49"/>
      <c r="SA29" s="49"/>
      <c r="SB29" s="49"/>
      <c r="SC29" s="49"/>
      <c r="SD29" s="49"/>
      <c r="SE29" s="49"/>
      <c r="SF29" s="49"/>
      <c r="SG29" s="49"/>
      <c r="SH29" s="49"/>
      <c r="SI29" s="49"/>
      <c r="SJ29" s="49"/>
      <c r="SK29" s="49"/>
      <c r="SL29" s="49"/>
      <c r="SM29" s="49"/>
      <c r="SN29" s="49"/>
      <c r="SO29" s="49"/>
      <c r="SP29" s="49"/>
      <c r="SQ29" s="49"/>
      <c r="SR29" s="49"/>
      <c r="SS29" s="49"/>
      <c r="ST29" s="49"/>
      <c r="SU29" s="49"/>
      <c r="SV29" s="49"/>
      <c r="SW29" s="49"/>
      <c r="SX29" s="49"/>
      <c r="SY29" s="49"/>
      <c r="SZ29" s="49"/>
      <c r="TA29" s="49"/>
      <c r="TB29" s="49"/>
      <c r="TC29" s="49"/>
      <c r="TD29" s="49"/>
      <c r="TE29" s="49"/>
      <c r="TF29" s="49"/>
      <c r="TG29" s="49"/>
      <c r="TH29" s="49"/>
      <c r="TI29" s="49"/>
      <c r="TJ29" s="49"/>
      <c r="TK29" s="49"/>
      <c r="TL29" s="49"/>
      <c r="TM29" s="49"/>
      <c r="TN29" s="49"/>
      <c r="TO29" s="49"/>
      <c r="TP29" s="49"/>
      <c r="TQ29" s="49"/>
      <c r="TR29" s="49"/>
      <c r="TS29" s="49"/>
      <c r="TT29" s="49"/>
      <c r="TU29" s="49"/>
      <c r="TV29" s="49"/>
      <c r="TW29" s="49"/>
      <c r="TX29" s="49"/>
      <c r="TY29" s="49"/>
      <c r="TZ29" s="49"/>
      <c r="UA29" s="49"/>
      <c r="UB29" s="49"/>
      <c r="UC29" s="49"/>
      <c r="UD29" s="49"/>
      <c r="UE29" s="49"/>
      <c r="UF29" s="49"/>
      <c r="UG29" s="49"/>
      <c r="UH29" s="49"/>
      <c r="UI29" s="49"/>
      <c r="UJ29" s="49"/>
      <c r="UK29" s="49"/>
      <c r="UL29" s="49"/>
      <c r="UM29" s="49"/>
      <c r="UN29" s="49"/>
      <c r="UO29" s="49"/>
      <c r="UP29" s="49"/>
      <c r="UQ29" s="49"/>
      <c r="UR29" s="49"/>
      <c r="US29" s="49"/>
      <c r="UT29" s="49"/>
      <c r="UU29" s="49"/>
      <c r="UV29" s="49"/>
      <c r="UW29" s="49"/>
      <c r="UX29" s="49"/>
      <c r="UY29" s="49"/>
      <c r="UZ29" s="49"/>
      <c r="VA29" s="49"/>
      <c r="VB29" s="49"/>
      <c r="VC29" s="49"/>
      <c r="VD29" s="49"/>
      <c r="VE29" s="49"/>
      <c r="VF29" s="49"/>
      <c r="VG29" s="49"/>
      <c r="VH29" s="49"/>
      <c r="VI29" s="49"/>
      <c r="VJ29" s="49"/>
      <c r="VK29" s="49"/>
      <c r="VL29" s="49"/>
      <c r="VM29" s="49"/>
      <c r="VN29" s="49"/>
      <c r="VO29" s="49"/>
      <c r="VP29" s="49"/>
      <c r="VQ29" s="49"/>
      <c r="VR29" s="49"/>
      <c r="VS29" s="49"/>
      <c r="VT29" s="49"/>
      <c r="VU29" s="49"/>
      <c r="VV29" s="49"/>
      <c r="VW29" s="49"/>
      <c r="VX29" s="49"/>
      <c r="VY29" s="49"/>
      <c r="VZ29" s="49"/>
      <c r="WA29" s="49"/>
      <c r="WB29" s="49"/>
      <c r="WC29" s="49"/>
      <c r="WD29" s="49"/>
      <c r="WE29" s="49"/>
      <c r="WF29" s="49"/>
      <c r="WG29" s="49"/>
      <c r="WH29" s="49"/>
      <c r="WI29" s="49"/>
      <c r="WJ29" s="49"/>
      <c r="WK29" s="49"/>
      <c r="WL29" s="49"/>
      <c r="WM29" s="49"/>
      <c r="WN29" s="49"/>
      <c r="WO29" s="49"/>
      <c r="WP29" s="49"/>
      <c r="WQ29" s="49"/>
      <c r="WR29" s="49"/>
      <c r="WS29" s="49"/>
      <c r="WT29" s="49"/>
      <c r="WU29" s="49"/>
      <c r="WV29" s="49"/>
      <c r="WW29" s="49"/>
      <c r="WX29" s="49"/>
      <c r="WY29" s="49"/>
      <c r="WZ29" s="49"/>
      <c r="XA29" s="49"/>
      <c r="XB29" s="49"/>
      <c r="XC29" s="49"/>
      <c r="XD29" s="49"/>
      <c r="XE29" s="49"/>
      <c r="XF29" s="49"/>
      <c r="XG29" s="49"/>
      <c r="XH29" s="49"/>
      <c r="XI29" s="49"/>
      <c r="XJ29" s="49"/>
      <c r="XK29" s="49"/>
      <c r="XL29" s="49"/>
      <c r="XM29" s="49"/>
      <c r="XN29" s="49"/>
      <c r="XO29" s="49"/>
      <c r="XP29" s="49"/>
      <c r="XQ29" s="49"/>
      <c r="XR29" s="49"/>
      <c r="XS29" s="49"/>
      <c r="XT29" s="49"/>
      <c r="XU29" s="49"/>
      <c r="XV29" s="49"/>
      <c r="XW29" s="49"/>
      <c r="XX29" s="49"/>
      <c r="XY29" s="49"/>
      <c r="XZ29" s="49"/>
      <c r="YA29" s="49"/>
      <c r="YB29" s="49"/>
      <c r="YC29" s="49"/>
      <c r="YD29" s="49"/>
      <c r="YE29" s="49"/>
      <c r="YF29" s="49"/>
      <c r="YG29" s="49"/>
      <c r="YH29" s="49"/>
      <c r="YI29" s="49"/>
      <c r="YJ29" s="49"/>
      <c r="YK29" s="49"/>
      <c r="YL29" s="49"/>
      <c r="YM29" s="49"/>
      <c r="YN29" s="49"/>
      <c r="YO29" s="49"/>
      <c r="YP29" s="49"/>
      <c r="YQ29" s="49"/>
      <c r="YR29" s="49"/>
      <c r="YS29" s="49"/>
      <c r="YT29" s="49"/>
      <c r="YU29" s="49"/>
      <c r="YV29" s="49"/>
      <c r="YW29" s="49"/>
      <c r="YX29" s="49"/>
      <c r="YY29" s="49"/>
      <c r="YZ29" s="49"/>
      <c r="ZA29" s="49"/>
      <c r="ZB29" s="49"/>
      <c r="ZC29" s="49"/>
      <c r="ZD29" s="49"/>
      <c r="ZE29" s="49"/>
      <c r="ZF29" s="49"/>
      <c r="ZG29" s="49"/>
      <c r="ZH29" s="49"/>
      <c r="ZI29" s="49"/>
      <c r="ZJ29" s="49"/>
      <c r="ZK29" s="49"/>
      <c r="ZL29" s="49"/>
      <c r="ZM29" s="49"/>
      <c r="ZN29" s="49"/>
      <c r="ZO29" s="49"/>
      <c r="ZP29" s="49"/>
      <c r="ZQ29" s="49"/>
      <c r="ZR29" s="49"/>
      <c r="ZS29" s="49"/>
      <c r="ZT29" s="49"/>
      <c r="ZU29" s="49"/>
      <c r="ZV29" s="49"/>
      <c r="ZW29" s="49"/>
      <c r="ZX29" s="49"/>
      <c r="ZY29" s="49"/>
      <c r="ZZ29" s="49"/>
      <c r="AAA29" s="49"/>
      <c r="AAB29" s="49"/>
      <c r="AAC29" s="49"/>
      <c r="AAD29" s="49"/>
      <c r="AAE29" s="49"/>
      <c r="AAF29" s="49"/>
      <c r="AAG29" s="49"/>
      <c r="AAH29" s="49"/>
      <c r="AAI29" s="49"/>
      <c r="AAJ29" s="49"/>
      <c r="AAK29" s="49"/>
      <c r="AAL29" s="49"/>
      <c r="AAM29" s="49"/>
      <c r="AAN29" s="49"/>
      <c r="AAO29" s="49"/>
      <c r="AAP29" s="49"/>
      <c r="AAQ29" s="49"/>
      <c r="AAR29" s="49"/>
      <c r="AAS29" s="49"/>
      <c r="AAT29" s="49"/>
      <c r="AAU29" s="49"/>
      <c r="AAV29" s="49"/>
      <c r="AAW29" s="49"/>
      <c r="AAX29" s="49"/>
      <c r="AAY29" s="49"/>
      <c r="AAZ29" s="49"/>
      <c r="ABA29" s="49"/>
      <c r="ABB29" s="49"/>
      <c r="ABC29" s="49"/>
      <c r="ABD29" s="49"/>
      <c r="ABE29" s="49"/>
      <c r="ABF29" s="49"/>
      <c r="ABG29" s="49"/>
      <c r="ABH29" s="49"/>
      <c r="ABI29" s="49"/>
      <c r="ABJ29" s="49"/>
      <c r="ABK29" s="49"/>
      <c r="ABL29" s="49"/>
      <c r="ABM29" s="49"/>
      <c r="ABN29" s="49"/>
      <c r="ABO29" s="49"/>
      <c r="ABP29" s="49"/>
      <c r="ABQ29" s="49"/>
      <c r="ABR29" s="49"/>
      <c r="ABS29" s="49"/>
      <c r="ABT29" s="49"/>
      <c r="ABU29" s="49"/>
      <c r="ABV29" s="49"/>
      <c r="ABW29" s="49"/>
      <c r="ABX29" s="49"/>
      <c r="ABY29" s="49"/>
      <c r="ABZ29" s="49"/>
      <c r="ACA29" s="49"/>
      <c r="ACB29" s="49"/>
      <c r="ACC29" s="49"/>
      <c r="ACD29" s="49"/>
      <c r="ACE29" s="49"/>
      <c r="ACF29" s="49"/>
      <c r="ACG29" s="49"/>
      <c r="ACH29" s="49"/>
      <c r="ACI29" s="49"/>
      <c r="ACJ29" s="49"/>
      <c r="ACK29" s="49"/>
      <c r="ACL29" s="49"/>
      <c r="ACM29" s="49"/>
      <c r="ACN29" s="49"/>
      <c r="ACO29" s="49"/>
      <c r="ACP29" s="49"/>
      <c r="ACQ29" s="49"/>
      <c r="ACR29" s="49"/>
      <c r="ACS29" s="49"/>
      <c r="ACT29" s="49"/>
      <c r="ACU29" s="49"/>
      <c r="ACV29" s="49"/>
      <c r="ACW29" s="49"/>
      <c r="ACX29" s="49"/>
      <c r="ACY29" s="49"/>
      <c r="ACZ29" s="49"/>
      <c r="ADA29" s="49"/>
    </row>
    <row r="30" spans="1:781" s="54" customFormat="1" x14ac:dyDescent="0.2">
      <c r="A30" s="42"/>
      <c r="B30" s="43"/>
      <c r="C30" s="45"/>
      <c r="D30" s="46"/>
      <c r="E30" s="46"/>
      <c r="F30" s="46"/>
      <c r="G30" s="46"/>
      <c r="H30" s="47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  <c r="MG30" s="49"/>
      <c r="MH30" s="49"/>
      <c r="MI30" s="49"/>
      <c r="MJ30" s="49"/>
      <c r="MK30" s="49"/>
      <c r="ML30" s="49"/>
      <c r="MM30" s="49"/>
      <c r="MN30" s="49"/>
      <c r="MO30" s="49"/>
      <c r="MP30" s="49"/>
      <c r="MQ30" s="49"/>
      <c r="MR30" s="49"/>
      <c r="MS30" s="49"/>
      <c r="MT30" s="49"/>
      <c r="MU30" s="49"/>
      <c r="MV30" s="49"/>
      <c r="MW30" s="49"/>
      <c r="MX30" s="49"/>
      <c r="MY30" s="49"/>
      <c r="MZ30" s="49"/>
      <c r="NA30" s="49"/>
      <c r="NB30" s="49"/>
      <c r="NC30" s="49"/>
      <c r="ND30" s="49"/>
      <c r="NE30" s="49"/>
      <c r="NF30" s="49"/>
      <c r="NG30" s="49"/>
      <c r="NH30" s="49"/>
      <c r="NI30" s="49"/>
      <c r="NJ30" s="49"/>
      <c r="NK30" s="49"/>
      <c r="NL30" s="49"/>
      <c r="NM30" s="49"/>
      <c r="NN30" s="49"/>
      <c r="NO30" s="49"/>
      <c r="NP30" s="49"/>
      <c r="NQ30" s="49"/>
      <c r="NR30" s="49"/>
      <c r="NS30" s="49"/>
      <c r="NT30" s="49"/>
      <c r="NU30" s="49"/>
      <c r="NV30" s="49"/>
      <c r="NW30" s="49"/>
      <c r="NX30" s="49"/>
      <c r="NY30" s="49"/>
      <c r="NZ30" s="49"/>
      <c r="OA30" s="49"/>
      <c r="OB30" s="49"/>
      <c r="OC30" s="49"/>
      <c r="OD30" s="49"/>
      <c r="OE30" s="49"/>
      <c r="OF30" s="49"/>
      <c r="OG30" s="49"/>
      <c r="OH30" s="49"/>
      <c r="OI30" s="49"/>
      <c r="OJ30" s="49"/>
      <c r="OK30" s="49"/>
      <c r="OL30" s="49"/>
      <c r="OM30" s="49"/>
      <c r="ON30" s="49"/>
      <c r="OO30" s="49"/>
      <c r="OP30" s="49"/>
      <c r="OQ30" s="49"/>
      <c r="OR30" s="49"/>
      <c r="OS30" s="49"/>
      <c r="OT30" s="49"/>
      <c r="OU30" s="49"/>
      <c r="OV30" s="49"/>
      <c r="OW30" s="49"/>
      <c r="OX30" s="49"/>
      <c r="OY30" s="49"/>
      <c r="OZ30" s="49"/>
      <c r="PA30" s="49"/>
      <c r="PB30" s="49"/>
      <c r="PC30" s="49"/>
      <c r="PD30" s="49"/>
      <c r="PE30" s="49"/>
      <c r="PF30" s="49"/>
      <c r="PG30" s="49"/>
      <c r="PH30" s="49"/>
      <c r="PI30" s="49"/>
      <c r="PJ30" s="49"/>
      <c r="PK30" s="49"/>
      <c r="PL30" s="49"/>
      <c r="PM30" s="49"/>
      <c r="PN30" s="49"/>
      <c r="PO30" s="49"/>
      <c r="PP30" s="49"/>
      <c r="PQ30" s="49"/>
      <c r="PR30" s="49"/>
      <c r="PS30" s="49"/>
      <c r="PT30" s="49"/>
      <c r="PU30" s="49"/>
      <c r="PV30" s="49"/>
      <c r="PW30" s="49"/>
      <c r="PX30" s="49"/>
      <c r="PY30" s="49"/>
      <c r="PZ30" s="49"/>
      <c r="QA30" s="49"/>
      <c r="QB30" s="49"/>
      <c r="QC30" s="49"/>
      <c r="QD30" s="49"/>
      <c r="QE30" s="49"/>
      <c r="QF30" s="49"/>
      <c r="QG30" s="49"/>
      <c r="QH30" s="49"/>
      <c r="QI30" s="49"/>
      <c r="QJ30" s="49"/>
      <c r="QK30" s="49"/>
      <c r="QL30" s="49"/>
      <c r="QM30" s="49"/>
      <c r="QN30" s="49"/>
      <c r="QO30" s="49"/>
      <c r="QP30" s="49"/>
      <c r="QQ30" s="49"/>
      <c r="QR30" s="49"/>
      <c r="QS30" s="49"/>
      <c r="QT30" s="49"/>
      <c r="QU30" s="49"/>
      <c r="QV30" s="49"/>
      <c r="QW30" s="49"/>
      <c r="QX30" s="49"/>
      <c r="QY30" s="49"/>
      <c r="QZ30" s="49"/>
      <c r="RA30" s="49"/>
      <c r="RB30" s="49"/>
      <c r="RC30" s="49"/>
      <c r="RD30" s="49"/>
      <c r="RE30" s="49"/>
      <c r="RF30" s="49"/>
      <c r="RG30" s="49"/>
      <c r="RH30" s="49"/>
      <c r="RI30" s="49"/>
      <c r="RJ30" s="49"/>
      <c r="RK30" s="49"/>
      <c r="RL30" s="49"/>
      <c r="RM30" s="49"/>
      <c r="RN30" s="49"/>
      <c r="RO30" s="49"/>
      <c r="RP30" s="49"/>
      <c r="RQ30" s="49"/>
      <c r="RR30" s="49"/>
      <c r="RS30" s="49"/>
      <c r="RT30" s="49"/>
      <c r="RU30" s="49"/>
      <c r="RV30" s="49"/>
      <c r="RW30" s="49"/>
      <c r="RX30" s="49"/>
      <c r="RY30" s="49"/>
      <c r="RZ30" s="49"/>
      <c r="SA30" s="49"/>
      <c r="SB30" s="49"/>
      <c r="SC30" s="49"/>
      <c r="SD30" s="49"/>
      <c r="SE30" s="49"/>
      <c r="SF30" s="49"/>
      <c r="SG30" s="49"/>
      <c r="SH30" s="49"/>
      <c r="SI30" s="49"/>
      <c r="SJ30" s="49"/>
      <c r="SK30" s="49"/>
      <c r="SL30" s="49"/>
      <c r="SM30" s="49"/>
      <c r="SN30" s="49"/>
      <c r="SO30" s="49"/>
      <c r="SP30" s="49"/>
      <c r="SQ30" s="49"/>
      <c r="SR30" s="49"/>
      <c r="SS30" s="49"/>
      <c r="ST30" s="49"/>
      <c r="SU30" s="49"/>
      <c r="SV30" s="49"/>
      <c r="SW30" s="49"/>
      <c r="SX30" s="49"/>
      <c r="SY30" s="49"/>
      <c r="SZ30" s="49"/>
      <c r="TA30" s="49"/>
      <c r="TB30" s="49"/>
      <c r="TC30" s="49"/>
      <c r="TD30" s="49"/>
      <c r="TE30" s="49"/>
      <c r="TF30" s="49"/>
      <c r="TG30" s="49"/>
      <c r="TH30" s="49"/>
      <c r="TI30" s="49"/>
      <c r="TJ30" s="49"/>
      <c r="TK30" s="49"/>
      <c r="TL30" s="49"/>
      <c r="TM30" s="49"/>
      <c r="TN30" s="49"/>
      <c r="TO30" s="49"/>
      <c r="TP30" s="49"/>
      <c r="TQ30" s="49"/>
      <c r="TR30" s="49"/>
      <c r="TS30" s="49"/>
      <c r="TT30" s="49"/>
      <c r="TU30" s="49"/>
      <c r="TV30" s="49"/>
      <c r="TW30" s="49"/>
      <c r="TX30" s="49"/>
      <c r="TY30" s="49"/>
      <c r="TZ30" s="49"/>
      <c r="UA30" s="49"/>
      <c r="UB30" s="49"/>
      <c r="UC30" s="49"/>
      <c r="UD30" s="49"/>
      <c r="UE30" s="49"/>
      <c r="UF30" s="49"/>
      <c r="UG30" s="49"/>
      <c r="UH30" s="49"/>
      <c r="UI30" s="49"/>
      <c r="UJ30" s="49"/>
      <c r="UK30" s="49"/>
      <c r="UL30" s="49"/>
      <c r="UM30" s="49"/>
      <c r="UN30" s="49"/>
      <c r="UO30" s="49"/>
      <c r="UP30" s="49"/>
      <c r="UQ30" s="49"/>
      <c r="UR30" s="49"/>
      <c r="US30" s="49"/>
      <c r="UT30" s="49"/>
      <c r="UU30" s="49"/>
      <c r="UV30" s="49"/>
      <c r="UW30" s="49"/>
      <c r="UX30" s="49"/>
      <c r="UY30" s="49"/>
      <c r="UZ30" s="49"/>
      <c r="VA30" s="49"/>
      <c r="VB30" s="49"/>
      <c r="VC30" s="49"/>
      <c r="VD30" s="49"/>
      <c r="VE30" s="49"/>
      <c r="VF30" s="49"/>
      <c r="VG30" s="49"/>
      <c r="VH30" s="49"/>
      <c r="VI30" s="49"/>
      <c r="VJ30" s="49"/>
      <c r="VK30" s="49"/>
      <c r="VL30" s="49"/>
      <c r="VM30" s="49"/>
      <c r="VN30" s="49"/>
      <c r="VO30" s="49"/>
      <c r="VP30" s="49"/>
      <c r="VQ30" s="49"/>
      <c r="VR30" s="49"/>
      <c r="VS30" s="49"/>
      <c r="VT30" s="49"/>
      <c r="VU30" s="49"/>
      <c r="VV30" s="49"/>
      <c r="VW30" s="49"/>
      <c r="VX30" s="49"/>
      <c r="VY30" s="49"/>
      <c r="VZ30" s="49"/>
      <c r="WA30" s="49"/>
      <c r="WB30" s="49"/>
      <c r="WC30" s="49"/>
      <c r="WD30" s="49"/>
      <c r="WE30" s="49"/>
      <c r="WF30" s="49"/>
      <c r="WG30" s="49"/>
      <c r="WH30" s="49"/>
      <c r="WI30" s="49"/>
      <c r="WJ30" s="49"/>
      <c r="WK30" s="49"/>
      <c r="WL30" s="49"/>
      <c r="WM30" s="49"/>
      <c r="WN30" s="49"/>
      <c r="WO30" s="49"/>
      <c r="WP30" s="49"/>
      <c r="WQ30" s="49"/>
      <c r="WR30" s="49"/>
      <c r="WS30" s="49"/>
      <c r="WT30" s="49"/>
      <c r="WU30" s="49"/>
      <c r="WV30" s="49"/>
      <c r="WW30" s="49"/>
      <c r="WX30" s="49"/>
      <c r="WY30" s="49"/>
      <c r="WZ30" s="49"/>
      <c r="XA30" s="49"/>
      <c r="XB30" s="49"/>
      <c r="XC30" s="49"/>
      <c r="XD30" s="49"/>
      <c r="XE30" s="49"/>
      <c r="XF30" s="49"/>
      <c r="XG30" s="49"/>
      <c r="XH30" s="49"/>
      <c r="XI30" s="49"/>
      <c r="XJ30" s="49"/>
      <c r="XK30" s="49"/>
      <c r="XL30" s="49"/>
      <c r="XM30" s="49"/>
      <c r="XN30" s="49"/>
      <c r="XO30" s="49"/>
      <c r="XP30" s="49"/>
      <c r="XQ30" s="49"/>
      <c r="XR30" s="49"/>
      <c r="XS30" s="49"/>
      <c r="XT30" s="49"/>
      <c r="XU30" s="49"/>
      <c r="XV30" s="49"/>
      <c r="XW30" s="49"/>
      <c r="XX30" s="49"/>
      <c r="XY30" s="49"/>
      <c r="XZ30" s="49"/>
      <c r="YA30" s="49"/>
      <c r="YB30" s="49"/>
      <c r="YC30" s="49"/>
      <c r="YD30" s="49"/>
      <c r="YE30" s="49"/>
      <c r="YF30" s="49"/>
      <c r="YG30" s="49"/>
      <c r="YH30" s="49"/>
      <c r="YI30" s="49"/>
      <c r="YJ30" s="49"/>
      <c r="YK30" s="49"/>
      <c r="YL30" s="49"/>
      <c r="YM30" s="49"/>
      <c r="YN30" s="49"/>
      <c r="YO30" s="49"/>
      <c r="YP30" s="49"/>
      <c r="YQ30" s="49"/>
      <c r="YR30" s="49"/>
      <c r="YS30" s="49"/>
      <c r="YT30" s="49"/>
      <c r="YU30" s="49"/>
      <c r="YV30" s="49"/>
      <c r="YW30" s="49"/>
      <c r="YX30" s="49"/>
      <c r="YY30" s="49"/>
      <c r="YZ30" s="49"/>
      <c r="ZA30" s="49"/>
      <c r="ZB30" s="49"/>
      <c r="ZC30" s="49"/>
      <c r="ZD30" s="49"/>
      <c r="ZE30" s="49"/>
      <c r="ZF30" s="49"/>
      <c r="ZG30" s="49"/>
      <c r="ZH30" s="49"/>
      <c r="ZI30" s="49"/>
      <c r="ZJ30" s="49"/>
      <c r="ZK30" s="49"/>
      <c r="ZL30" s="49"/>
      <c r="ZM30" s="49"/>
      <c r="ZN30" s="49"/>
      <c r="ZO30" s="49"/>
      <c r="ZP30" s="49"/>
      <c r="ZQ30" s="49"/>
      <c r="ZR30" s="49"/>
      <c r="ZS30" s="49"/>
      <c r="ZT30" s="49"/>
      <c r="ZU30" s="49"/>
      <c r="ZV30" s="49"/>
      <c r="ZW30" s="49"/>
      <c r="ZX30" s="49"/>
      <c r="ZY30" s="49"/>
      <c r="ZZ30" s="49"/>
      <c r="AAA30" s="49"/>
      <c r="AAB30" s="49"/>
      <c r="AAC30" s="49"/>
      <c r="AAD30" s="49"/>
      <c r="AAE30" s="49"/>
      <c r="AAF30" s="49"/>
      <c r="AAG30" s="49"/>
      <c r="AAH30" s="49"/>
      <c r="AAI30" s="49"/>
      <c r="AAJ30" s="49"/>
      <c r="AAK30" s="49"/>
      <c r="AAL30" s="49"/>
      <c r="AAM30" s="49"/>
      <c r="AAN30" s="49"/>
      <c r="AAO30" s="49"/>
      <c r="AAP30" s="49"/>
      <c r="AAQ30" s="49"/>
      <c r="AAR30" s="49"/>
      <c r="AAS30" s="49"/>
      <c r="AAT30" s="49"/>
      <c r="AAU30" s="49"/>
      <c r="AAV30" s="49"/>
      <c r="AAW30" s="49"/>
      <c r="AAX30" s="49"/>
      <c r="AAY30" s="49"/>
      <c r="AAZ30" s="49"/>
      <c r="ABA30" s="49"/>
      <c r="ABB30" s="49"/>
      <c r="ABC30" s="49"/>
      <c r="ABD30" s="49"/>
      <c r="ABE30" s="49"/>
      <c r="ABF30" s="49"/>
      <c r="ABG30" s="49"/>
      <c r="ABH30" s="49"/>
      <c r="ABI30" s="49"/>
      <c r="ABJ30" s="49"/>
      <c r="ABK30" s="49"/>
      <c r="ABL30" s="49"/>
      <c r="ABM30" s="49"/>
      <c r="ABN30" s="49"/>
      <c r="ABO30" s="49"/>
      <c r="ABP30" s="49"/>
      <c r="ABQ30" s="49"/>
      <c r="ABR30" s="49"/>
      <c r="ABS30" s="49"/>
      <c r="ABT30" s="49"/>
      <c r="ABU30" s="49"/>
      <c r="ABV30" s="49"/>
      <c r="ABW30" s="49"/>
      <c r="ABX30" s="49"/>
      <c r="ABY30" s="49"/>
      <c r="ABZ30" s="49"/>
      <c r="ACA30" s="49"/>
      <c r="ACB30" s="49"/>
      <c r="ACC30" s="49"/>
      <c r="ACD30" s="49"/>
      <c r="ACE30" s="49"/>
      <c r="ACF30" s="49"/>
      <c r="ACG30" s="49"/>
      <c r="ACH30" s="49"/>
      <c r="ACI30" s="49"/>
      <c r="ACJ30" s="49"/>
      <c r="ACK30" s="49"/>
      <c r="ACL30" s="49"/>
      <c r="ACM30" s="49"/>
      <c r="ACN30" s="49"/>
      <c r="ACO30" s="49"/>
      <c r="ACP30" s="49"/>
      <c r="ACQ30" s="49"/>
      <c r="ACR30" s="49"/>
      <c r="ACS30" s="49"/>
      <c r="ACT30" s="49"/>
      <c r="ACU30" s="49"/>
      <c r="ACV30" s="49"/>
      <c r="ACW30" s="49"/>
      <c r="ACX30" s="49"/>
      <c r="ACY30" s="49"/>
      <c r="ACZ30" s="49"/>
      <c r="ADA30" s="49"/>
    </row>
    <row r="31" spans="1:781" s="54" customFormat="1" x14ac:dyDescent="0.2">
      <c r="A31" s="36" t="s">
        <v>14</v>
      </c>
      <c r="B31" s="37"/>
      <c r="C31" s="39">
        <f>C24+C29</f>
        <v>198035.75</v>
      </c>
      <c r="D31" s="38">
        <f>D24+D29</f>
        <v>0</v>
      </c>
      <c r="E31" s="38">
        <f>E24+E29</f>
        <v>0</v>
      </c>
      <c r="F31" s="38">
        <f>F24+F29</f>
        <v>0</v>
      </c>
      <c r="G31" s="103">
        <f>G24+G29</f>
        <v>0</v>
      </c>
      <c r="H31" s="115">
        <f>SUM(D31:G31)</f>
        <v>0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  <c r="MG31" s="49"/>
      <c r="MH31" s="49"/>
      <c r="MI31" s="49"/>
      <c r="MJ31" s="49"/>
      <c r="MK31" s="49"/>
      <c r="ML31" s="49"/>
      <c r="MM31" s="49"/>
      <c r="MN31" s="49"/>
      <c r="MO31" s="49"/>
      <c r="MP31" s="49"/>
      <c r="MQ31" s="49"/>
      <c r="MR31" s="49"/>
      <c r="MS31" s="49"/>
      <c r="MT31" s="49"/>
      <c r="MU31" s="49"/>
      <c r="MV31" s="49"/>
      <c r="MW31" s="49"/>
      <c r="MX31" s="49"/>
      <c r="MY31" s="49"/>
      <c r="MZ31" s="49"/>
      <c r="NA31" s="49"/>
      <c r="NB31" s="49"/>
      <c r="NC31" s="49"/>
      <c r="ND31" s="49"/>
      <c r="NE31" s="49"/>
      <c r="NF31" s="49"/>
      <c r="NG31" s="49"/>
      <c r="NH31" s="49"/>
      <c r="NI31" s="49"/>
      <c r="NJ31" s="49"/>
      <c r="NK31" s="49"/>
      <c r="NL31" s="49"/>
      <c r="NM31" s="49"/>
      <c r="NN31" s="49"/>
      <c r="NO31" s="49"/>
      <c r="NP31" s="49"/>
      <c r="NQ31" s="49"/>
      <c r="NR31" s="49"/>
      <c r="NS31" s="49"/>
      <c r="NT31" s="49"/>
      <c r="NU31" s="49"/>
      <c r="NV31" s="49"/>
      <c r="NW31" s="49"/>
      <c r="NX31" s="49"/>
      <c r="NY31" s="49"/>
      <c r="NZ31" s="49"/>
      <c r="OA31" s="49"/>
      <c r="OB31" s="49"/>
      <c r="OC31" s="49"/>
      <c r="OD31" s="49"/>
      <c r="OE31" s="49"/>
      <c r="OF31" s="49"/>
      <c r="OG31" s="49"/>
      <c r="OH31" s="49"/>
      <c r="OI31" s="49"/>
      <c r="OJ31" s="49"/>
      <c r="OK31" s="49"/>
      <c r="OL31" s="49"/>
      <c r="OM31" s="49"/>
      <c r="ON31" s="49"/>
      <c r="OO31" s="49"/>
      <c r="OP31" s="49"/>
      <c r="OQ31" s="49"/>
      <c r="OR31" s="49"/>
      <c r="OS31" s="49"/>
      <c r="OT31" s="49"/>
      <c r="OU31" s="49"/>
      <c r="OV31" s="49"/>
      <c r="OW31" s="49"/>
      <c r="OX31" s="49"/>
      <c r="OY31" s="49"/>
      <c r="OZ31" s="49"/>
      <c r="PA31" s="49"/>
      <c r="PB31" s="49"/>
      <c r="PC31" s="49"/>
      <c r="PD31" s="49"/>
      <c r="PE31" s="49"/>
      <c r="PF31" s="49"/>
      <c r="PG31" s="49"/>
      <c r="PH31" s="49"/>
      <c r="PI31" s="49"/>
      <c r="PJ31" s="49"/>
      <c r="PK31" s="49"/>
      <c r="PL31" s="49"/>
      <c r="PM31" s="49"/>
      <c r="PN31" s="49"/>
      <c r="PO31" s="49"/>
      <c r="PP31" s="49"/>
      <c r="PQ31" s="49"/>
      <c r="PR31" s="49"/>
      <c r="PS31" s="49"/>
      <c r="PT31" s="49"/>
      <c r="PU31" s="49"/>
      <c r="PV31" s="49"/>
      <c r="PW31" s="49"/>
      <c r="PX31" s="49"/>
      <c r="PY31" s="49"/>
      <c r="PZ31" s="49"/>
      <c r="QA31" s="49"/>
      <c r="QB31" s="49"/>
      <c r="QC31" s="49"/>
      <c r="QD31" s="49"/>
      <c r="QE31" s="49"/>
      <c r="QF31" s="49"/>
      <c r="QG31" s="49"/>
      <c r="QH31" s="49"/>
      <c r="QI31" s="49"/>
      <c r="QJ31" s="49"/>
      <c r="QK31" s="49"/>
      <c r="QL31" s="49"/>
      <c r="QM31" s="49"/>
      <c r="QN31" s="49"/>
      <c r="QO31" s="49"/>
      <c r="QP31" s="49"/>
      <c r="QQ31" s="49"/>
      <c r="QR31" s="49"/>
      <c r="QS31" s="49"/>
      <c r="QT31" s="49"/>
      <c r="QU31" s="49"/>
      <c r="QV31" s="49"/>
      <c r="QW31" s="49"/>
      <c r="QX31" s="49"/>
      <c r="QY31" s="49"/>
      <c r="QZ31" s="49"/>
      <c r="RA31" s="49"/>
      <c r="RB31" s="49"/>
      <c r="RC31" s="49"/>
      <c r="RD31" s="49"/>
      <c r="RE31" s="49"/>
      <c r="RF31" s="49"/>
      <c r="RG31" s="49"/>
      <c r="RH31" s="49"/>
      <c r="RI31" s="49"/>
      <c r="RJ31" s="49"/>
      <c r="RK31" s="49"/>
      <c r="RL31" s="49"/>
      <c r="RM31" s="49"/>
      <c r="RN31" s="49"/>
      <c r="RO31" s="49"/>
      <c r="RP31" s="49"/>
      <c r="RQ31" s="49"/>
      <c r="RR31" s="49"/>
      <c r="RS31" s="49"/>
      <c r="RT31" s="49"/>
      <c r="RU31" s="49"/>
      <c r="RV31" s="49"/>
      <c r="RW31" s="49"/>
      <c r="RX31" s="49"/>
      <c r="RY31" s="49"/>
      <c r="RZ31" s="49"/>
      <c r="SA31" s="49"/>
      <c r="SB31" s="49"/>
      <c r="SC31" s="49"/>
      <c r="SD31" s="49"/>
      <c r="SE31" s="49"/>
      <c r="SF31" s="49"/>
      <c r="SG31" s="49"/>
      <c r="SH31" s="49"/>
      <c r="SI31" s="49"/>
      <c r="SJ31" s="49"/>
      <c r="SK31" s="49"/>
      <c r="SL31" s="49"/>
      <c r="SM31" s="49"/>
      <c r="SN31" s="49"/>
      <c r="SO31" s="49"/>
      <c r="SP31" s="49"/>
      <c r="SQ31" s="49"/>
      <c r="SR31" s="49"/>
      <c r="SS31" s="49"/>
      <c r="ST31" s="49"/>
      <c r="SU31" s="49"/>
      <c r="SV31" s="49"/>
      <c r="SW31" s="49"/>
      <c r="SX31" s="49"/>
      <c r="SY31" s="49"/>
      <c r="SZ31" s="49"/>
      <c r="TA31" s="49"/>
      <c r="TB31" s="49"/>
      <c r="TC31" s="49"/>
      <c r="TD31" s="49"/>
      <c r="TE31" s="49"/>
      <c r="TF31" s="49"/>
      <c r="TG31" s="49"/>
      <c r="TH31" s="49"/>
      <c r="TI31" s="49"/>
      <c r="TJ31" s="49"/>
      <c r="TK31" s="49"/>
      <c r="TL31" s="49"/>
      <c r="TM31" s="49"/>
      <c r="TN31" s="49"/>
      <c r="TO31" s="49"/>
      <c r="TP31" s="49"/>
      <c r="TQ31" s="49"/>
      <c r="TR31" s="49"/>
      <c r="TS31" s="49"/>
      <c r="TT31" s="49"/>
      <c r="TU31" s="49"/>
      <c r="TV31" s="49"/>
      <c r="TW31" s="49"/>
      <c r="TX31" s="49"/>
      <c r="TY31" s="49"/>
      <c r="TZ31" s="49"/>
      <c r="UA31" s="49"/>
      <c r="UB31" s="49"/>
      <c r="UC31" s="49"/>
      <c r="UD31" s="49"/>
      <c r="UE31" s="49"/>
      <c r="UF31" s="49"/>
      <c r="UG31" s="49"/>
      <c r="UH31" s="49"/>
      <c r="UI31" s="49"/>
      <c r="UJ31" s="49"/>
      <c r="UK31" s="49"/>
      <c r="UL31" s="49"/>
      <c r="UM31" s="49"/>
      <c r="UN31" s="49"/>
      <c r="UO31" s="49"/>
      <c r="UP31" s="49"/>
      <c r="UQ31" s="49"/>
      <c r="UR31" s="49"/>
      <c r="US31" s="49"/>
      <c r="UT31" s="49"/>
      <c r="UU31" s="49"/>
      <c r="UV31" s="49"/>
      <c r="UW31" s="49"/>
      <c r="UX31" s="49"/>
      <c r="UY31" s="49"/>
      <c r="UZ31" s="49"/>
      <c r="VA31" s="49"/>
      <c r="VB31" s="49"/>
      <c r="VC31" s="49"/>
      <c r="VD31" s="49"/>
      <c r="VE31" s="49"/>
      <c r="VF31" s="49"/>
      <c r="VG31" s="49"/>
      <c r="VH31" s="49"/>
      <c r="VI31" s="49"/>
      <c r="VJ31" s="49"/>
      <c r="VK31" s="49"/>
      <c r="VL31" s="49"/>
      <c r="VM31" s="49"/>
      <c r="VN31" s="49"/>
      <c r="VO31" s="49"/>
      <c r="VP31" s="49"/>
      <c r="VQ31" s="49"/>
      <c r="VR31" s="49"/>
      <c r="VS31" s="49"/>
      <c r="VT31" s="49"/>
      <c r="VU31" s="49"/>
      <c r="VV31" s="49"/>
      <c r="VW31" s="49"/>
      <c r="VX31" s="49"/>
      <c r="VY31" s="49"/>
      <c r="VZ31" s="49"/>
      <c r="WA31" s="49"/>
      <c r="WB31" s="49"/>
      <c r="WC31" s="49"/>
      <c r="WD31" s="49"/>
      <c r="WE31" s="49"/>
      <c r="WF31" s="49"/>
      <c r="WG31" s="49"/>
      <c r="WH31" s="49"/>
      <c r="WI31" s="49"/>
      <c r="WJ31" s="49"/>
      <c r="WK31" s="49"/>
      <c r="WL31" s="49"/>
      <c r="WM31" s="49"/>
      <c r="WN31" s="49"/>
      <c r="WO31" s="49"/>
      <c r="WP31" s="49"/>
      <c r="WQ31" s="49"/>
      <c r="WR31" s="49"/>
      <c r="WS31" s="49"/>
      <c r="WT31" s="49"/>
      <c r="WU31" s="49"/>
      <c r="WV31" s="49"/>
      <c r="WW31" s="49"/>
      <c r="WX31" s="49"/>
      <c r="WY31" s="49"/>
      <c r="WZ31" s="49"/>
      <c r="XA31" s="49"/>
      <c r="XB31" s="49"/>
      <c r="XC31" s="49"/>
      <c r="XD31" s="49"/>
      <c r="XE31" s="49"/>
      <c r="XF31" s="49"/>
      <c r="XG31" s="49"/>
      <c r="XH31" s="49"/>
      <c r="XI31" s="49"/>
      <c r="XJ31" s="49"/>
      <c r="XK31" s="49"/>
      <c r="XL31" s="49"/>
      <c r="XM31" s="49"/>
      <c r="XN31" s="49"/>
      <c r="XO31" s="49"/>
      <c r="XP31" s="49"/>
      <c r="XQ31" s="49"/>
      <c r="XR31" s="49"/>
      <c r="XS31" s="49"/>
      <c r="XT31" s="49"/>
      <c r="XU31" s="49"/>
      <c r="XV31" s="49"/>
      <c r="XW31" s="49"/>
      <c r="XX31" s="49"/>
      <c r="XY31" s="49"/>
      <c r="XZ31" s="49"/>
      <c r="YA31" s="49"/>
      <c r="YB31" s="49"/>
      <c r="YC31" s="49"/>
      <c r="YD31" s="49"/>
      <c r="YE31" s="49"/>
      <c r="YF31" s="49"/>
      <c r="YG31" s="49"/>
      <c r="YH31" s="49"/>
      <c r="YI31" s="49"/>
      <c r="YJ31" s="49"/>
      <c r="YK31" s="49"/>
      <c r="YL31" s="49"/>
      <c r="YM31" s="49"/>
      <c r="YN31" s="49"/>
      <c r="YO31" s="49"/>
      <c r="YP31" s="49"/>
      <c r="YQ31" s="49"/>
      <c r="YR31" s="49"/>
      <c r="YS31" s="49"/>
      <c r="YT31" s="49"/>
      <c r="YU31" s="49"/>
      <c r="YV31" s="49"/>
      <c r="YW31" s="49"/>
      <c r="YX31" s="49"/>
      <c r="YY31" s="49"/>
      <c r="YZ31" s="49"/>
      <c r="ZA31" s="49"/>
      <c r="ZB31" s="49"/>
      <c r="ZC31" s="49"/>
      <c r="ZD31" s="49"/>
      <c r="ZE31" s="49"/>
      <c r="ZF31" s="49"/>
      <c r="ZG31" s="49"/>
      <c r="ZH31" s="49"/>
      <c r="ZI31" s="49"/>
      <c r="ZJ31" s="49"/>
      <c r="ZK31" s="49"/>
      <c r="ZL31" s="49"/>
      <c r="ZM31" s="49"/>
      <c r="ZN31" s="49"/>
      <c r="ZO31" s="49"/>
      <c r="ZP31" s="49"/>
      <c r="ZQ31" s="49"/>
      <c r="ZR31" s="49"/>
      <c r="ZS31" s="49"/>
      <c r="ZT31" s="49"/>
      <c r="ZU31" s="49"/>
      <c r="ZV31" s="49"/>
      <c r="ZW31" s="49"/>
      <c r="ZX31" s="49"/>
      <c r="ZY31" s="49"/>
      <c r="ZZ31" s="49"/>
      <c r="AAA31" s="49"/>
      <c r="AAB31" s="49"/>
      <c r="AAC31" s="49"/>
      <c r="AAD31" s="49"/>
      <c r="AAE31" s="49"/>
      <c r="AAF31" s="49"/>
      <c r="AAG31" s="49"/>
      <c r="AAH31" s="49"/>
      <c r="AAI31" s="49"/>
      <c r="AAJ31" s="49"/>
      <c r="AAK31" s="49"/>
      <c r="AAL31" s="49"/>
      <c r="AAM31" s="49"/>
      <c r="AAN31" s="49"/>
      <c r="AAO31" s="49"/>
      <c r="AAP31" s="49"/>
      <c r="AAQ31" s="49"/>
      <c r="AAR31" s="49"/>
      <c r="AAS31" s="49"/>
      <c r="AAT31" s="49"/>
      <c r="AAU31" s="49"/>
      <c r="AAV31" s="49"/>
      <c r="AAW31" s="49"/>
      <c r="AAX31" s="49"/>
      <c r="AAY31" s="49"/>
      <c r="AAZ31" s="49"/>
      <c r="ABA31" s="49"/>
      <c r="ABB31" s="49"/>
      <c r="ABC31" s="49"/>
      <c r="ABD31" s="49"/>
      <c r="ABE31" s="49"/>
      <c r="ABF31" s="49"/>
      <c r="ABG31" s="49"/>
      <c r="ABH31" s="49"/>
      <c r="ABI31" s="49"/>
      <c r="ABJ31" s="49"/>
      <c r="ABK31" s="49"/>
      <c r="ABL31" s="49"/>
      <c r="ABM31" s="49"/>
      <c r="ABN31" s="49"/>
      <c r="ABO31" s="49"/>
      <c r="ABP31" s="49"/>
      <c r="ABQ31" s="49"/>
      <c r="ABR31" s="49"/>
      <c r="ABS31" s="49"/>
      <c r="ABT31" s="49"/>
      <c r="ABU31" s="49"/>
      <c r="ABV31" s="49"/>
      <c r="ABW31" s="49"/>
      <c r="ABX31" s="49"/>
      <c r="ABY31" s="49"/>
      <c r="ABZ31" s="49"/>
      <c r="ACA31" s="49"/>
      <c r="ACB31" s="49"/>
      <c r="ACC31" s="49"/>
      <c r="ACD31" s="49"/>
      <c r="ACE31" s="49"/>
      <c r="ACF31" s="49"/>
      <c r="ACG31" s="49"/>
      <c r="ACH31" s="49"/>
      <c r="ACI31" s="49"/>
      <c r="ACJ31" s="49"/>
      <c r="ACK31" s="49"/>
      <c r="ACL31" s="49"/>
      <c r="ACM31" s="49"/>
      <c r="ACN31" s="49"/>
      <c r="ACO31" s="49"/>
      <c r="ACP31" s="49"/>
      <c r="ACQ31" s="49"/>
      <c r="ACR31" s="49"/>
      <c r="ACS31" s="49"/>
      <c r="ACT31" s="49"/>
      <c r="ACU31" s="49"/>
      <c r="ACV31" s="49"/>
      <c r="ACW31" s="49"/>
      <c r="ACX31" s="49"/>
      <c r="ACY31" s="49"/>
      <c r="ACZ31" s="49"/>
      <c r="ADA31" s="49"/>
    </row>
    <row r="32" spans="1:781" s="54" customFormat="1" x14ac:dyDescent="0.2">
      <c r="A32" s="42"/>
      <c r="B32" s="43"/>
      <c r="C32" s="45"/>
      <c r="D32" s="46"/>
      <c r="E32" s="46"/>
      <c r="F32" s="46"/>
      <c r="G32" s="46"/>
      <c r="H32" s="47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  <c r="MG32" s="49"/>
      <c r="MH32" s="49"/>
      <c r="MI32" s="49"/>
      <c r="MJ32" s="49"/>
      <c r="MK32" s="49"/>
      <c r="ML32" s="49"/>
      <c r="MM32" s="49"/>
      <c r="MN32" s="49"/>
      <c r="MO32" s="49"/>
      <c r="MP32" s="49"/>
      <c r="MQ32" s="49"/>
      <c r="MR32" s="49"/>
      <c r="MS32" s="49"/>
      <c r="MT32" s="49"/>
      <c r="MU32" s="49"/>
      <c r="MV32" s="49"/>
      <c r="MW32" s="49"/>
      <c r="MX32" s="49"/>
      <c r="MY32" s="49"/>
      <c r="MZ32" s="49"/>
      <c r="NA32" s="49"/>
      <c r="NB32" s="49"/>
      <c r="NC32" s="49"/>
      <c r="ND32" s="49"/>
      <c r="NE32" s="49"/>
      <c r="NF32" s="49"/>
      <c r="NG32" s="49"/>
      <c r="NH32" s="49"/>
      <c r="NI32" s="49"/>
      <c r="NJ32" s="49"/>
      <c r="NK32" s="49"/>
      <c r="NL32" s="49"/>
      <c r="NM32" s="49"/>
      <c r="NN32" s="49"/>
      <c r="NO32" s="49"/>
      <c r="NP32" s="49"/>
      <c r="NQ32" s="49"/>
      <c r="NR32" s="49"/>
      <c r="NS32" s="49"/>
      <c r="NT32" s="49"/>
      <c r="NU32" s="49"/>
      <c r="NV32" s="49"/>
      <c r="NW32" s="49"/>
      <c r="NX32" s="49"/>
      <c r="NY32" s="49"/>
      <c r="NZ32" s="49"/>
      <c r="OA32" s="49"/>
      <c r="OB32" s="49"/>
      <c r="OC32" s="49"/>
      <c r="OD32" s="49"/>
      <c r="OE32" s="49"/>
      <c r="OF32" s="49"/>
      <c r="OG32" s="49"/>
      <c r="OH32" s="49"/>
      <c r="OI32" s="49"/>
      <c r="OJ32" s="49"/>
      <c r="OK32" s="49"/>
      <c r="OL32" s="49"/>
      <c r="OM32" s="49"/>
      <c r="ON32" s="49"/>
      <c r="OO32" s="49"/>
      <c r="OP32" s="49"/>
      <c r="OQ32" s="49"/>
      <c r="OR32" s="49"/>
      <c r="OS32" s="49"/>
      <c r="OT32" s="49"/>
      <c r="OU32" s="49"/>
      <c r="OV32" s="49"/>
      <c r="OW32" s="49"/>
      <c r="OX32" s="49"/>
      <c r="OY32" s="49"/>
      <c r="OZ32" s="49"/>
      <c r="PA32" s="49"/>
      <c r="PB32" s="49"/>
      <c r="PC32" s="49"/>
      <c r="PD32" s="49"/>
      <c r="PE32" s="49"/>
      <c r="PF32" s="49"/>
      <c r="PG32" s="49"/>
      <c r="PH32" s="49"/>
      <c r="PI32" s="49"/>
      <c r="PJ32" s="49"/>
      <c r="PK32" s="49"/>
      <c r="PL32" s="49"/>
      <c r="PM32" s="49"/>
      <c r="PN32" s="49"/>
      <c r="PO32" s="49"/>
      <c r="PP32" s="49"/>
      <c r="PQ32" s="49"/>
      <c r="PR32" s="49"/>
      <c r="PS32" s="49"/>
      <c r="PT32" s="49"/>
      <c r="PU32" s="49"/>
      <c r="PV32" s="49"/>
      <c r="PW32" s="49"/>
      <c r="PX32" s="49"/>
      <c r="PY32" s="49"/>
      <c r="PZ32" s="49"/>
      <c r="QA32" s="49"/>
      <c r="QB32" s="49"/>
      <c r="QC32" s="49"/>
      <c r="QD32" s="49"/>
      <c r="QE32" s="49"/>
      <c r="QF32" s="49"/>
      <c r="QG32" s="49"/>
      <c r="QH32" s="49"/>
      <c r="QI32" s="49"/>
      <c r="QJ32" s="49"/>
      <c r="QK32" s="49"/>
      <c r="QL32" s="49"/>
      <c r="QM32" s="49"/>
      <c r="QN32" s="49"/>
      <c r="QO32" s="49"/>
      <c r="QP32" s="49"/>
      <c r="QQ32" s="49"/>
      <c r="QR32" s="49"/>
      <c r="QS32" s="49"/>
      <c r="QT32" s="49"/>
      <c r="QU32" s="49"/>
      <c r="QV32" s="49"/>
      <c r="QW32" s="49"/>
      <c r="QX32" s="49"/>
      <c r="QY32" s="49"/>
      <c r="QZ32" s="49"/>
      <c r="RA32" s="49"/>
      <c r="RB32" s="49"/>
      <c r="RC32" s="49"/>
      <c r="RD32" s="49"/>
      <c r="RE32" s="49"/>
      <c r="RF32" s="49"/>
      <c r="RG32" s="49"/>
      <c r="RH32" s="49"/>
      <c r="RI32" s="49"/>
      <c r="RJ32" s="49"/>
      <c r="RK32" s="49"/>
      <c r="RL32" s="49"/>
      <c r="RM32" s="49"/>
      <c r="RN32" s="49"/>
      <c r="RO32" s="49"/>
      <c r="RP32" s="49"/>
      <c r="RQ32" s="49"/>
      <c r="RR32" s="49"/>
      <c r="RS32" s="49"/>
      <c r="RT32" s="49"/>
      <c r="RU32" s="49"/>
      <c r="RV32" s="49"/>
      <c r="RW32" s="49"/>
      <c r="RX32" s="49"/>
      <c r="RY32" s="49"/>
      <c r="RZ32" s="49"/>
      <c r="SA32" s="49"/>
      <c r="SB32" s="49"/>
      <c r="SC32" s="49"/>
      <c r="SD32" s="49"/>
      <c r="SE32" s="49"/>
      <c r="SF32" s="49"/>
      <c r="SG32" s="49"/>
      <c r="SH32" s="49"/>
      <c r="SI32" s="49"/>
      <c r="SJ32" s="49"/>
      <c r="SK32" s="49"/>
      <c r="SL32" s="49"/>
      <c r="SM32" s="49"/>
      <c r="SN32" s="49"/>
      <c r="SO32" s="49"/>
      <c r="SP32" s="49"/>
      <c r="SQ32" s="49"/>
      <c r="SR32" s="49"/>
      <c r="SS32" s="49"/>
      <c r="ST32" s="49"/>
      <c r="SU32" s="49"/>
      <c r="SV32" s="49"/>
      <c r="SW32" s="49"/>
      <c r="SX32" s="49"/>
      <c r="SY32" s="49"/>
      <c r="SZ32" s="49"/>
      <c r="TA32" s="49"/>
      <c r="TB32" s="49"/>
      <c r="TC32" s="49"/>
      <c r="TD32" s="49"/>
      <c r="TE32" s="49"/>
      <c r="TF32" s="49"/>
      <c r="TG32" s="49"/>
      <c r="TH32" s="49"/>
      <c r="TI32" s="49"/>
      <c r="TJ32" s="49"/>
      <c r="TK32" s="49"/>
      <c r="TL32" s="49"/>
      <c r="TM32" s="49"/>
      <c r="TN32" s="49"/>
      <c r="TO32" s="49"/>
      <c r="TP32" s="49"/>
      <c r="TQ32" s="49"/>
      <c r="TR32" s="49"/>
      <c r="TS32" s="49"/>
      <c r="TT32" s="49"/>
      <c r="TU32" s="49"/>
      <c r="TV32" s="49"/>
      <c r="TW32" s="49"/>
      <c r="TX32" s="49"/>
      <c r="TY32" s="49"/>
      <c r="TZ32" s="49"/>
      <c r="UA32" s="49"/>
      <c r="UB32" s="49"/>
      <c r="UC32" s="49"/>
      <c r="UD32" s="49"/>
      <c r="UE32" s="49"/>
      <c r="UF32" s="49"/>
      <c r="UG32" s="49"/>
      <c r="UH32" s="49"/>
      <c r="UI32" s="49"/>
      <c r="UJ32" s="49"/>
      <c r="UK32" s="49"/>
      <c r="UL32" s="49"/>
      <c r="UM32" s="49"/>
      <c r="UN32" s="49"/>
      <c r="UO32" s="49"/>
      <c r="UP32" s="49"/>
      <c r="UQ32" s="49"/>
      <c r="UR32" s="49"/>
      <c r="US32" s="49"/>
      <c r="UT32" s="49"/>
      <c r="UU32" s="49"/>
      <c r="UV32" s="49"/>
      <c r="UW32" s="49"/>
      <c r="UX32" s="49"/>
      <c r="UY32" s="49"/>
      <c r="UZ32" s="49"/>
      <c r="VA32" s="49"/>
      <c r="VB32" s="49"/>
      <c r="VC32" s="49"/>
      <c r="VD32" s="49"/>
      <c r="VE32" s="49"/>
      <c r="VF32" s="49"/>
      <c r="VG32" s="49"/>
      <c r="VH32" s="49"/>
      <c r="VI32" s="49"/>
      <c r="VJ32" s="49"/>
      <c r="VK32" s="49"/>
      <c r="VL32" s="49"/>
      <c r="VM32" s="49"/>
      <c r="VN32" s="49"/>
      <c r="VO32" s="49"/>
      <c r="VP32" s="49"/>
      <c r="VQ32" s="49"/>
      <c r="VR32" s="49"/>
      <c r="VS32" s="49"/>
      <c r="VT32" s="49"/>
      <c r="VU32" s="49"/>
      <c r="VV32" s="49"/>
      <c r="VW32" s="49"/>
      <c r="VX32" s="49"/>
      <c r="VY32" s="49"/>
      <c r="VZ32" s="49"/>
      <c r="WA32" s="49"/>
      <c r="WB32" s="49"/>
      <c r="WC32" s="49"/>
      <c r="WD32" s="49"/>
      <c r="WE32" s="49"/>
      <c r="WF32" s="49"/>
      <c r="WG32" s="49"/>
      <c r="WH32" s="49"/>
      <c r="WI32" s="49"/>
      <c r="WJ32" s="49"/>
      <c r="WK32" s="49"/>
      <c r="WL32" s="49"/>
      <c r="WM32" s="49"/>
      <c r="WN32" s="49"/>
      <c r="WO32" s="49"/>
      <c r="WP32" s="49"/>
      <c r="WQ32" s="49"/>
      <c r="WR32" s="49"/>
      <c r="WS32" s="49"/>
      <c r="WT32" s="49"/>
      <c r="WU32" s="49"/>
      <c r="WV32" s="49"/>
      <c r="WW32" s="49"/>
      <c r="WX32" s="49"/>
      <c r="WY32" s="49"/>
      <c r="WZ32" s="49"/>
      <c r="XA32" s="49"/>
      <c r="XB32" s="49"/>
      <c r="XC32" s="49"/>
      <c r="XD32" s="49"/>
      <c r="XE32" s="49"/>
      <c r="XF32" s="49"/>
      <c r="XG32" s="49"/>
      <c r="XH32" s="49"/>
      <c r="XI32" s="49"/>
      <c r="XJ32" s="49"/>
      <c r="XK32" s="49"/>
      <c r="XL32" s="49"/>
      <c r="XM32" s="49"/>
      <c r="XN32" s="49"/>
      <c r="XO32" s="49"/>
      <c r="XP32" s="49"/>
      <c r="XQ32" s="49"/>
      <c r="XR32" s="49"/>
      <c r="XS32" s="49"/>
      <c r="XT32" s="49"/>
      <c r="XU32" s="49"/>
      <c r="XV32" s="49"/>
      <c r="XW32" s="49"/>
      <c r="XX32" s="49"/>
      <c r="XY32" s="49"/>
      <c r="XZ32" s="49"/>
      <c r="YA32" s="49"/>
      <c r="YB32" s="49"/>
      <c r="YC32" s="49"/>
      <c r="YD32" s="49"/>
      <c r="YE32" s="49"/>
      <c r="YF32" s="49"/>
      <c r="YG32" s="49"/>
      <c r="YH32" s="49"/>
      <c r="YI32" s="49"/>
      <c r="YJ32" s="49"/>
      <c r="YK32" s="49"/>
      <c r="YL32" s="49"/>
      <c r="YM32" s="49"/>
      <c r="YN32" s="49"/>
      <c r="YO32" s="49"/>
      <c r="YP32" s="49"/>
      <c r="YQ32" s="49"/>
      <c r="YR32" s="49"/>
      <c r="YS32" s="49"/>
      <c r="YT32" s="49"/>
      <c r="YU32" s="49"/>
      <c r="YV32" s="49"/>
      <c r="YW32" s="49"/>
      <c r="YX32" s="49"/>
      <c r="YY32" s="49"/>
      <c r="YZ32" s="49"/>
      <c r="ZA32" s="49"/>
      <c r="ZB32" s="49"/>
      <c r="ZC32" s="49"/>
      <c r="ZD32" s="49"/>
      <c r="ZE32" s="49"/>
      <c r="ZF32" s="49"/>
      <c r="ZG32" s="49"/>
      <c r="ZH32" s="49"/>
      <c r="ZI32" s="49"/>
      <c r="ZJ32" s="49"/>
      <c r="ZK32" s="49"/>
      <c r="ZL32" s="49"/>
      <c r="ZM32" s="49"/>
      <c r="ZN32" s="49"/>
      <c r="ZO32" s="49"/>
      <c r="ZP32" s="49"/>
      <c r="ZQ32" s="49"/>
      <c r="ZR32" s="49"/>
      <c r="ZS32" s="49"/>
      <c r="ZT32" s="49"/>
      <c r="ZU32" s="49"/>
      <c r="ZV32" s="49"/>
      <c r="ZW32" s="49"/>
      <c r="ZX32" s="49"/>
      <c r="ZY32" s="49"/>
      <c r="ZZ32" s="49"/>
      <c r="AAA32" s="49"/>
      <c r="AAB32" s="49"/>
      <c r="AAC32" s="49"/>
      <c r="AAD32" s="49"/>
      <c r="AAE32" s="49"/>
      <c r="AAF32" s="49"/>
      <c r="AAG32" s="49"/>
      <c r="AAH32" s="49"/>
      <c r="AAI32" s="49"/>
      <c r="AAJ32" s="49"/>
      <c r="AAK32" s="49"/>
      <c r="AAL32" s="49"/>
      <c r="AAM32" s="49"/>
      <c r="AAN32" s="49"/>
      <c r="AAO32" s="49"/>
      <c r="AAP32" s="49"/>
      <c r="AAQ32" s="49"/>
      <c r="AAR32" s="49"/>
      <c r="AAS32" s="49"/>
      <c r="AAT32" s="49"/>
      <c r="AAU32" s="49"/>
      <c r="AAV32" s="49"/>
      <c r="AAW32" s="49"/>
      <c r="AAX32" s="49"/>
      <c r="AAY32" s="49"/>
      <c r="AAZ32" s="49"/>
      <c r="ABA32" s="49"/>
      <c r="ABB32" s="49"/>
      <c r="ABC32" s="49"/>
      <c r="ABD32" s="49"/>
      <c r="ABE32" s="49"/>
      <c r="ABF32" s="49"/>
      <c r="ABG32" s="49"/>
      <c r="ABH32" s="49"/>
      <c r="ABI32" s="49"/>
      <c r="ABJ32" s="49"/>
      <c r="ABK32" s="49"/>
      <c r="ABL32" s="49"/>
      <c r="ABM32" s="49"/>
      <c r="ABN32" s="49"/>
      <c r="ABO32" s="49"/>
      <c r="ABP32" s="49"/>
      <c r="ABQ32" s="49"/>
      <c r="ABR32" s="49"/>
      <c r="ABS32" s="49"/>
      <c r="ABT32" s="49"/>
      <c r="ABU32" s="49"/>
      <c r="ABV32" s="49"/>
      <c r="ABW32" s="49"/>
      <c r="ABX32" s="49"/>
      <c r="ABY32" s="49"/>
      <c r="ABZ32" s="49"/>
      <c r="ACA32" s="49"/>
      <c r="ACB32" s="49"/>
      <c r="ACC32" s="49"/>
      <c r="ACD32" s="49"/>
      <c r="ACE32" s="49"/>
      <c r="ACF32" s="49"/>
      <c r="ACG32" s="49"/>
      <c r="ACH32" s="49"/>
      <c r="ACI32" s="49"/>
      <c r="ACJ32" s="49"/>
      <c r="ACK32" s="49"/>
      <c r="ACL32" s="49"/>
      <c r="ACM32" s="49"/>
      <c r="ACN32" s="49"/>
      <c r="ACO32" s="49"/>
      <c r="ACP32" s="49"/>
      <c r="ACQ32" s="49"/>
      <c r="ACR32" s="49"/>
      <c r="ACS32" s="49"/>
      <c r="ACT32" s="49"/>
      <c r="ACU32" s="49"/>
      <c r="ACV32" s="49"/>
      <c r="ACW32" s="49"/>
      <c r="ACX32" s="49"/>
      <c r="ACY32" s="49"/>
      <c r="ACZ32" s="49"/>
      <c r="ADA32" s="49"/>
    </row>
    <row r="33" spans="1:782" s="54" customFormat="1" x14ac:dyDescent="0.2">
      <c r="A33" s="52" t="s">
        <v>15</v>
      </c>
      <c r="B33" s="13"/>
      <c r="C33" s="51">
        <f>ROUND(C31*0.04,2)</f>
        <v>7921.43</v>
      </c>
      <c r="D33" s="100">
        <f>ROUND(D31*0.04,2)</f>
        <v>0</v>
      </c>
      <c r="E33" s="100">
        <f>ROUND(E31*0.04,2)</f>
        <v>0</v>
      </c>
      <c r="F33" s="100">
        <f>ROUND(F31*0.04,2)</f>
        <v>0</v>
      </c>
      <c r="G33" s="101">
        <f>ROUND(G31*0.04,2)</f>
        <v>0</v>
      </c>
      <c r="H33" s="102">
        <f>SUM(D33:G33)</f>
        <v>0</v>
      </c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  <c r="HD33" s="49"/>
      <c r="HE33" s="49"/>
      <c r="HF33" s="49"/>
      <c r="HG33" s="49"/>
      <c r="HH33" s="49"/>
      <c r="HI33" s="49"/>
      <c r="HJ33" s="49"/>
      <c r="HK33" s="49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49"/>
      <c r="HW33" s="49"/>
      <c r="HX33" s="49"/>
      <c r="HY33" s="49"/>
      <c r="HZ33" s="49"/>
      <c r="IA33" s="49"/>
      <c r="IB33" s="49"/>
      <c r="IC33" s="49"/>
      <c r="ID33" s="49"/>
      <c r="IE33" s="49"/>
      <c r="IF33" s="49"/>
      <c r="IG33" s="49"/>
      <c r="IH33" s="49"/>
      <c r="II33" s="49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49"/>
      <c r="IU33" s="49"/>
      <c r="IV33" s="49"/>
      <c r="IW33" s="49"/>
      <c r="IX33" s="49"/>
      <c r="IY33" s="49"/>
      <c r="IZ33" s="49"/>
      <c r="JA33" s="49"/>
      <c r="JB33" s="49"/>
      <c r="JC33" s="49"/>
      <c r="JD33" s="49"/>
      <c r="JE33" s="49"/>
      <c r="JF33" s="49"/>
      <c r="JG33" s="49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49"/>
      <c r="JS33" s="49"/>
      <c r="JT33" s="49"/>
      <c r="JU33" s="49"/>
      <c r="JV33" s="49"/>
      <c r="JW33" s="49"/>
      <c r="JX33" s="49"/>
      <c r="JY33" s="49"/>
      <c r="JZ33" s="49"/>
      <c r="KA33" s="49"/>
      <c r="KB33" s="49"/>
      <c r="KC33" s="49"/>
      <c r="KD33" s="49"/>
      <c r="KE33" s="49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49"/>
      <c r="KQ33" s="49"/>
      <c r="KR33" s="49"/>
      <c r="KS33" s="49"/>
      <c r="KT33" s="49"/>
      <c r="KU33" s="49"/>
      <c r="KV33" s="49"/>
      <c r="KW33" s="49"/>
      <c r="KX33" s="49"/>
      <c r="KY33" s="49"/>
      <c r="KZ33" s="49"/>
      <c r="LA33" s="49"/>
      <c r="LB33" s="49"/>
      <c r="LC33" s="49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49"/>
      <c r="LO33" s="49"/>
      <c r="LP33" s="49"/>
      <c r="LQ33" s="49"/>
      <c r="LR33" s="49"/>
      <c r="LS33" s="49"/>
      <c r="LT33" s="49"/>
      <c r="LU33" s="49"/>
      <c r="LV33" s="49"/>
      <c r="LW33" s="49"/>
      <c r="LX33" s="49"/>
      <c r="LY33" s="49"/>
      <c r="LZ33" s="49"/>
      <c r="MA33" s="49"/>
      <c r="MB33" s="49"/>
      <c r="MC33" s="49"/>
      <c r="MD33" s="49"/>
      <c r="ME33" s="49"/>
      <c r="MF33" s="49"/>
      <c r="MG33" s="49"/>
      <c r="MH33" s="49"/>
      <c r="MI33" s="49"/>
      <c r="MJ33" s="49"/>
      <c r="MK33" s="49"/>
      <c r="ML33" s="49"/>
      <c r="MM33" s="49"/>
      <c r="MN33" s="49"/>
      <c r="MO33" s="49"/>
      <c r="MP33" s="49"/>
      <c r="MQ33" s="49"/>
      <c r="MR33" s="49"/>
      <c r="MS33" s="49"/>
      <c r="MT33" s="49"/>
      <c r="MU33" s="49"/>
      <c r="MV33" s="49"/>
      <c r="MW33" s="49"/>
      <c r="MX33" s="49"/>
      <c r="MY33" s="49"/>
      <c r="MZ33" s="49"/>
      <c r="NA33" s="49"/>
      <c r="NB33" s="49"/>
      <c r="NC33" s="49"/>
      <c r="ND33" s="49"/>
      <c r="NE33" s="49"/>
      <c r="NF33" s="49"/>
      <c r="NG33" s="49"/>
      <c r="NH33" s="49"/>
      <c r="NI33" s="49"/>
      <c r="NJ33" s="49"/>
      <c r="NK33" s="49"/>
      <c r="NL33" s="49"/>
      <c r="NM33" s="49"/>
      <c r="NN33" s="49"/>
      <c r="NO33" s="49"/>
      <c r="NP33" s="49"/>
      <c r="NQ33" s="49"/>
      <c r="NR33" s="49"/>
      <c r="NS33" s="49"/>
      <c r="NT33" s="49"/>
      <c r="NU33" s="49"/>
      <c r="NV33" s="49"/>
      <c r="NW33" s="49"/>
      <c r="NX33" s="49"/>
      <c r="NY33" s="49"/>
      <c r="NZ33" s="49"/>
      <c r="OA33" s="49"/>
      <c r="OB33" s="49"/>
      <c r="OC33" s="49"/>
      <c r="OD33" s="49"/>
      <c r="OE33" s="49"/>
      <c r="OF33" s="49"/>
      <c r="OG33" s="49"/>
      <c r="OH33" s="49"/>
      <c r="OI33" s="49"/>
      <c r="OJ33" s="49"/>
      <c r="OK33" s="49"/>
      <c r="OL33" s="49"/>
      <c r="OM33" s="49"/>
      <c r="ON33" s="49"/>
      <c r="OO33" s="49"/>
      <c r="OP33" s="49"/>
      <c r="OQ33" s="49"/>
      <c r="OR33" s="49"/>
      <c r="OS33" s="49"/>
      <c r="OT33" s="49"/>
      <c r="OU33" s="49"/>
      <c r="OV33" s="49"/>
      <c r="OW33" s="49"/>
      <c r="OX33" s="49"/>
      <c r="OY33" s="49"/>
      <c r="OZ33" s="49"/>
      <c r="PA33" s="49"/>
      <c r="PB33" s="49"/>
      <c r="PC33" s="49"/>
      <c r="PD33" s="49"/>
      <c r="PE33" s="49"/>
      <c r="PF33" s="49"/>
      <c r="PG33" s="49"/>
      <c r="PH33" s="49"/>
      <c r="PI33" s="49"/>
      <c r="PJ33" s="49"/>
      <c r="PK33" s="49"/>
      <c r="PL33" s="49"/>
      <c r="PM33" s="49"/>
      <c r="PN33" s="49"/>
      <c r="PO33" s="49"/>
      <c r="PP33" s="49"/>
      <c r="PQ33" s="49"/>
      <c r="PR33" s="49"/>
      <c r="PS33" s="49"/>
      <c r="PT33" s="49"/>
      <c r="PU33" s="49"/>
      <c r="PV33" s="49"/>
      <c r="PW33" s="49"/>
      <c r="PX33" s="49"/>
      <c r="PY33" s="49"/>
      <c r="PZ33" s="49"/>
      <c r="QA33" s="49"/>
      <c r="QB33" s="49"/>
      <c r="QC33" s="49"/>
      <c r="QD33" s="49"/>
      <c r="QE33" s="49"/>
      <c r="QF33" s="49"/>
      <c r="QG33" s="49"/>
      <c r="QH33" s="49"/>
      <c r="QI33" s="49"/>
      <c r="QJ33" s="49"/>
      <c r="QK33" s="49"/>
      <c r="QL33" s="49"/>
      <c r="QM33" s="49"/>
      <c r="QN33" s="49"/>
      <c r="QO33" s="49"/>
      <c r="QP33" s="49"/>
      <c r="QQ33" s="49"/>
      <c r="QR33" s="49"/>
      <c r="QS33" s="49"/>
      <c r="QT33" s="49"/>
      <c r="QU33" s="49"/>
      <c r="QV33" s="49"/>
      <c r="QW33" s="49"/>
      <c r="QX33" s="49"/>
      <c r="QY33" s="49"/>
      <c r="QZ33" s="49"/>
      <c r="RA33" s="49"/>
      <c r="RB33" s="49"/>
      <c r="RC33" s="49"/>
      <c r="RD33" s="49"/>
      <c r="RE33" s="49"/>
      <c r="RF33" s="49"/>
      <c r="RG33" s="49"/>
      <c r="RH33" s="49"/>
      <c r="RI33" s="49"/>
      <c r="RJ33" s="49"/>
      <c r="RK33" s="49"/>
      <c r="RL33" s="49"/>
      <c r="RM33" s="49"/>
      <c r="RN33" s="49"/>
      <c r="RO33" s="49"/>
      <c r="RP33" s="49"/>
      <c r="RQ33" s="49"/>
      <c r="RR33" s="49"/>
      <c r="RS33" s="49"/>
      <c r="RT33" s="49"/>
      <c r="RU33" s="49"/>
      <c r="RV33" s="49"/>
      <c r="RW33" s="49"/>
      <c r="RX33" s="49"/>
      <c r="RY33" s="49"/>
      <c r="RZ33" s="49"/>
      <c r="SA33" s="49"/>
      <c r="SB33" s="49"/>
      <c r="SC33" s="49"/>
      <c r="SD33" s="49"/>
      <c r="SE33" s="49"/>
      <c r="SF33" s="49"/>
      <c r="SG33" s="49"/>
      <c r="SH33" s="49"/>
      <c r="SI33" s="49"/>
      <c r="SJ33" s="49"/>
      <c r="SK33" s="49"/>
      <c r="SL33" s="49"/>
      <c r="SM33" s="49"/>
      <c r="SN33" s="49"/>
      <c r="SO33" s="49"/>
      <c r="SP33" s="49"/>
      <c r="SQ33" s="49"/>
      <c r="SR33" s="49"/>
      <c r="SS33" s="49"/>
      <c r="ST33" s="49"/>
      <c r="SU33" s="49"/>
      <c r="SV33" s="49"/>
      <c r="SW33" s="49"/>
      <c r="SX33" s="49"/>
      <c r="SY33" s="49"/>
      <c r="SZ33" s="49"/>
      <c r="TA33" s="49"/>
      <c r="TB33" s="49"/>
      <c r="TC33" s="49"/>
      <c r="TD33" s="49"/>
      <c r="TE33" s="49"/>
      <c r="TF33" s="49"/>
      <c r="TG33" s="49"/>
      <c r="TH33" s="49"/>
      <c r="TI33" s="49"/>
      <c r="TJ33" s="49"/>
      <c r="TK33" s="49"/>
      <c r="TL33" s="49"/>
      <c r="TM33" s="49"/>
      <c r="TN33" s="49"/>
      <c r="TO33" s="49"/>
      <c r="TP33" s="49"/>
      <c r="TQ33" s="49"/>
      <c r="TR33" s="49"/>
      <c r="TS33" s="49"/>
      <c r="TT33" s="49"/>
      <c r="TU33" s="49"/>
      <c r="TV33" s="49"/>
      <c r="TW33" s="49"/>
      <c r="TX33" s="49"/>
      <c r="TY33" s="49"/>
      <c r="TZ33" s="49"/>
      <c r="UA33" s="49"/>
      <c r="UB33" s="49"/>
      <c r="UC33" s="49"/>
      <c r="UD33" s="49"/>
      <c r="UE33" s="49"/>
      <c r="UF33" s="49"/>
      <c r="UG33" s="49"/>
      <c r="UH33" s="49"/>
      <c r="UI33" s="49"/>
      <c r="UJ33" s="49"/>
      <c r="UK33" s="49"/>
      <c r="UL33" s="49"/>
      <c r="UM33" s="49"/>
      <c r="UN33" s="49"/>
      <c r="UO33" s="49"/>
      <c r="UP33" s="49"/>
      <c r="UQ33" s="49"/>
      <c r="UR33" s="49"/>
      <c r="US33" s="49"/>
      <c r="UT33" s="49"/>
      <c r="UU33" s="49"/>
      <c r="UV33" s="49"/>
      <c r="UW33" s="49"/>
      <c r="UX33" s="49"/>
      <c r="UY33" s="49"/>
      <c r="UZ33" s="49"/>
      <c r="VA33" s="49"/>
      <c r="VB33" s="49"/>
      <c r="VC33" s="49"/>
      <c r="VD33" s="49"/>
      <c r="VE33" s="49"/>
      <c r="VF33" s="49"/>
      <c r="VG33" s="49"/>
      <c r="VH33" s="49"/>
      <c r="VI33" s="49"/>
      <c r="VJ33" s="49"/>
      <c r="VK33" s="49"/>
      <c r="VL33" s="49"/>
      <c r="VM33" s="49"/>
      <c r="VN33" s="49"/>
      <c r="VO33" s="49"/>
      <c r="VP33" s="49"/>
      <c r="VQ33" s="49"/>
      <c r="VR33" s="49"/>
      <c r="VS33" s="49"/>
      <c r="VT33" s="49"/>
      <c r="VU33" s="49"/>
      <c r="VV33" s="49"/>
      <c r="VW33" s="49"/>
      <c r="VX33" s="49"/>
      <c r="VY33" s="49"/>
      <c r="VZ33" s="49"/>
      <c r="WA33" s="49"/>
      <c r="WB33" s="49"/>
      <c r="WC33" s="49"/>
      <c r="WD33" s="49"/>
      <c r="WE33" s="49"/>
      <c r="WF33" s="49"/>
      <c r="WG33" s="49"/>
      <c r="WH33" s="49"/>
      <c r="WI33" s="49"/>
      <c r="WJ33" s="49"/>
      <c r="WK33" s="49"/>
      <c r="WL33" s="49"/>
      <c r="WM33" s="49"/>
      <c r="WN33" s="49"/>
      <c r="WO33" s="49"/>
      <c r="WP33" s="49"/>
      <c r="WQ33" s="49"/>
      <c r="WR33" s="49"/>
      <c r="WS33" s="49"/>
      <c r="WT33" s="49"/>
      <c r="WU33" s="49"/>
      <c r="WV33" s="49"/>
      <c r="WW33" s="49"/>
      <c r="WX33" s="49"/>
      <c r="WY33" s="49"/>
      <c r="WZ33" s="49"/>
      <c r="XA33" s="49"/>
      <c r="XB33" s="49"/>
      <c r="XC33" s="49"/>
      <c r="XD33" s="49"/>
      <c r="XE33" s="49"/>
      <c r="XF33" s="49"/>
      <c r="XG33" s="49"/>
      <c r="XH33" s="49"/>
      <c r="XI33" s="49"/>
      <c r="XJ33" s="49"/>
      <c r="XK33" s="49"/>
      <c r="XL33" s="49"/>
      <c r="XM33" s="49"/>
      <c r="XN33" s="49"/>
      <c r="XO33" s="49"/>
      <c r="XP33" s="49"/>
      <c r="XQ33" s="49"/>
      <c r="XR33" s="49"/>
      <c r="XS33" s="49"/>
      <c r="XT33" s="49"/>
      <c r="XU33" s="49"/>
      <c r="XV33" s="49"/>
      <c r="XW33" s="49"/>
      <c r="XX33" s="49"/>
      <c r="XY33" s="49"/>
      <c r="XZ33" s="49"/>
      <c r="YA33" s="49"/>
      <c r="YB33" s="49"/>
      <c r="YC33" s="49"/>
      <c r="YD33" s="49"/>
      <c r="YE33" s="49"/>
      <c r="YF33" s="49"/>
      <c r="YG33" s="49"/>
      <c r="YH33" s="49"/>
      <c r="YI33" s="49"/>
      <c r="YJ33" s="49"/>
      <c r="YK33" s="49"/>
      <c r="YL33" s="49"/>
      <c r="YM33" s="49"/>
      <c r="YN33" s="49"/>
      <c r="YO33" s="49"/>
      <c r="YP33" s="49"/>
      <c r="YQ33" s="49"/>
      <c r="YR33" s="49"/>
      <c r="YS33" s="49"/>
      <c r="YT33" s="49"/>
      <c r="YU33" s="49"/>
      <c r="YV33" s="49"/>
      <c r="YW33" s="49"/>
      <c r="YX33" s="49"/>
      <c r="YY33" s="49"/>
      <c r="YZ33" s="49"/>
      <c r="ZA33" s="49"/>
      <c r="ZB33" s="49"/>
      <c r="ZC33" s="49"/>
      <c r="ZD33" s="49"/>
      <c r="ZE33" s="49"/>
      <c r="ZF33" s="49"/>
      <c r="ZG33" s="49"/>
      <c r="ZH33" s="49"/>
      <c r="ZI33" s="49"/>
      <c r="ZJ33" s="49"/>
      <c r="ZK33" s="49"/>
      <c r="ZL33" s="49"/>
      <c r="ZM33" s="49"/>
      <c r="ZN33" s="49"/>
      <c r="ZO33" s="49"/>
      <c r="ZP33" s="49"/>
      <c r="ZQ33" s="49"/>
      <c r="ZR33" s="49"/>
      <c r="ZS33" s="49"/>
      <c r="ZT33" s="49"/>
      <c r="ZU33" s="49"/>
      <c r="ZV33" s="49"/>
      <c r="ZW33" s="49"/>
      <c r="ZX33" s="49"/>
      <c r="ZY33" s="49"/>
      <c r="ZZ33" s="49"/>
      <c r="AAA33" s="49"/>
      <c r="AAB33" s="49"/>
      <c r="AAC33" s="49"/>
      <c r="AAD33" s="49"/>
      <c r="AAE33" s="49"/>
      <c r="AAF33" s="49"/>
      <c r="AAG33" s="49"/>
      <c r="AAH33" s="49"/>
      <c r="AAI33" s="49"/>
      <c r="AAJ33" s="49"/>
      <c r="AAK33" s="49"/>
      <c r="AAL33" s="49"/>
      <c r="AAM33" s="49"/>
      <c r="AAN33" s="49"/>
      <c r="AAO33" s="49"/>
      <c r="AAP33" s="49"/>
      <c r="AAQ33" s="49"/>
      <c r="AAR33" s="49"/>
      <c r="AAS33" s="49"/>
      <c r="AAT33" s="49"/>
      <c r="AAU33" s="49"/>
      <c r="AAV33" s="49"/>
      <c r="AAW33" s="49"/>
      <c r="AAX33" s="49"/>
      <c r="AAY33" s="49"/>
      <c r="AAZ33" s="49"/>
      <c r="ABA33" s="49"/>
      <c r="ABB33" s="49"/>
      <c r="ABC33" s="49"/>
      <c r="ABD33" s="49"/>
      <c r="ABE33" s="49"/>
      <c r="ABF33" s="49"/>
      <c r="ABG33" s="49"/>
      <c r="ABH33" s="49"/>
      <c r="ABI33" s="49"/>
      <c r="ABJ33" s="49"/>
      <c r="ABK33" s="49"/>
      <c r="ABL33" s="49"/>
      <c r="ABM33" s="49"/>
      <c r="ABN33" s="49"/>
      <c r="ABO33" s="49"/>
      <c r="ABP33" s="49"/>
      <c r="ABQ33" s="49"/>
      <c r="ABR33" s="49"/>
      <c r="ABS33" s="49"/>
      <c r="ABT33" s="49"/>
      <c r="ABU33" s="49"/>
      <c r="ABV33" s="49"/>
      <c r="ABW33" s="49"/>
      <c r="ABX33" s="49"/>
      <c r="ABY33" s="49"/>
      <c r="ABZ33" s="49"/>
      <c r="ACA33" s="49"/>
      <c r="ACB33" s="49"/>
      <c r="ACC33" s="49"/>
      <c r="ACD33" s="49"/>
      <c r="ACE33" s="49"/>
      <c r="ACF33" s="49"/>
      <c r="ACG33" s="49"/>
      <c r="ACH33" s="49"/>
      <c r="ACI33" s="49"/>
      <c r="ACJ33" s="49"/>
      <c r="ACK33" s="49"/>
      <c r="ACL33" s="49"/>
      <c r="ACM33" s="49"/>
      <c r="ACN33" s="49"/>
      <c r="ACO33" s="49"/>
      <c r="ACP33" s="49"/>
      <c r="ACQ33" s="49"/>
      <c r="ACR33" s="49"/>
      <c r="ACS33" s="49"/>
      <c r="ACT33" s="49"/>
      <c r="ACU33" s="49"/>
      <c r="ACV33" s="49"/>
      <c r="ACW33" s="49"/>
      <c r="ACX33" s="49"/>
      <c r="ACY33" s="49"/>
      <c r="ACZ33" s="49"/>
      <c r="ADA33" s="49"/>
    </row>
    <row r="34" spans="1:782" s="54" customFormat="1" x14ac:dyDescent="0.2">
      <c r="A34" s="52" t="s">
        <v>16</v>
      </c>
      <c r="B34" s="13"/>
      <c r="C34" s="51">
        <f>ROUND((C31+C33)*0.04,2)</f>
        <v>8238.2900000000009</v>
      </c>
      <c r="D34" s="100">
        <f>ROUND((D31+D33)*0.04,2)</f>
        <v>0</v>
      </c>
      <c r="E34" s="100">
        <f>ROUND((E31+E33)*0.04,2)</f>
        <v>0</v>
      </c>
      <c r="F34" s="100">
        <f>ROUND((F31+F33)*0.04,2)</f>
        <v>0</v>
      </c>
      <c r="G34" s="101">
        <f>ROUND((G31+G33)*0.04,2)</f>
        <v>0</v>
      </c>
      <c r="H34" s="102">
        <f>SUM(D34:G34)</f>
        <v>0</v>
      </c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  <c r="IB34" s="49"/>
      <c r="IC34" s="49"/>
      <c r="ID34" s="49"/>
      <c r="IE34" s="49"/>
      <c r="IF34" s="49"/>
      <c r="IG34" s="49"/>
      <c r="IH34" s="49"/>
      <c r="II34" s="49"/>
      <c r="IJ34" s="49"/>
      <c r="IK34" s="49"/>
      <c r="IL34" s="49"/>
      <c r="IM34" s="49"/>
      <c r="IN34" s="49"/>
      <c r="IO34" s="49"/>
      <c r="IP34" s="49"/>
      <c r="IQ34" s="49"/>
      <c r="IR34" s="49"/>
      <c r="IS34" s="49"/>
      <c r="IT34" s="49"/>
      <c r="IU34" s="49"/>
      <c r="IV34" s="49"/>
      <c r="IW34" s="49"/>
      <c r="IX34" s="49"/>
      <c r="IY34" s="49"/>
      <c r="IZ34" s="49"/>
      <c r="JA34" s="49"/>
      <c r="JB34" s="49"/>
      <c r="JC34" s="49"/>
      <c r="JD34" s="49"/>
      <c r="JE34" s="49"/>
      <c r="JF34" s="49"/>
      <c r="JG34" s="49"/>
      <c r="JH34" s="49"/>
      <c r="JI34" s="49"/>
      <c r="JJ34" s="49"/>
      <c r="JK34" s="49"/>
      <c r="JL34" s="49"/>
      <c r="JM34" s="49"/>
      <c r="JN34" s="49"/>
      <c r="JO34" s="49"/>
      <c r="JP34" s="49"/>
      <c r="JQ34" s="49"/>
      <c r="JR34" s="49"/>
      <c r="JS34" s="49"/>
      <c r="JT34" s="49"/>
      <c r="JU34" s="49"/>
      <c r="JV34" s="49"/>
      <c r="JW34" s="49"/>
      <c r="JX34" s="49"/>
      <c r="JY34" s="49"/>
      <c r="JZ34" s="49"/>
      <c r="KA34" s="49"/>
      <c r="KB34" s="49"/>
      <c r="KC34" s="49"/>
      <c r="KD34" s="49"/>
      <c r="KE34" s="49"/>
      <c r="KF34" s="49"/>
      <c r="KG34" s="49"/>
      <c r="KH34" s="49"/>
      <c r="KI34" s="49"/>
      <c r="KJ34" s="49"/>
      <c r="KK34" s="49"/>
      <c r="KL34" s="49"/>
      <c r="KM34" s="49"/>
      <c r="KN34" s="49"/>
      <c r="KO34" s="49"/>
      <c r="KP34" s="49"/>
      <c r="KQ34" s="49"/>
      <c r="KR34" s="49"/>
      <c r="KS34" s="49"/>
      <c r="KT34" s="49"/>
      <c r="KU34" s="49"/>
      <c r="KV34" s="49"/>
      <c r="KW34" s="49"/>
      <c r="KX34" s="49"/>
      <c r="KY34" s="49"/>
      <c r="KZ34" s="49"/>
      <c r="LA34" s="49"/>
      <c r="LB34" s="49"/>
      <c r="LC34" s="49"/>
      <c r="LD34" s="49"/>
      <c r="LE34" s="49"/>
      <c r="LF34" s="49"/>
      <c r="LG34" s="49"/>
      <c r="LH34" s="49"/>
      <c r="LI34" s="49"/>
      <c r="LJ34" s="49"/>
      <c r="LK34" s="49"/>
      <c r="LL34" s="49"/>
      <c r="LM34" s="49"/>
      <c r="LN34" s="49"/>
      <c r="LO34" s="49"/>
      <c r="LP34" s="49"/>
      <c r="LQ34" s="49"/>
      <c r="LR34" s="49"/>
      <c r="LS34" s="49"/>
      <c r="LT34" s="49"/>
      <c r="LU34" s="49"/>
      <c r="LV34" s="49"/>
      <c r="LW34" s="49"/>
      <c r="LX34" s="49"/>
      <c r="LY34" s="49"/>
      <c r="LZ34" s="49"/>
      <c r="MA34" s="49"/>
      <c r="MB34" s="49"/>
      <c r="MC34" s="49"/>
      <c r="MD34" s="49"/>
      <c r="ME34" s="49"/>
      <c r="MF34" s="49"/>
      <c r="MG34" s="49"/>
      <c r="MH34" s="49"/>
      <c r="MI34" s="49"/>
      <c r="MJ34" s="49"/>
      <c r="MK34" s="49"/>
      <c r="ML34" s="49"/>
      <c r="MM34" s="49"/>
      <c r="MN34" s="49"/>
      <c r="MO34" s="49"/>
      <c r="MP34" s="49"/>
      <c r="MQ34" s="49"/>
      <c r="MR34" s="49"/>
      <c r="MS34" s="49"/>
      <c r="MT34" s="49"/>
      <c r="MU34" s="49"/>
      <c r="MV34" s="49"/>
      <c r="MW34" s="49"/>
      <c r="MX34" s="49"/>
      <c r="MY34" s="49"/>
      <c r="MZ34" s="49"/>
      <c r="NA34" s="49"/>
      <c r="NB34" s="49"/>
      <c r="NC34" s="49"/>
      <c r="ND34" s="49"/>
      <c r="NE34" s="49"/>
      <c r="NF34" s="49"/>
      <c r="NG34" s="49"/>
      <c r="NH34" s="49"/>
      <c r="NI34" s="49"/>
      <c r="NJ34" s="49"/>
      <c r="NK34" s="49"/>
      <c r="NL34" s="49"/>
      <c r="NM34" s="49"/>
      <c r="NN34" s="49"/>
      <c r="NO34" s="49"/>
      <c r="NP34" s="49"/>
      <c r="NQ34" s="49"/>
      <c r="NR34" s="49"/>
      <c r="NS34" s="49"/>
      <c r="NT34" s="49"/>
      <c r="NU34" s="49"/>
      <c r="NV34" s="49"/>
      <c r="NW34" s="49"/>
      <c r="NX34" s="49"/>
      <c r="NY34" s="49"/>
      <c r="NZ34" s="49"/>
      <c r="OA34" s="49"/>
      <c r="OB34" s="49"/>
      <c r="OC34" s="49"/>
      <c r="OD34" s="49"/>
      <c r="OE34" s="49"/>
      <c r="OF34" s="49"/>
      <c r="OG34" s="49"/>
      <c r="OH34" s="49"/>
      <c r="OI34" s="49"/>
      <c r="OJ34" s="49"/>
      <c r="OK34" s="49"/>
      <c r="OL34" s="49"/>
      <c r="OM34" s="49"/>
      <c r="ON34" s="49"/>
      <c r="OO34" s="49"/>
      <c r="OP34" s="49"/>
      <c r="OQ34" s="49"/>
      <c r="OR34" s="49"/>
      <c r="OS34" s="49"/>
      <c r="OT34" s="49"/>
      <c r="OU34" s="49"/>
      <c r="OV34" s="49"/>
      <c r="OW34" s="49"/>
      <c r="OX34" s="49"/>
      <c r="OY34" s="49"/>
      <c r="OZ34" s="49"/>
      <c r="PA34" s="49"/>
      <c r="PB34" s="49"/>
      <c r="PC34" s="49"/>
      <c r="PD34" s="49"/>
      <c r="PE34" s="49"/>
      <c r="PF34" s="49"/>
      <c r="PG34" s="49"/>
      <c r="PH34" s="49"/>
      <c r="PI34" s="49"/>
      <c r="PJ34" s="49"/>
      <c r="PK34" s="49"/>
      <c r="PL34" s="49"/>
      <c r="PM34" s="49"/>
      <c r="PN34" s="49"/>
      <c r="PO34" s="49"/>
      <c r="PP34" s="49"/>
      <c r="PQ34" s="49"/>
      <c r="PR34" s="49"/>
      <c r="PS34" s="49"/>
      <c r="PT34" s="49"/>
      <c r="PU34" s="49"/>
      <c r="PV34" s="49"/>
      <c r="PW34" s="49"/>
      <c r="PX34" s="49"/>
      <c r="PY34" s="49"/>
      <c r="PZ34" s="49"/>
      <c r="QA34" s="49"/>
      <c r="QB34" s="49"/>
      <c r="QC34" s="49"/>
      <c r="QD34" s="49"/>
      <c r="QE34" s="49"/>
      <c r="QF34" s="49"/>
      <c r="QG34" s="49"/>
      <c r="QH34" s="49"/>
      <c r="QI34" s="49"/>
      <c r="QJ34" s="49"/>
      <c r="QK34" s="49"/>
      <c r="QL34" s="49"/>
      <c r="QM34" s="49"/>
      <c r="QN34" s="49"/>
      <c r="QO34" s="49"/>
      <c r="QP34" s="49"/>
      <c r="QQ34" s="49"/>
      <c r="QR34" s="49"/>
      <c r="QS34" s="49"/>
      <c r="QT34" s="49"/>
      <c r="QU34" s="49"/>
      <c r="QV34" s="49"/>
      <c r="QW34" s="49"/>
      <c r="QX34" s="49"/>
      <c r="QY34" s="49"/>
      <c r="QZ34" s="49"/>
      <c r="RA34" s="49"/>
      <c r="RB34" s="49"/>
      <c r="RC34" s="49"/>
      <c r="RD34" s="49"/>
      <c r="RE34" s="49"/>
      <c r="RF34" s="49"/>
      <c r="RG34" s="49"/>
      <c r="RH34" s="49"/>
      <c r="RI34" s="49"/>
      <c r="RJ34" s="49"/>
      <c r="RK34" s="49"/>
      <c r="RL34" s="49"/>
      <c r="RM34" s="49"/>
      <c r="RN34" s="49"/>
      <c r="RO34" s="49"/>
      <c r="RP34" s="49"/>
      <c r="RQ34" s="49"/>
      <c r="RR34" s="49"/>
      <c r="RS34" s="49"/>
      <c r="RT34" s="49"/>
      <c r="RU34" s="49"/>
      <c r="RV34" s="49"/>
      <c r="RW34" s="49"/>
      <c r="RX34" s="49"/>
      <c r="RY34" s="49"/>
      <c r="RZ34" s="49"/>
      <c r="SA34" s="49"/>
      <c r="SB34" s="49"/>
      <c r="SC34" s="49"/>
      <c r="SD34" s="49"/>
      <c r="SE34" s="49"/>
      <c r="SF34" s="49"/>
      <c r="SG34" s="49"/>
      <c r="SH34" s="49"/>
      <c r="SI34" s="49"/>
      <c r="SJ34" s="49"/>
      <c r="SK34" s="49"/>
      <c r="SL34" s="49"/>
      <c r="SM34" s="49"/>
      <c r="SN34" s="49"/>
      <c r="SO34" s="49"/>
      <c r="SP34" s="49"/>
      <c r="SQ34" s="49"/>
      <c r="SR34" s="49"/>
      <c r="SS34" s="49"/>
      <c r="ST34" s="49"/>
      <c r="SU34" s="49"/>
      <c r="SV34" s="49"/>
      <c r="SW34" s="49"/>
      <c r="SX34" s="49"/>
      <c r="SY34" s="49"/>
      <c r="SZ34" s="49"/>
      <c r="TA34" s="49"/>
      <c r="TB34" s="49"/>
      <c r="TC34" s="49"/>
      <c r="TD34" s="49"/>
      <c r="TE34" s="49"/>
      <c r="TF34" s="49"/>
      <c r="TG34" s="49"/>
      <c r="TH34" s="49"/>
      <c r="TI34" s="49"/>
      <c r="TJ34" s="49"/>
      <c r="TK34" s="49"/>
      <c r="TL34" s="49"/>
      <c r="TM34" s="49"/>
      <c r="TN34" s="49"/>
      <c r="TO34" s="49"/>
      <c r="TP34" s="49"/>
      <c r="TQ34" s="49"/>
      <c r="TR34" s="49"/>
      <c r="TS34" s="49"/>
      <c r="TT34" s="49"/>
      <c r="TU34" s="49"/>
      <c r="TV34" s="49"/>
      <c r="TW34" s="49"/>
      <c r="TX34" s="49"/>
      <c r="TY34" s="49"/>
      <c r="TZ34" s="49"/>
      <c r="UA34" s="49"/>
      <c r="UB34" s="49"/>
      <c r="UC34" s="49"/>
      <c r="UD34" s="49"/>
      <c r="UE34" s="49"/>
      <c r="UF34" s="49"/>
      <c r="UG34" s="49"/>
      <c r="UH34" s="49"/>
      <c r="UI34" s="49"/>
      <c r="UJ34" s="49"/>
      <c r="UK34" s="49"/>
      <c r="UL34" s="49"/>
      <c r="UM34" s="49"/>
      <c r="UN34" s="49"/>
      <c r="UO34" s="49"/>
      <c r="UP34" s="49"/>
      <c r="UQ34" s="49"/>
      <c r="UR34" s="49"/>
      <c r="US34" s="49"/>
      <c r="UT34" s="49"/>
      <c r="UU34" s="49"/>
      <c r="UV34" s="49"/>
      <c r="UW34" s="49"/>
      <c r="UX34" s="49"/>
      <c r="UY34" s="49"/>
      <c r="UZ34" s="49"/>
      <c r="VA34" s="49"/>
      <c r="VB34" s="49"/>
      <c r="VC34" s="49"/>
      <c r="VD34" s="49"/>
      <c r="VE34" s="49"/>
      <c r="VF34" s="49"/>
      <c r="VG34" s="49"/>
      <c r="VH34" s="49"/>
      <c r="VI34" s="49"/>
      <c r="VJ34" s="49"/>
      <c r="VK34" s="49"/>
      <c r="VL34" s="49"/>
      <c r="VM34" s="49"/>
      <c r="VN34" s="49"/>
      <c r="VO34" s="49"/>
      <c r="VP34" s="49"/>
      <c r="VQ34" s="49"/>
      <c r="VR34" s="49"/>
      <c r="VS34" s="49"/>
      <c r="VT34" s="49"/>
      <c r="VU34" s="49"/>
      <c r="VV34" s="49"/>
      <c r="VW34" s="49"/>
      <c r="VX34" s="49"/>
      <c r="VY34" s="49"/>
      <c r="VZ34" s="49"/>
      <c r="WA34" s="49"/>
      <c r="WB34" s="49"/>
      <c r="WC34" s="49"/>
      <c r="WD34" s="49"/>
      <c r="WE34" s="49"/>
      <c r="WF34" s="49"/>
      <c r="WG34" s="49"/>
      <c r="WH34" s="49"/>
      <c r="WI34" s="49"/>
      <c r="WJ34" s="49"/>
      <c r="WK34" s="49"/>
      <c r="WL34" s="49"/>
      <c r="WM34" s="49"/>
      <c r="WN34" s="49"/>
      <c r="WO34" s="49"/>
      <c r="WP34" s="49"/>
      <c r="WQ34" s="49"/>
      <c r="WR34" s="49"/>
      <c r="WS34" s="49"/>
      <c r="WT34" s="49"/>
      <c r="WU34" s="49"/>
      <c r="WV34" s="49"/>
      <c r="WW34" s="49"/>
      <c r="WX34" s="49"/>
      <c r="WY34" s="49"/>
      <c r="WZ34" s="49"/>
      <c r="XA34" s="49"/>
      <c r="XB34" s="49"/>
      <c r="XC34" s="49"/>
      <c r="XD34" s="49"/>
      <c r="XE34" s="49"/>
      <c r="XF34" s="49"/>
      <c r="XG34" s="49"/>
      <c r="XH34" s="49"/>
      <c r="XI34" s="49"/>
      <c r="XJ34" s="49"/>
      <c r="XK34" s="49"/>
      <c r="XL34" s="49"/>
      <c r="XM34" s="49"/>
      <c r="XN34" s="49"/>
      <c r="XO34" s="49"/>
      <c r="XP34" s="49"/>
      <c r="XQ34" s="49"/>
      <c r="XR34" s="49"/>
      <c r="XS34" s="49"/>
      <c r="XT34" s="49"/>
      <c r="XU34" s="49"/>
      <c r="XV34" s="49"/>
      <c r="XW34" s="49"/>
      <c r="XX34" s="49"/>
      <c r="XY34" s="49"/>
      <c r="XZ34" s="49"/>
      <c r="YA34" s="49"/>
      <c r="YB34" s="49"/>
      <c r="YC34" s="49"/>
      <c r="YD34" s="49"/>
      <c r="YE34" s="49"/>
      <c r="YF34" s="49"/>
      <c r="YG34" s="49"/>
      <c r="YH34" s="49"/>
      <c r="YI34" s="49"/>
      <c r="YJ34" s="49"/>
      <c r="YK34" s="49"/>
      <c r="YL34" s="49"/>
      <c r="YM34" s="49"/>
      <c r="YN34" s="49"/>
      <c r="YO34" s="49"/>
      <c r="YP34" s="49"/>
      <c r="YQ34" s="49"/>
      <c r="YR34" s="49"/>
      <c r="YS34" s="49"/>
      <c r="YT34" s="49"/>
      <c r="YU34" s="49"/>
      <c r="YV34" s="49"/>
      <c r="YW34" s="49"/>
      <c r="YX34" s="49"/>
      <c r="YY34" s="49"/>
      <c r="YZ34" s="49"/>
      <c r="ZA34" s="49"/>
      <c r="ZB34" s="49"/>
      <c r="ZC34" s="49"/>
      <c r="ZD34" s="49"/>
      <c r="ZE34" s="49"/>
      <c r="ZF34" s="49"/>
      <c r="ZG34" s="49"/>
      <c r="ZH34" s="49"/>
      <c r="ZI34" s="49"/>
      <c r="ZJ34" s="49"/>
      <c r="ZK34" s="49"/>
      <c r="ZL34" s="49"/>
      <c r="ZM34" s="49"/>
      <c r="ZN34" s="49"/>
      <c r="ZO34" s="49"/>
      <c r="ZP34" s="49"/>
      <c r="ZQ34" s="49"/>
      <c r="ZR34" s="49"/>
      <c r="ZS34" s="49"/>
      <c r="ZT34" s="49"/>
      <c r="ZU34" s="49"/>
      <c r="ZV34" s="49"/>
      <c r="ZW34" s="49"/>
      <c r="ZX34" s="49"/>
      <c r="ZY34" s="49"/>
      <c r="ZZ34" s="49"/>
      <c r="AAA34" s="49"/>
      <c r="AAB34" s="49"/>
      <c r="AAC34" s="49"/>
      <c r="AAD34" s="49"/>
      <c r="AAE34" s="49"/>
      <c r="AAF34" s="49"/>
      <c r="AAG34" s="49"/>
      <c r="AAH34" s="49"/>
      <c r="AAI34" s="49"/>
      <c r="AAJ34" s="49"/>
      <c r="AAK34" s="49"/>
      <c r="AAL34" s="49"/>
      <c r="AAM34" s="49"/>
      <c r="AAN34" s="49"/>
      <c r="AAO34" s="49"/>
      <c r="AAP34" s="49"/>
      <c r="AAQ34" s="49"/>
      <c r="AAR34" s="49"/>
      <c r="AAS34" s="49"/>
      <c r="AAT34" s="49"/>
      <c r="AAU34" s="49"/>
      <c r="AAV34" s="49"/>
      <c r="AAW34" s="49"/>
      <c r="AAX34" s="49"/>
      <c r="AAY34" s="49"/>
      <c r="AAZ34" s="49"/>
      <c r="ABA34" s="49"/>
      <c r="ABB34" s="49"/>
      <c r="ABC34" s="49"/>
      <c r="ABD34" s="49"/>
      <c r="ABE34" s="49"/>
      <c r="ABF34" s="49"/>
      <c r="ABG34" s="49"/>
      <c r="ABH34" s="49"/>
      <c r="ABI34" s="49"/>
      <c r="ABJ34" s="49"/>
      <c r="ABK34" s="49"/>
      <c r="ABL34" s="49"/>
      <c r="ABM34" s="49"/>
      <c r="ABN34" s="49"/>
      <c r="ABO34" s="49"/>
      <c r="ABP34" s="49"/>
      <c r="ABQ34" s="49"/>
      <c r="ABR34" s="49"/>
      <c r="ABS34" s="49"/>
      <c r="ABT34" s="49"/>
      <c r="ABU34" s="49"/>
      <c r="ABV34" s="49"/>
      <c r="ABW34" s="49"/>
      <c r="ABX34" s="49"/>
      <c r="ABY34" s="49"/>
      <c r="ABZ34" s="49"/>
      <c r="ACA34" s="49"/>
      <c r="ACB34" s="49"/>
      <c r="ACC34" s="49"/>
      <c r="ACD34" s="49"/>
      <c r="ACE34" s="49"/>
      <c r="ACF34" s="49"/>
      <c r="ACG34" s="49"/>
      <c r="ACH34" s="49"/>
      <c r="ACI34" s="49"/>
      <c r="ACJ34" s="49"/>
      <c r="ACK34" s="49"/>
      <c r="ACL34" s="49"/>
      <c r="ACM34" s="49"/>
      <c r="ACN34" s="49"/>
      <c r="ACO34" s="49"/>
      <c r="ACP34" s="49"/>
      <c r="ACQ34" s="49"/>
      <c r="ACR34" s="49"/>
      <c r="ACS34" s="49"/>
      <c r="ACT34" s="49"/>
      <c r="ACU34" s="49"/>
      <c r="ACV34" s="49"/>
      <c r="ACW34" s="49"/>
      <c r="ACX34" s="49"/>
      <c r="ACY34" s="49"/>
      <c r="ACZ34" s="49"/>
      <c r="ADA34" s="49"/>
    </row>
    <row r="35" spans="1:782" s="54" customFormat="1" x14ac:dyDescent="0.2">
      <c r="A35" s="42"/>
      <c r="B35" s="43"/>
      <c r="C35" s="45"/>
      <c r="D35" s="46"/>
      <c r="E35" s="46"/>
      <c r="F35" s="46"/>
      <c r="G35" s="46"/>
      <c r="H35" s="47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49"/>
      <c r="FH35" s="49"/>
      <c r="FI35" s="49"/>
      <c r="FJ35" s="49"/>
      <c r="FK35" s="49"/>
      <c r="FL35" s="49"/>
      <c r="FM35" s="49"/>
      <c r="FN35" s="49"/>
      <c r="FO35" s="49"/>
      <c r="FP35" s="49"/>
      <c r="FQ35" s="49"/>
      <c r="FR35" s="49"/>
      <c r="FS35" s="49"/>
      <c r="FT35" s="49"/>
      <c r="FU35" s="49"/>
      <c r="FV35" s="49"/>
      <c r="FW35" s="49"/>
      <c r="FX35" s="49"/>
      <c r="FY35" s="49"/>
      <c r="FZ35" s="49"/>
      <c r="GA35" s="49"/>
      <c r="GB35" s="49"/>
      <c r="GC35" s="49"/>
      <c r="GD35" s="49"/>
      <c r="GE35" s="49"/>
      <c r="GF35" s="49"/>
      <c r="GG35" s="49"/>
      <c r="GH35" s="49"/>
      <c r="GI35" s="49"/>
      <c r="GJ35" s="49"/>
      <c r="GK35" s="49"/>
      <c r="GL35" s="49"/>
      <c r="GM35" s="49"/>
      <c r="GN35" s="49"/>
      <c r="GO35" s="49"/>
      <c r="GP35" s="49"/>
      <c r="GQ35" s="49"/>
      <c r="GR35" s="49"/>
      <c r="GS35" s="49"/>
      <c r="GT35" s="49"/>
      <c r="GU35" s="49"/>
      <c r="GV35" s="49"/>
      <c r="GW35" s="49"/>
      <c r="GX35" s="49"/>
      <c r="GY35" s="49"/>
      <c r="GZ35" s="49"/>
      <c r="HA35" s="49"/>
      <c r="HB35" s="49"/>
      <c r="HC35" s="49"/>
      <c r="HD35" s="49"/>
      <c r="HE35" s="49"/>
      <c r="HF35" s="49"/>
      <c r="HG35" s="49"/>
      <c r="HH35" s="49"/>
      <c r="HI35" s="49"/>
      <c r="HJ35" s="49"/>
      <c r="HK35" s="49"/>
      <c r="HL35" s="49"/>
      <c r="HM35" s="49"/>
      <c r="HN35" s="49"/>
      <c r="HO35" s="49"/>
      <c r="HP35" s="49"/>
      <c r="HQ35" s="49"/>
      <c r="HR35" s="49"/>
      <c r="HS35" s="49"/>
      <c r="HT35" s="49"/>
      <c r="HU35" s="49"/>
      <c r="HV35" s="49"/>
      <c r="HW35" s="49"/>
      <c r="HX35" s="49"/>
      <c r="HY35" s="49"/>
      <c r="HZ35" s="49"/>
      <c r="IA35" s="49"/>
      <c r="IB35" s="49"/>
      <c r="IC35" s="49"/>
      <c r="ID35" s="49"/>
      <c r="IE35" s="49"/>
      <c r="IF35" s="49"/>
      <c r="IG35" s="49"/>
      <c r="IH35" s="49"/>
      <c r="II35" s="49"/>
      <c r="IJ35" s="49"/>
      <c r="IK35" s="49"/>
      <c r="IL35" s="49"/>
      <c r="IM35" s="49"/>
      <c r="IN35" s="49"/>
      <c r="IO35" s="49"/>
      <c r="IP35" s="49"/>
      <c r="IQ35" s="49"/>
      <c r="IR35" s="49"/>
      <c r="IS35" s="49"/>
      <c r="IT35" s="49"/>
      <c r="IU35" s="49"/>
      <c r="IV35" s="49"/>
      <c r="IW35" s="49"/>
      <c r="IX35" s="49"/>
      <c r="IY35" s="49"/>
      <c r="IZ35" s="49"/>
      <c r="JA35" s="49"/>
      <c r="JB35" s="49"/>
      <c r="JC35" s="49"/>
      <c r="JD35" s="49"/>
      <c r="JE35" s="49"/>
      <c r="JF35" s="49"/>
      <c r="JG35" s="49"/>
      <c r="JH35" s="49"/>
      <c r="JI35" s="49"/>
      <c r="JJ35" s="49"/>
      <c r="JK35" s="49"/>
      <c r="JL35" s="49"/>
      <c r="JM35" s="49"/>
      <c r="JN35" s="49"/>
      <c r="JO35" s="49"/>
      <c r="JP35" s="49"/>
      <c r="JQ35" s="49"/>
      <c r="JR35" s="49"/>
      <c r="JS35" s="49"/>
      <c r="JT35" s="49"/>
      <c r="JU35" s="49"/>
      <c r="JV35" s="49"/>
      <c r="JW35" s="49"/>
      <c r="JX35" s="49"/>
      <c r="JY35" s="49"/>
      <c r="JZ35" s="49"/>
      <c r="KA35" s="49"/>
      <c r="KB35" s="49"/>
      <c r="KC35" s="49"/>
      <c r="KD35" s="49"/>
      <c r="KE35" s="49"/>
      <c r="KF35" s="49"/>
      <c r="KG35" s="49"/>
      <c r="KH35" s="49"/>
      <c r="KI35" s="49"/>
      <c r="KJ35" s="49"/>
      <c r="KK35" s="49"/>
      <c r="KL35" s="49"/>
      <c r="KM35" s="49"/>
      <c r="KN35" s="49"/>
      <c r="KO35" s="49"/>
      <c r="KP35" s="49"/>
      <c r="KQ35" s="49"/>
      <c r="KR35" s="49"/>
      <c r="KS35" s="49"/>
      <c r="KT35" s="49"/>
      <c r="KU35" s="49"/>
      <c r="KV35" s="49"/>
      <c r="KW35" s="49"/>
      <c r="KX35" s="49"/>
      <c r="KY35" s="49"/>
      <c r="KZ35" s="49"/>
      <c r="LA35" s="49"/>
      <c r="LB35" s="49"/>
      <c r="LC35" s="49"/>
      <c r="LD35" s="49"/>
      <c r="LE35" s="49"/>
      <c r="LF35" s="49"/>
      <c r="LG35" s="49"/>
      <c r="LH35" s="49"/>
      <c r="LI35" s="49"/>
      <c r="LJ35" s="49"/>
      <c r="LK35" s="49"/>
      <c r="LL35" s="49"/>
      <c r="LM35" s="49"/>
      <c r="LN35" s="49"/>
      <c r="LO35" s="49"/>
      <c r="LP35" s="49"/>
      <c r="LQ35" s="49"/>
      <c r="LR35" s="49"/>
      <c r="LS35" s="49"/>
      <c r="LT35" s="49"/>
      <c r="LU35" s="49"/>
      <c r="LV35" s="49"/>
      <c r="LW35" s="49"/>
      <c r="LX35" s="49"/>
      <c r="LY35" s="49"/>
      <c r="LZ35" s="49"/>
      <c r="MA35" s="49"/>
      <c r="MB35" s="49"/>
      <c r="MC35" s="49"/>
      <c r="MD35" s="49"/>
      <c r="ME35" s="49"/>
      <c r="MF35" s="49"/>
      <c r="MG35" s="49"/>
      <c r="MH35" s="49"/>
      <c r="MI35" s="49"/>
      <c r="MJ35" s="49"/>
      <c r="MK35" s="49"/>
      <c r="ML35" s="49"/>
      <c r="MM35" s="49"/>
      <c r="MN35" s="49"/>
      <c r="MO35" s="49"/>
      <c r="MP35" s="49"/>
      <c r="MQ35" s="49"/>
      <c r="MR35" s="49"/>
      <c r="MS35" s="49"/>
      <c r="MT35" s="49"/>
      <c r="MU35" s="49"/>
      <c r="MV35" s="49"/>
      <c r="MW35" s="49"/>
      <c r="MX35" s="49"/>
      <c r="MY35" s="49"/>
      <c r="MZ35" s="49"/>
      <c r="NA35" s="49"/>
      <c r="NB35" s="49"/>
      <c r="NC35" s="49"/>
      <c r="ND35" s="49"/>
      <c r="NE35" s="49"/>
      <c r="NF35" s="49"/>
      <c r="NG35" s="49"/>
      <c r="NH35" s="49"/>
      <c r="NI35" s="49"/>
      <c r="NJ35" s="49"/>
      <c r="NK35" s="49"/>
      <c r="NL35" s="49"/>
      <c r="NM35" s="49"/>
      <c r="NN35" s="49"/>
      <c r="NO35" s="49"/>
      <c r="NP35" s="49"/>
      <c r="NQ35" s="49"/>
      <c r="NR35" s="49"/>
      <c r="NS35" s="49"/>
      <c r="NT35" s="49"/>
      <c r="NU35" s="49"/>
      <c r="NV35" s="49"/>
      <c r="NW35" s="49"/>
      <c r="NX35" s="49"/>
      <c r="NY35" s="49"/>
      <c r="NZ35" s="49"/>
      <c r="OA35" s="49"/>
      <c r="OB35" s="49"/>
      <c r="OC35" s="49"/>
      <c r="OD35" s="49"/>
      <c r="OE35" s="49"/>
      <c r="OF35" s="49"/>
      <c r="OG35" s="49"/>
      <c r="OH35" s="49"/>
      <c r="OI35" s="49"/>
      <c r="OJ35" s="49"/>
      <c r="OK35" s="49"/>
      <c r="OL35" s="49"/>
      <c r="OM35" s="49"/>
      <c r="ON35" s="49"/>
      <c r="OO35" s="49"/>
      <c r="OP35" s="49"/>
      <c r="OQ35" s="49"/>
      <c r="OR35" s="49"/>
      <c r="OS35" s="49"/>
      <c r="OT35" s="49"/>
      <c r="OU35" s="49"/>
      <c r="OV35" s="49"/>
      <c r="OW35" s="49"/>
      <c r="OX35" s="49"/>
      <c r="OY35" s="49"/>
      <c r="OZ35" s="49"/>
      <c r="PA35" s="49"/>
      <c r="PB35" s="49"/>
      <c r="PC35" s="49"/>
      <c r="PD35" s="49"/>
      <c r="PE35" s="49"/>
      <c r="PF35" s="49"/>
      <c r="PG35" s="49"/>
      <c r="PH35" s="49"/>
      <c r="PI35" s="49"/>
      <c r="PJ35" s="49"/>
      <c r="PK35" s="49"/>
      <c r="PL35" s="49"/>
      <c r="PM35" s="49"/>
      <c r="PN35" s="49"/>
      <c r="PO35" s="49"/>
      <c r="PP35" s="49"/>
      <c r="PQ35" s="49"/>
      <c r="PR35" s="49"/>
      <c r="PS35" s="49"/>
      <c r="PT35" s="49"/>
      <c r="PU35" s="49"/>
      <c r="PV35" s="49"/>
      <c r="PW35" s="49"/>
      <c r="PX35" s="49"/>
      <c r="PY35" s="49"/>
      <c r="PZ35" s="49"/>
      <c r="QA35" s="49"/>
      <c r="QB35" s="49"/>
      <c r="QC35" s="49"/>
      <c r="QD35" s="49"/>
      <c r="QE35" s="49"/>
      <c r="QF35" s="49"/>
      <c r="QG35" s="49"/>
      <c r="QH35" s="49"/>
      <c r="QI35" s="49"/>
      <c r="QJ35" s="49"/>
      <c r="QK35" s="49"/>
      <c r="QL35" s="49"/>
      <c r="QM35" s="49"/>
      <c r="QN35" s="49"/>
      <c r="QO35" s="49"/>
      <c r="QP35" s="49"/>
      <c r="QQ35" s="49"/>
      <c r="QR35" s="49"/>
      <c r="QS35" s="49"/>
      <c r="QT35" s="49"/>
      <c r="QU35" s="49"/>
      <c r="QV35" s="49"/>
      <c r="QW35" s="49"/>
      <c r="QX35" s="49"/>
      <c r="QY35" s="49"/>
      <c r="QZ35" s="49"/>
      <c r="RA35" s="49"/>
      <c r="RB35" s="49"/>
      <c r="RC35" s="49"/>
      <c r="RD35" s="49"/>
      <c r="RE35" s="49"/>
      <c r="RF35" s="49"/>
      <c r="RG35" s="49"/>
      <c r="RH35" s="49"/>
      <c r="RI35" s="49"/>
      <c r="RJ35" s="49"/>
      <c r="RK35" s="49"/>
      <c r="RL35" s="49"/>
      <c r="RM35" s="49"/>
      <c r="RN35" s="49"/>
      <c r="RO35" s="49"/>
      <c r="RP35" s="49"/>
      <c r="RQ35" s="49"/>
      <c r="RR35" s="49"/>
      <c r="RS35" s="49"/>
      <c r="RT35" s="49"/>
      <c r="RU35" s="49"/>
      <c r="RV35" s="49"/>
      <c r="RW35" s="49"/>
      <c r="RX35" s="49"/>
      <c r="RY35" s="49"/>
      <c r="RZ35" s="49"/>
      <c r="SA35" s="49"/>
      <c r="SB35" s="49"/>
      <c r="SC35" s="49"/>
      <c r="SD35" s="49"/>
      <c r="SE35" s="49"/>
      <c r="SF35" s="49"/>
      <c r="SG35" s="49"/>
      <c r="SH35" s="49"/>
      <c r="SI35" s="49"/>
      <c r="SJ35" s="49"/>
      <c r="SK35" s="49"/>
      <c r="SL35" s="49"/>
      <c r="SM35" s="49"/>
      <c r="SN35" s="49"/>
      <c r="SO35" s="49"/>
      <c r="SP35" s="49"/>
      <c r="SQ35" s="49"/>
      <c r="SR35" s="49"/>
      <c r="SS35" s="49"/>
      <c r="ST35" s="49"/>
      <c r="SU35" s="49"/>
      <c r="SV35" s="49"/>
      <c r="SW35" s="49"/>
      <c r="SX35" s="49"/>
      <c r="SY35" s="49"/>
      <c r="SZ35" s="49"/>
      <c r="TA35" s="49"/>
      <c r="TB35" s="49"/>
      <c r="TC35" s="49"/>
      <c r="TD35" s="49"/>
      <c r="TE35" s="49"/>
      <c r="TF35" s="49"/>
      <c r="TG35" s="49"/>
      <c r="TH35" s="49"/>
      <c r="TI35" s="49"/>
      <c r="TJ35" s="49"/>
      <c r="TK35" s="49"/>
      <c r="TL35" s="49"/>
      <c r="TM35" s="49"/>
      <c r="TN35" s="49"/>
      <c r="TO35" s="49"/>
      <c r="TP35" s="49"/>
      <c r="TQ35" s="49"/>
      <c r="TR35" s="49"/>
      <c r="TS35" s="49"/>
      <c r="TT35" s="49"/>
      <c r="TU35" s="49"/>
      <c r="TV35" s="49"/>
      <c r="TW35" s="49"/>
      <c r="TX35" s="49"/>
      <c r="TY35" s="49"/>
      <c r="TZ35" s="49"/>
      <c r="UA35" s="49"/>
      <c r="UB35" s="49"/>
      <c r="UC35" s="49"/>
      <c r="UD35" s="49"/>
      <c r="UE35" s="49"/>
      <c r="UF35" s="49"/>
      <c r="UG35" s="49"/>
      <c r="UH35" s="49"/>
      <c r="UI35" s="49"/>
      <c r="UJ35" s="49"/>
      <c r="UK35" s="49"/>
      <c r="UL35" s="49"/>
      <c r="UM35" s="49"/>
      <c r="UN35" s="49"/>
      <c r="UO35" s="49"/>
      <c r="UP35" s="49"/>
      <c r="UQ35" s="49"/>
      <c r="UR35" s="49"/>
      <c r="US35" s="49"/>
      <c r="UT35" s="49"/>
      <c r="UU35" s="49"/>
      <c r="UV35" s="49"/>
      <c r="UW35" s="49"/>
      <c r="UX35" s="49"/>
      <c r="UY35" s="49"/>
      <c r="UZ35" s="49"/>
      <c r="VA35" s="49"/>
      <c r="VB35" s="49"/>
      <c r="VC35" s="49"/>
      <c r="VD35" s="49"/>
      <c r="VE35" s="49"/>
      <c r="VF35" s="49"/>
      <c r="VG35" s="49"/>
      <c r="VH35" s="49"/>
      <c r="VI35" s="49"/>
      <c r="VJ35" s="49"/>
      <c r="VK35" s="49"/>
      <c r="VL35" s="49"/>
      <c r="VM35" s="49"/>
      <c r="VN35" s="49"/>
      <c r="VO35" s="49"/>
      <c r="VP35" s="49"/>
      <c r="VQ35" s="49"/>
      <c r="VR35" s="49"/>
      <c r="VS35" s="49"/>
      <c r="VT35" s="49"/>
      <c r="VU35" s="49"/>
      <c r="VV35" s="49"/>
      <c r="VW35" s="49"/>
      <c r="VX35" s="49"/>
      <c r="VY35" s="49"/>
      <c r="VZ35" s="49"/>
      <c r="WA35" s="49"/>
      <c r="WB35" s="49"/>
      <c r="WC35" s="49"/>
      <c r="WD35" s="49"/>
      <c r="WE35" s="49"/>
      <c r="WF35" s="49"/>
      <c r="WG35" s="49"/>
      <c r="WH35" s="49"/>
      <c r="WI35" s="49"/>
      <c r="WJ35" s="49"/>
      <c r="WK35" s="49"/>
      <c r="WL35" s="49"/>
      <c r="WM35" s="49"/>
      <c r="WN35" s="49"/>
      <c r="WO35" s="49"/>
      <c r="WP35" s="49"/>
      <c r="WQ35" s="49"/>
      <c r="WR35" s="49"/>
      <c r="WS35" s="49"/>
      <c r="WT35" s="49"/>
      <c r="WU35" s="49"/>
      <c r="WV35" s="49"/>
      <c r="WW35" s="49"/>
      <c r="WX35" s="49"/>
      <c r="WY35" s="49"/>
      <c r="WZ35" s="49"/>
      <c r="XA35" s="49"/>
      <c r="XB35" s="49"/>
      <c r="XC35" s="49"/>
      <c r="XD35" s="49"/>
      <c r="XE35" s="49"/>
      <c r="XF35" s="49"/>
      <c r="XG35" s="49"/>
      <c r="XH35" s="49"/>
      <c r="XI35" s="49"/>
      <c r="XJ35" s="49"/>
      <c r="XK35" s="49"/>
      <c r="XL35" s="49"/>
      <c r="XM35" s="49"/>
      <c r="XN35" s="49"/>
      <c r="XO35" s="49"/>
      <c r="XP35" s="49"/>
      <c r="XQ35" s="49"/>
      <c r="XR35" s="49"/>
      <c r="XS35" s="49"/>
      <c r="XT35" s="49"/>
      <c r="XU35" s="49"/>
      <c r="XV35" s="49"/>
      <c r="XW35" s="49"/>
      <c r="XX35" s="49"/>
      <c r="XY35" s="49"/>
      <c r="XZ35" s="49"/>
      <c r="YA35" s="49"/>
      <c r="YB35" s="49"/>
      <c r="YC35" s="49"/>
      <c r="YD35" s="49"/>
      <c r="YE35" s="49"/>
      <c r="YF35" s="49"/>
      <c r="YG35" s="49"/>
      <c r="YH35" s="49"/>
      <c r="YI35" s="49"/>
      <c r="YJ35" s="49"/>
      <c r="YK35" s="49"/>
      <c r="YL35" s="49"/>
      <c r="YM35" s="49"/>
      <c r="YN35" s="49"/>
      <c r="YO35" s="49"/>
      <c r="YP35" s="49"/>
      <c r="YQ35" s="49"/>
      <c r="YR35" s="49"/>
      <c r="YS35" s="49"/>
      <c r="YT35" s="49"/>
      <c r="YU35" s="49"/>
      <c r="YV35" s="49"/>
      <c r="YW35" s="49"/>
      <c r="YX35" s="49"/>
      <c r="YY35" s="49"/>
      <c r="YZ35" s="49"/>
      <c r="ZA35" s="49"/>
      <c r="ZB35" s="49"/>
      <c r="ZC35" s="49"/>
      <c r="ZD35" s="49"/>
      <c r="ZE35" s="49"/>
      <c r="ZF35" s="49"/>
      <c r="ZG35" s="49"/>
      <c r="ZH35" s="49"/>
      <c r="ZI35" s="49"/>
      <c r="ZJ35" s="49"/>
      <c r="ZK35" s="49"/>
      <c r="ZL35" s="49"/>
      <c r="ZM35" s="49"/>
      <c r="ZN35" s="49"/>
      <c r="ZO35" s="49"/>
      <c r="ZP35" s="49"/>
      <c r="ZQ35" s="49"/>
      <c r="ZR35" s="49"/>
      <c r="ZS35" s="49"/>
      <c r="ZT35" s="49"/>
      <c r="ZU35" s="49"/>
      <c r="ZV35" s="49"/>
      <c r="ZW35" s="49"/>
      <c r="ZX35" s="49"/>
      <c r="ZY35" s="49"/>
      <c r="ZZ35" s="49"/>
      <c r="AAA35" s="49"/>
      <c r="AAB35" s="49"/>
      <c r="AAC35" s="49"/>
      <c r="AAD35" s="49"/>
      <c r="AAE35" s="49"/>
      <c r="AAF35" s="49"/>
      <c r="AAG35" s="49"/>
      <c r="AAH35" s="49"/>
      <c r="AAI35" s="49"/>
      <c r="AAJ35" s="49"/>
      <c r="AAK35" s="49"/>
      <c r="AAL35" s="49"/>
      <c r="AAM35" s="49"/>
      <c r="AAN35" s="49"/>
      <c r="AAO35" s="49"/>
      <c r="AAP35" s="49"/>
      <c r="AAQ35" s="49"/>
      <c r="AAR35" s="49"/>
      <c r="AAS35" s="49"/>
      <c r="AAT35" s="49"/>
      <c r="AAU35" s="49"/>
      <c r="AAV35" s="49"/>
      <c r="AAW35" s="49"/>
      <c r="AAX35" s="49"/>
      <c r="AAY35" s="49"/>
      <c r="AAZ35" s="49"/>
      <c r="ABA35" s="49"/>
      <c r="ABB35" s="49"/>
      <c r="ABC35" s="49"/>
      <c r="ABD35" s="49"/>
      <c r="ABE35" s="49"/>
      <c r="ABF35" s="49"/>
      <c r="ABG35" s="49"/>
      <c r="ABH35" s="49"/>
      <c r="ABI35" s="49"/>
      <c r="ABJ35" s="49"/>
      <c r="ABK35" s="49"/>
      <c r="ABL35" s="49"/>
      <c r="ABM35" s="49"/>
      <c r="ABN35" s="49"/>
      <c r="ABO35" s="49"/>
      <c r="ABP35" s="49"/>
      <c r="ABQ35" s="49"/>
      <c r="ABR35" s="49"/>
      <c r="ABS35" s="49"/>
      <c r="ABT35" s="49"/>
      <c r="ABU35" s="49"/>
      <c r="ABV35" s="49"/>
      <c r="ABW35" s="49"/>
      <c r="ABX35" s="49"/>
      <c r="ABY35" s="49"/>
      <c r="ABZ35" s="49"/>
      <c r="ACA35" s="49"/>
      <c r="ACB35" s="49"/>
      <c r="ACC35" s="49"/>
      <c r="ACD35" s="49"/>
      <c r="ACE35" s="49"/>
      <c r="ACF35" s="49"/>
      <c r="ACG35" s="49"/>
      <c r="ACH35" s="49"/>
      <c r="ACI35" s="49"/>
      <c r="ACJ35" s="49"/>
      <c r="ACK35" s="49"/>
      <c r="ACL35" s="49"/>
      <c r="ACM35" s="49"/>
      <c r="ACN35" s="49"/>
      <c r="ACO35" s="49"/>
      <c r="ACP35" s="49"/>
      <c r="ACQ35" s="49"/>
      <c r="ACR35" s="49"/>
      <c r="ACS35" s="49"/>
      <c r="ACT35" s="49"/>
      <c r="ACU35" s="49"/>
      <c r="ACV35" s="49"/>
      <c r="ACW35" s="49"/>
      <c r="ACX35" s="49"/>
      <c r="ACY35" s="49"/>
      <c r="ACZ35" s="49"/>
      <c r="ADA35" s="49"/>
    </row>
    <row r="36" spans="1:782" x14ac:dyDescent="0.2">
      <c r="A36" s="36" t="s">
        <v>56</v>
      </c>
      <c r="B36" s="37"/>
      <c r="C36" s="39">
        <f>C31+C34+C33</f>
        <v>214195.47</v>
      </c>
      <c r="D36" s="38">
        <f>D31+D34+D33</f>
        <v>0</v>
      </c>
      <c r="E36" s="38">
        <f>E31+E34+E33</f>
        <v>0</v>
      </c>
      <c r="F36" s="38">
        <f>F31+F34+F33</f>
        <v>0</v>
      </c>
      <c r="G36" s="103">
        <f>G31+G34+G33</f>
        <v>0</v>
      </c>
      <c r="H36" s="104">
        <f>SUM(D36:G36)</f>
        <v>0</v>
      </c>
    </row>
    <row r="37" spans="1:782" s="11" customFormat="1" x14ac:dyDescent="0.2">
      <c r="A37" s="12" t="s">
        <v>18</v>
      </c>
      <c r="B37" s="13"/>
      <c r="C37" s="117">
        <f>ROUND(C36*21%,2)</f>
        <v>44981.05</v>
      </c>
      <c r="D37" s="105">
        <f t="shared" ref="D37:G37" si="4">ROUND(D36*21%,2)</f>
        <v>0</v>
      </c>
      <c r="E37" s="105">
        <f t="shared" si="4"/>
        <v>0</v>
      </c>
      <c r="F37" s="105">
        <f t="shared" si="4"/>
        <v>0</v>
      </c>
      <c r="G37" s="106">
        <f t="shared" si="4"/>
        <v>0</v>
      </c>
      <c r="H37" s="107">
        <f>SUM(D37:G37)</f>
        <v>0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  <c r="ABI37" s="10"/>
      <c r="ABJ37" s="10"/>
      <c r="ABK37" s="10"/>
      <c r="ABL37" s="10"/>
      <c r="ABM37" s="10"/>
      <c r="ABN37" s="10"/>
      <c r="ABO37" s="10"/>
      <c r="ABP37" s="10"/>
      <c r="ABQ37" s="10"/>
      <c r="ABR37" s="10"/>
      <c r="ABS37" s="10"/>
      <c r="ABT37" s="10"/>
      <c r="ABU37" s="10"/>
      <c r="ABV37" s="10"/>
      <c r="ABW37" s="10"/>
      <c r="ABX37" s="10"/>
      <c r="ABY37" s="10"/>
      <c r="ABZ37" s="10"/>
      <c r="ACA37" s="10"/>
      <c r="ACB37" s="10"/>
      <c r="ACC37" s="10"/>
      <c r="ACD37" s="10"/>
      <c r="ACE37" s="10"/>
      <c r="ACF37" s="10"/>
      <c r="ACG37" s="10"/>
      <c r="ACH37" s="10"/>
      <c r="ACI37" s="10"/>
      <c r="ACJ37" s="10"/>
      <c r="ACK37" s="10"/>
      <c r="ACL37" s="10"/>
      <c r="ACM37" s="10"/>
      <c r="ACN37" s="10"/>
      <c r="ACO37" s="10"/>
      <c r="ACP37" s="10"/>
      <c r="ACQ37" s="10"/>
      <c r="ACR37" s="10"/>
      <c r="ACS37" s="10"/>
      <c r="ACT37" s="10"/>
      <c r="ACU37" s="10"/>
      <c r="ACV37" s="10"/>
      <c r="ACW37" s="10"/>
      <c r="ACX37" s="10"/>
      <c r="ACY37" s="10"/>
      <c r="ACZ37" s="10"/>
      <c r="ADA37" s="10"/>
    </row>
    <row r="38" spans="1:782" s="11" customFormat="1" x14ac:dyDescent="0.2">
      <c r="A38" s="42"/>
      <c r="B38" s="43"/>
      <c r="C38" s="45"/>
      <c r="D38" s="46"/>
      <c r="E38" s="46"/>
      <c r="F38" s="46"/>
      <c r="G38" s="46"/>
      <c r="H38" s="47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  <c r="ACZ38" s="10"/>
      <c r="ADA38" s="10"/>
    </row>
    <row r="39" spans="1:782" x14ac:dyDescent="0.2">
      <c r="A39" s="36" t="s">
        <v>19</v>
      </c>
      <c r="B39" s="37"/>
      <c r="C39" s="39">
        <f>SUM(C36:C37)</f>
        <v>259176.52000000002</v>
      </c>
      <c r="D39" s="108">
        <f>SUM(D36:D37)</f>
        <v>0</v>
      </c>
      <c r="E39" s="108">
        <f t="shared" ref="E39:G39" si="5">SUM(E36:E37)</f>
        <v>0</v>
      </c>
      <c r="F39" s="108">
        <f t="shared" si="5"/>
        <v>0</v>
      </c>
      <c r="G39" s="109">
        <f t="shared" si="5"/>
        <v>0</v>
      </c>
      <c r="H39" s="104">
        <f>SUM(D39:G39)</f>
        <v>0</v>
      </c>
    </row>
    <row r="40" spans="1:782" x14ac:dyDescent="0.2">
      <c r="A40" s="12" t="s">
        <v>20</v>
      </c>
      <c r="B40" s="13"/>
      <c r="C40" s="100">
        <v>0</v>
      </c>
      <c r="D40" s="100">
        <v>0</v>
      </c>
      <c r="E40" s="100">
        <v>0</v>
      </c>
      <c r="F40" s="100">
        <v>0</v>
      </c>
      <c r="G40" s="101">
        <v>0</v>
      </c>
      <c r="H40" s="102">
        <f t="shared" ref="H40" si="6">SUM(D40:G40)</f>
        <v>0</v>
      </c>
    </row>
    <row r="41" spans="1:782" x14ac:dyDescent="0.2">
      <c r="A41"/>
      <c r="B41"/>
      <c r="C41"/>
      <c r="D41"/>
      <c r="E41"/>
      <c r="F41"/>
      <c r="G41"/>
      <c r="H41"/>
    </row>
    <row r="42" spans="1:782" x14ac:dyDescent="0.2">
      <c r="A42"/>
      <c r="B42"/>
      <c r="C42"/>
      <c r="D42"/>
      <c r="E42"/>
      <c r="F42"/>
      <c r="G42"/>
      <c r="H42"/>
    </row>
    <row r="43" spans="1:782" x14ac:dyDescent="0.2">
      <c r="A43"/>
      <c r="B43"/>
      <c r="C43"/>
      <c r="D43"/>
      <c r="E43"/>
      <c r="F43"/>
      <c r="G43"/>
      <c r="H43"/>
    </row>
    <row r="44" spans="1:782" x14ac:dyDescent="0.2">
      <c r="A44"/>
      <c r="B44"/>
      <c r="C44"/>
      <c r="D44"/>
      <c r="E44"/>
      <c r="F44"/>
      <c r="G44"/>
      <c r="H44"/>
    </row>
    <row r="45" spans="1:782" x14ac:dyDescent="0.2">
      <c r="A45"/>
      <c r="B45"/>
      <c r="C45"/>
      <c r="D45"/>
      <c r="E45"/>
      <c r="F45"/>
      <c r="G45"/>
      <c r="H45"/>
    </row>
    <row r="46" spans="1:782" s="2" customFormat="1" x14ac:dyDescent="0.2">
      <c r="A46"/>
      <c r="B46"/>
      <c r="C46"/>
      <c r="D46"/>
      <c r="E46"/>
      <c r="F46"/>
      <c r="G46"/>
      <c r="H46"/>
      <c r="ADB46" s="1"/>
    </row>
    <row r="47" spans="1:782" s="2" customFormat="1" x14ac:dyDescent="0.2">
      <c r="A47"/>
      <c r="B47"/>
      <c r="C47"/>
      <c r="D47"/>
      <c r="E47"/>
      <c r="F47"/>
      <c r="G47"/>
      <c r="H47"/>
      <c r="ADB47" s="1"/>
    </row>
    <row r="48" spans="1:782" s="2" customFormat="1" x14ac:dyDescent="0.2">
      <c r="A48"/>
      <c r="B48"/>
      <c r="C48"/>
      <c r="D48"/>
      <c r="E48"/>
      <c r="F48"/>
      <c r="G48"/>
      <c r="H48"/>
      <c r="ADB48" s="1"/>
    </row>
    <row r="49" spans="1:782" s="2" customFormat="1" x14ac:dyDescent="0.2">
      <c r="A49"/>
      <c r="B49"/>
      <c r="C49"/>
      <c r="D49"/>
      <c r="E49"/>
      <c r="F49"/>
      <c r="G49"/>
      <c r="H49"/>
      <c r="I49"/>
      <c r="J49"/>
      <c r="K49"/>
      <c r="L49"/>
      <c r="ADB49" s="1"/>
    </row>
    <row r="50" spans="1:782" s="2" customFormat="1" x14ac:dyDescent="0.2">
      <c r="A50"/>
      <c r="B50"/>
      <c r="C50"/>
      <c r="D50"/>
      <c r="E50"/>
      <c r="F50"/>
      <c r="G50"/>
      <c r="H50"/>
      <c r="I50"/>
      <c r="J50"/>
      <c r="K50"/>
      <c r="L50"/>
      <c r="ADB50" s="1"/>
    </row>
    <row r="51" spans="1:782" s="2" customFormat="1" x14ac:dyDescent="0.2">
      <c r="A51"/>
      <c r="B51"/>
      <c r="C51"/>
      <c r="D51"/>
      <c r="E51"/>
      <c r="F51"/>
      <c r="G51"/>
      <c r="H51"/>
      <c r="I51"/>
      <c r="J51"/>
      <c r="K51"/>
      <c r="L51"/>
      <c r="ADB51" s="1"/>
    </row>
    <row r="52" spans="1:782" s="2" customFormat="1" x14ac:dyDescent="0.2">
      <c r="A52"/>
      <c r="B52"/>
      <c r="C52"/>
      <c r="D52"/>
      <c r="E52"/>
      <c r="F52"/>
      <c r="G52"/>
      <c r="H52"/>
      <c r="I52"/>
      <c r="J52"/>
      <c r="K52"/>
      <c r="L52"/>
      <c r="ADB52" s="1"/>
    </row>
    <row r="53" spans="1:782" s="2" customFormat="1" x14ac:dyDescent="0.2">
      <c r="A53"/>
      <c r="B53"/>
      <c r="C53"/>
      <c r="D53"/>
      <c r="E53"/>
      <c r="F53"/>
      <c r="G53"/>
      <c r="H53"/>
      <c r="I53"/>
      <c r="J53"/>
      <c r="K53"/>
      <c r="L53"/>
      <c r="ADB53" s="1"/>
    </row>
    <row r="54" spans="1:782" s="2" customFormat="1" x14ac:dyDescent="0.2">
      <c r="A54"/>
      <c r="B54"/>
      <c r="C54"/>
      <c r="D54"/>
      <c r="E54"/>
      <c r="F54"/>
      <c r="G54"/>
      <c r="H54"/>
      <c r="I54"/>
      <c r="J54"/>
      <c r="K54"/>
      <c r="L54"/>
      <c r="ADB54" s="1"/>
    </row>
    <row r="55" spans="1:782" s="2" customFormat="1" x14ac:dyDescent="0.2">
      <c r="A55"/>
      <c r="B55"/>
      <c r="C55"/>
      <c r="D55"/>
      <c r="E55"/>
      <c r="F55"/>
      <c r="G55"/>
      <c r="H55"/>
      <c r="I55"/>
      <c r="J55"/>
      <c r="K55"/>
      <c r="L55"/>
      <c r="ADB55" s="1"/>
    </row>
    <row r="56" spans="1:782" s="2" customFormat="1" x14ac:dyDescent="0.2">
      <c r="A56"/>
      <c r="B56"/>
      <c r="C56"/>
      <c r="D56"/>
      <c r="E56"/>
      <c r="F56"/>
      <c r="G56"/>
      <c r="H56"/>
      <c r="I56"/>
      <c r="J56"/>
      <c r="K56"/>
      <c r="L56"/>
      <c r="ADB56" s="1"/>
    </row>
    <row r="57" spans="1:782" s="2" customFormat="1" x14ac:dyDescent="0.2">
      <c r="A57"/>
      <c r="B57"/>
      <c r="C57"/>
      <c r="D57"/>
      <c r="E57"/>
      <c r="F57"/>
      <c r="G57"/>
      <c r="H57"/>
      <c r="I57"/>
      <c r="J57"/>
      <c r="K57"/>
      <c r="L57"/>
      <c r="ADB57" s="1"/>
    </row>
    <row r="58" spans="1:782" s="2" customFormat="1" x14ac:dyDescent="0.2">
      <c r="A58"/>
      <c r="B58"/>
      <c r="C58"/>
      <c r="D58"/>
      <c r="E58"/>
      <c r="F58"/>
      <c r="G58"/>
      <c r="H58"/>
      <c r="I58"/>
      <c r="J58"/>
      <c r="K58"/>
      <c r="L58"/>
      <c r="ADB58" s="1"/>
    </row>
    <row r="59" spans="1:782" s="2" customFormat="1" x14ac:dyDescent="0.2">
      <c r="A59"/>
      <c r="B59"/>
      <c r="C59"/>
      <c r="D59"/>
      <c r="E59"/>
      <c r="F59"/>
      <c r="G59"/>
      <c r="H59"/>
      <c r="I59"/>
      <c r="J59"/>
      <c r="K59"/>
      <c r="L59"/>
      <c r="ADB59" s="1"/>
    </row>
    <row r="60" spans="1:782" s="2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ADB60" s="1"/>
    </row>
    <row r="61" spans="1:782" s="2" customFormat="1" x14ac:dyDescent="0.2">
      <c r="A61"/>
      <c r="B61"/>
      <c r="C61"/>
      <c r="D61"/>
      <c r="E61"/>
      <c r="F61"/>
      <c r="G61"/>
      <c r="H61"/>
      <c r="I61"/>
      <c r="J61"/>
      <c r="K61"/>
      <c r="L61"/>
      <c r="ADB61" s="1"/>
    </row>
    <row r="62" spans="1:782" s="2" customFormat="1" x14ac:dyDescent="0.2">
      <c r="A62"/>
      <c r="B62"/>
      <c r="C62"/>
      <c r="D62"/>
      <c r="E62"/>
      <c r="F62"/>
      <c r="G62"/>
      <c r="H62"/>
      <c r="I62"/>
      <c r="J62"/>
      <c r="K62"/>
      <c r="L62"/>
      <c r="ADB62" s="1"/>
    </row>
    <row r="63" spans="1:782" s="2" customFormat="1" x14ac:dyDescent="0.2">
      <c r="A63"/>
      <c r="B63"/>
      <c r="C63"/>
      <c r="D63"/>
      <c r="E63"/>
      <c r="F63"/>
      <c r="G63"/>
      <c r="H63"/>
      <c r="I63"/>
      <c r="J63"/>
      <c r="K63"/>
      <c r="L63"/>
      <c r="ADB63" s="1"/>
    </row>
    <row r="64" spans="1:782" s="2" customFormat="1" x14ac:dyDescent="0.2">
      <c r="A64"/>
      <c r="B64"/>
      <c r="C64"/>
      <c r="D64"/>
      <c r="E64"/>
      <c r="F64"/>
      <c r="G64"/>
      <c r="H64"/>
      <c r="I64"/>
      <c r="J64"/>
      <c r="K64"/>
      <c r="L64"/>
      <c r="ADB64" s="1"/>
    </row>
    <row r="65" spans="1:782" s="2" customFormat="1" x14ac:dyDescent="0.2">
      <c r="A65"/>
      <c r="B65"/>
      <c r="C65"/>
      <c r="D65"/>
      <c r="E65"/>
      <c r="F65"/>
      <c r="G65"/>
      <c r="H65"/>
      <c r="I65"/>
      <c r="J65"/>
      <c r="K65"/>
      <c r="L65"/>
      <c r="ADB65" s="1"/>
    </row>
    <row r="66" spans="1:782" s="2" customFormat="1" x14ac:dyDescent="0.2">
      <c r="A66"/>
      <c r="B66"/>
      <c r="C66"/>
      <c r="D66"/>
      <c r="E66"/>
      <c r="F66"/>
      <c r="G66"/>
      <c r="H66"/>
      <c r="I66"/>
      <c r="J66"/>
      <c r="K66"/>
      <c r="L66"/>
      <c r="ADB66" s="1"/>
    </row>
    <row r="67" spans="1:782" s="2" customFormat="1" x14ac:dyDescent="0.2">
      <c r="A67"/>
      <c r="B67"/>
      <c r="C67"/>
      <c r="D67"/>
      <c r="E67"/>
      <c r="F67"/>
      <c r="G67"/>
      <c r="H67"/>
      <c r="I67"/>
      <c r="J67"/>
      <c r="K67"/>
      <c r="L67"/>
      <c r="ADB67" s="1"/>
    </row>
    <row r="68" spans="1:782" s="2" customFormat="1" x14ac:dyDescent="0.2">
      <c r="A68"/>
      <c r="B68"/>
      <c r="C68"/>
      <c r="D68"/>
      <c r="E68"/>
      <c r="F68"/>
      <c r="G68"/>
      <c r="H68"/>
      <c r="I68"/>
      <c r="J68"/>
      <c r="K68"/>
      <c r="L68"/>
      <c r="ADB68" s="1"/>
    </row>
    <row r="69" spans="1:782" s="2" customFormat="1" x14ac:dyDescent="0.2">
      <c r="A69"/>
      <c r="B69"/>
      <c r="C69"/>
      <c r="D69"/>
      <c r="E69"/>
      <c r="F69"/>
      <c r="G69"/>
      <c r="H69"/>
      <c r="I69"/>
      <c r="J69"/>
      <c r="K69"/>
      <c r="L69"/>
      <c r="ADB69" s="1"/>
    </row>
    <row r="70" spans="1:782" s="2" customFormat="1" x14ac:dyDescent="0.2">
      <c r="A70"/>
      <c r="B70"/>
      <c r="C70"/>
      <c r="D70"/>
      <c r="E70"/>
      <c r="F70"/>
      <c r="G70"/>
      <c r="H70"/>
      <c r="I70"/>
      <c r="J70"/>
      <c r="K70"/>
      <c r="L70"/>
      <c r="ADB70" s="1"/>
    </row>
    <row r="71" spans="1:782" s="2" customFormat="1" x14ac:dyDescent="0.2">
      <c r="A71"/>
      <c r="B71"/>
      <c r="C71"/>
      <c r="D71"/>
      <c r="E71"/>
      <c r="F71"/>
      <c r="G71"/>
      <c r="H71"/>
      <c r="I71"/>
      <c r="J71"/>
      <c r="K71"/>
      <c r="L71"/>
      <c r="ADB71" s="1"/>
    </row>
    <row r="72" spans="1:782" s="2" customFormat="1" x14ac:dyDescent="0.2">
      <c r="A72"/>
      <c r="B72"/>
      <c r="C72"/>
      <c r="D72"/>
      <c r="E72"/>
      <c r="F72"/>
      <c r="G72"/>
      <c r="H72"/>
      <c r="I72"/>
      <c r="J72"/>
      <c r="K72"/>
      <c r="L72"/>
      <c r="ADB72" s="1"/>
    </row>
    <row r="73" spans="1:782" s="2" customFormat="1" x14ac:dyDescent="0.2">
      <c r="A73"/>
      <c r="B73"/>
      <c r="C73"/>
      <c r="D73"/>
      <c r="E73"/>
      <c r="F73"/>
      <c r="G73"/>
      <c r="H73"/>
      <c r="I73"/>
      <c r="J73"/>
      <c r="K73"/>
      <c r="L73"/>
      <c r="ADB73" s="1"/>
    </row>
    <row r="74" spans="1:782" s="2" customFormat="1" x14ac:dyDescent="0.2">
      <c r="A74"/>
      <c r="B74"/>
      <c r="C74"/>
      <c r="D74"/>
      <c r="E74"/>
      <c r="F74"/>
      <c r="G74"/>
      <c r="H74"/>
      <c r="I74"/>
      <c r="J74"/>
      <c r="K74"/>
      <c r="L74"/>
      <c r="ADB74" s="1"/>
    </row>
  </sheetData>
  <printOptions horizontalCentered="1" gridLines="1"/>
  <pageMargins left="0.7" right="0.7" top="0.75" bottom="0.75" header="0.3" footer="0.3"/>
  <pageSetup paperSize="9" scale="72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B79"/>
  <sheetViews>
    <sheetView workbookViewId="0">
      <selection sqref="A1:XFD3"/>
    </sheetView>
  </sheetViews>
  <sheetFormatPr defaultColWidth="11.42578125" defaultRowHeight="12.75" x14ac:dyDescent="0.2"/>
  <cols>
    <col min="1" max="1" width="4.7109375" style="66" customWidth="1"/>
    <col min="2" max="2" width="45.7109375" style="66" customWidth="1"/>
    <col min="3" max="3" width="15.7109375" style="68" hidden="1" customWidth="1"/>
    <col min="4" max="7" width="15.7109375" style="68" customWidth="1"/>
    <col min="8" max="8" width="15.7109375" style="2" customWidth="1"/>
    <col min="9" max="9" width="13" style="2" bestFit="1" customWidth="1"/>
    <col min="10" max="781" width="11.42578125" style="2"/>
    <col min="782" max="16384" width="11.42578125" style="1"/>
  </cols>
  <sheetData>
    <row r="1" spans="1:781" s="11" customFormat="1" ht="45" customHeight="1" x14ac:dyDescent="0.2">
      <c r="A1" s="3" t="s">
        <v>0</v>
      </c>
      <c r="B1" s="4"/>
      <c r="C1" s="111">
        <v>2025</v>
      </c>
      <c r="D1" s="6" t="s">
        <v>2</v>
      </c>
      <c r="E1" s="7">
        <v>2026</v>
      </c>
      <c r="F1" s="6">
        <v>2027</v>
      </c>
      <c r="G1" s="8" t="s">
        <v>3</v>
      </c>
      <c r="H1" s="9" t="s">
        <v>4</v>
      </c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</row>
    <row r="2" spans="1:781" s="11" customFormat="1" x14ac:dyDescent="0.2">
      <c r="A2" s="12" t="s">
        <v>5</v>
      </c>
      <c r="B2" s="13"/>
      <c r="C2" s="15">
        <f>C3</f>
        <v>113986</v>
      </c>
      <c r="D2" s="14">
        <f>D3</f>
        <v>0</v>
      </c>
      <c r="E2" s="14">
        <f t="shared" ref="E2:G2" si="0">E3</f>
        <v>0</v>
      </c>
      <c r="F2" s="14">
        <f t="shared" si="0"/>
        <v>0</v>
      </c>
      <c r="G2" s="85">
        <f t="shared" si="0"/>
        <v>0</v>
      </c>
      <c r="H2" s="112">
        <f>SUM(D2:G2)</f>
        <v>0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</row>
    <row r="3" spans="1:781" s="11" customFormat="1" x14ac:dyDescent="0.2">
      <c r="A3" s="70" t="s">
        <v>66</v>
      </c>
      <c r="B3" s="4"/>
      <c r="C3" s="92">
        <f>SUM(C4:C8)</f>
        <v>113986</v>
      </c>
      <c r="D3" s="20">
        <f>SUM(D4:D8)</f>
        <v>0</v>
      </c>
      <c r="E3" s="20">
        <f>SUM(E4:E8)</f>
        <v>0</v>
      </c>
      <c r="F3" s="20">
        <f>SUM(F4:F8)</f>
        <v>0</v>
      </c>
      <c r="G3" s="113">
        <f>SUM(G4:G8)</f>
        <v>0</v>
      </c>
      <c r="H3" s="114">
        <f>SUM(D3:G3)</f>
        <v>0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</row>
    <row r="4" spans="1:781" s="2" customFormat="1" x14ac:dyDescent="0.2">
      <c r="A4" s="73" t="s">
        <v>67</v>
      </c>
      <c r="B4" s="74"/>
      <c r="C4" s="75">
        <v>29200</v>
      </c>
      <c r="D4" s="25"/>
      <c r="E4" s="25"/>
      <c r="F4" s="25"/>
      <c r="G4" s="76"/>
      <c r="H4" s="114">
        <f t="shared" ref="H4:H8" si="1">SUM(D4:G4)</f>
        <v>0</v>
      </c>
    </row>
    <row r="5" spans="1:781" s="2" customFormat="1" x14ac:dyDescent="0.2">
      <c r="A5" s="73" t="s">
        <v>68</v>
      </c>
      <c r="B5" s="74"/>
      <c r="C5" s="75">
        <f>ROUND(22000*18.75/37.5,2)</f>
        <v>11000</v>
      </c>
      <c r="D5" s="25"/>
      <c r="E5" s="25"/>
      <c r="F5" s="25"/>
      <c r="G5" s="76"/>
      <c r="H5" s="114">
        <f t="shared" si="1"/>
        <v>0</v>
      </c>
    </row>
    <row r="6" spans="1:781" s="2" customFormat="1" x14ac:dyDescent="0.2">
      <c r="A6" s="73" t="s">
        <v>69</v>
      </c>
      <c r="B6" s="74"/>
      <c r="C6" s="75">
        <f>22000*2</f>
        <v>44000</v>
      </c>
      <c r="D6" s="25"/>
      <c r="E6" s="25"/>
      <c r="F6" s="25"/>
      <c r="G6" s="76"/>
      <c r="H6" s="114">
        <f t="shared" si="1"/>
        <v>0</v>
      </c>
    </row>
    <row r="7" spans="1:781" s="2" customFormat="1" x14ac:dyDescent="0.2">
      <c r="A7" s="73" t="s">
        <v>70</v>
      </c>
      <c r="B7" s="74"/>
      <c r="C7" s="75">
        <f>ROUND((C4+C6+C5)*0.33,2)</f>
        <v>27786</v>
      </c>
      <c r="D7" s="25"/>
      <c r="E7" s="25"/>
      <c r="F7" s="25"/>
      <c r="G7" s="76"/>
      <c r="H7" s="114">
        <f t="shared" si="1"/>
        <v>0</v>
      </c>
    </row>
    <row r="8" spans="1:781" s="2" customFormat="1" x14ac:dyDescent="0.2">
      <c r="A8" s="73" t="s">
        <v>71</v>
      </c>
      <c r="B8" s="74"/>
      <c r="C8" s="75">
        <v>2000</v>
      </c>
      <c r="D8" s="25"/>
      <c r="E8" s="25"/>
      <c r="F8" s="25"/>
      <c r="G8" s="76"/>
      <c r="H8" s="114">
        <f t="shared" si="1"/>
        <v>0</v>
      </c>
    </row>
    <row r="9" spans="1:781" s="11" customFormat="1" x14ac:dyDescent="0.2">
      <c r="A9" s="12" t="s">
        <v>6</v>
      </c>
      <c r="B9" s="13"/>
      <c r="C9" s="69">
        <f>SUM(C10:C22)</f>
        <v>30650</v>
      </c>
      <c r="D9" s="14">
        <f>SUM(D10:D22)</f>
        <v>0</v>
      </c>
      <c r="E9" s="14">
        <f>SUM(E10:E22)</f>
        <v>0</v>
      </c>
      <c r="F9" s="14">
        <f>SUM(F10:F22)</f>
        <v>0</v>
      </c>
      <c r="G9" s="85">
        <f>SUM(G10:G22)</f>
        <v>0</v>
      </c>
      <c r="H9" s="112">
        <f>SUM(D9:G9)</f>
        <v>0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</row>
    <row r="10" spans="1:781" s="2" customFormat="1" x14ac:dyDescent="0.2">
      <c r="A10" s="79" t="s">
        <v>29</v>
      </c>
      <c r="B10" s="74"/>
      <c r="C10" s="75">
        <v>1000</v>
      </c>
      <c r="D10" s="25"/>
      <c r="E10" s="118"/>
      <c r="F10" s="118"/>
      <c r="G10" s="76"/>
      <c r="H10" s="114">
        <f>SUM(D10:G10)</f>
        <v>0</v>
      </c>
    </row>
    <row r="11" spans="1:781" s="2" customFormat="1" x14ac:dyDescent="0.2">
      <c r="A11" s="73" t="s">
        <v>30</v>
      </c>
      <c r="B11" s="74"/>
      <c r="C11" s="75">
        <v>500</v>
      </c>
      <c r="D11" s="25"/>
      <c r="E11" s="118"/>
      <c r="F11" s="118"/>
      <c r="G11" s="76"/>
      <c r="H11" s="114">
        <f t="shared" ref="H11:H23" si="2">SUM(D11:G11)</f>
        <v>0</v>
      </c>
    </row>
    <row r="12" spans="1:781" s="2" customFormat="1" x14ac:dyDescent="0.2">
      <c r="A12" s="73" t="s">
        <v>31</v>
      </c>
      <c r="B12" s="74"/>
      <c r="C12" s="75">
        <v>4500</v>
      </c>
      <c r="D12" s="25"/>
      <c r="E12" s="118"/>
      <c r="F12" s="118"/>
      <c r="G12" s="76"/>
      <c r="H12" s="114">
        <f t="shared" si="2"/>
        <v>0</v>
      </c>
    </row>
    <row r="13" spans="1:781" s="2" customFormat="1" x14ac:dyDescent="0.2">
      <c r="A13" s="73" t="s">
        <v>72</v>
      </c>
      <c r="B13" s="74"/>
      <c r="C13" s="75">
        <v>500</v>
      </c>
      <c r="D13" s="25"/>
      <c r="E13" s="118"/>
      <c r="F13" s="118"/>
      <c r="G13" s="76"/>
      <c r="H13" s="114">
        <f t="shared" si="2"/>
        <v>0</v>
      </c>
    </row>
    <row r="14" spans="1:781" s="2" customFormat="1" x14ac:dyDescent="0.2">
      <c r="A14" s="73" t="s">
        <v>73</v>
      </c>
      <c r="B14" s="74"/>
      <c r="C14" s="75">
        <v>1000</v>
      </c>
      <c r="D14" s="25"/>
      <c r="E14" s="118"/>
      <c r="F14" s="118"/>
      <c r="G14" s="76"/>
      <c r="H14" s="114">
        <f t="shared" si="2"/>
        <v>0</v>
      </c>
    </row>
    <row r="15" spans="1:781" s="2" customFormat="1" x14ac:dyDescent="0.2">
      <c r="A15" s="73" t="s">
        <v>34</v>
      </c>
      <c r="B15" s="74"/>
      <c r="C15" s="75">
        <v>0</v>
      </c>
      <c r="D15" s="25"/>
      <c r="E15" s="118"/>
      <c r="F15" s="118"/>
      <c r="G15" s="76"/>
      <c r="H15" s="114">
        <f t="shared" si="2"/>
        <v>0</v>
      </c>
    </row>
    <row r="16" spans="1:781" s="2" customFormat="1" x14ac:dyDescent="0.2">
      <c r="A16" s="73" t="s">
        <v>35</v>
      </c>
      <c r="B16" s="74"/>
      <c r="C16" s="75">
        <v>1300</v>
      </c>
      <c r="D16" s="25"/>
      <c r="E16" s="118"/>
      <c r="F16" s="118"/>
      <c r="G16" s="76"/>
      <c r="H16" s="114">
        <f t="shared" si="2"/>
        <v>0</v>
      </c>
    </row>
    <row r="17" spans="1:781" s="2" customFormat="1" x14ac:dyDescent="0.2">
      <c r="A17" s="73" t="s">
        <v>36</v>
      </c>
      <c r="B17" s="74"/>
      <c r="C17" s="75">
        <v>20000</v>
      </c>
      <c r="D17" s="25"/>
      <c r="E17" s="118"/>
      <c r="F17" s="118"/>
      <c r="G17" s="76"/>
      <c r="H17" s="114">
        <f t="shared" si="2"/>
        <v>0</v>
      </c>
    </row>
    <row r="18" spans="1:781" s="2" customFormat="1" x14ac:dyDescent="0.2">
      <c r="A18" s="73" t="s">
        <v>37</v>
      </c>
      <c r="B18" s="74"/>
      <c r="C18" s="75">
        <v>0</v>
      </c>
      <c r="D18" s="25"/>
      <c r="E18" s="118"/>
      <c r="F18" s="118"/>
      <c r="G18" s="76"/>
      <c r="H18" s="114">
        <f t="shared" si="2"/>
        <v>0</v>
      </c>
    </row>
    <row r="19" spans="1:781" s="2" customFormat="1" x14ac:dyDescent="0.2">
      <c r="A19" s="73" t="s">
        <v>38</v>
      </c>
      <c r="B19" s="74"/>
      <c r="C19" s="75">
        <v>100</v>
      </c>
      <c r="D19" s="25"/>
      <c r="E19" s="118"/>
      <c r="F19" s="118"/>
      <c r="G19" s="76"/>
      <c r="H19" s="114">
        <f t="shared" si="2"/>
        <v>0</v>
      </c>
    </row>
    <row r="20" spans="1:781" s="2" customFormat="1" x14ac:dyDescent="0.2">
      <c r="A20" s="73" t="s">
        <v>39</v>
      </c>
      <c r="B20" s="74"/>
      <c r="C20" s="75">
        <v>750</v>
      </c>
      <c r="D20" s="25"/>
      <c r="E20" s="118"/>
      <c r="F20" s="118"/>
      <c r="G20" s="76"/>
      <c r="H20" s="114">
        <f t="shared" si="2"/>
        <v>0</v>
      </c>
    </row>
    <row r="21" spans="1:781" s="2" customFormat="1" x14ac:dyDescent="0.2">
      <c r="A21" s="73" t="s">
        <v>40</v>
      </c>
      <c r="B21" s="74"/>
      <c r="C21" s="75">
        <v>0</v>
      </c>
      <c r="D21" s="25"/>
      <c r="E21" s="118"/>
      <c r="F21" s="118"/>
      <c r="G21" s="76"/>
      <c r="H21" s="114">
        <f t="shared" si="2"/>
        <v>0</v>
      </c>
    </row>
    <row r="22" spans="1:781" s="2" customFormat="1" x14ac:dyDescent="0.2">
      <c r="A22" s="73" t="s">
        <v>41</v>
      </c>
      <c r="B22" s="74"/>
      <c r="C22" s="75">
        <v>1000</v>
      </c>
      <c r="D22" s="25"/>
      <c r="E22" s="118"/>
      <c r="F22" s="118"/>
      <c r="G22" s="76"/>
      <c r="H22" s="114">
        <f t="shared" si="2"/>
        <v>0</v>
      </c>
    </row>
    <row r="23" spans="1:781" s="11" customFormat="1" x14ac:dyDescent="0.2">
      <c r="A23" s="12" t="s">
        <v>7</v>
      </c>
      <c r="B23" s="13"/>
      <c r="C23" s="119">
        <v>3000</v>
      </c>
      <c r="D23" s="120"/>
      <c r="E23" s="120"/>
      <c r="F23" s="120"/>
      <c r="G23" s="121"/>
      <c r="H23" s="112">
        <f t="shared" si="2"/>
        <v>0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  <c r="JE23" s="10"/>
      <c r="JF23" s="10"/>
      <c r="JG23" s="10"/>
      <c r="JH23" s="10"/>
      <c r="JI23" s="10"/>
      <c r="JJ23" s="10"/>
      <c r="JK23" s="10"/>
      <c r="JL23" s="10"/>
      <c r="JM23" s="10"/>
      <c r="JN23" s="10"/>
      <c r="JO23" s="10"/>
      <c r="JP23" s="10"/>
      <c r="JQ23" s="10"/>
      <c r="JR23" s="10"/>
      <c r="JS23" s="10"/>
      <c r="JT23" s="10"/>
      <c r="JU23" s="10"/>
      <c r="JV23" s="10"/>
      <c r="JW23" s="10"/>
      <c r="JX23" s="10"/>
      <c r="JY23" s="10"/>
      <c r="JZ23" s="10"/>
      <c r="KA23" s="10"/>
      <c r="KB23" s="10"/>
      <c r="KC23" s="10"/>
      <c r="KD23" s="10"/>
      <c r="KE23" s="10"/>
      <c r="KF23" s="10"/>
      <c r="KG23" s="10"/>
      <c r="KH23" s="10"/>
      <c r="KI23" s="10"/>
      <c r="KJ23" s="10"/>
      <c r="KK23" s="10"/>
      <c r="KL23" s="10"/>
      <c r="KM23" s="10"/>
      <c r="KN23" s="10"/>
      <c r="KO23" s="10"/>
      <c r="KP23" s="10"/>
      <c r="KQ23" s="10"/>
      <c r="KR23" s="10"/>
      <c r="KS23" s="10"/>
      <c r="KT23" s="10"/>
      <c r="KU23" s="10"/>
      <c r="KV23" s="10"/>
      <c r="KW23" s="10"/>
      <c r="KX23" s="10"/>
      <c r="KY23" s="10"/>
      <c r="KZ23" s="10"/>
      <c r="LA23" s="10"/>
      <c r="LB23" s="10"/>
      <c r="LC23" s="10"/>
      <c r="LD23" s="10"/>
      <c r="LE23" s="10"/>
      <c r="LF23" s="10"/>
      <c r="LG23" s="10"/>
      <c r="LH23" s="10"/>
      <c r="LI23" s="10"/>
      <c r="LJ23" s="10"/>
      <c r="LK23" s="10"/>
      <c r="LL23" s="10"/>
      <c r="LM23" s="10"/>
      <c r="LN23" s="10"/>
      <c r="LO23" s="10"/>
      <c r="LP23" s="10"/>
      <c r="LQ23" s="10"/>
      <c r="LR23" s="10"/>
      <c r="LS23" s="10"/>
      <c r="LT23" s="10"/>
      <c r="LU23" s="10"/>
      <c r="LV23" s="10"/>
      <c r="LW23" s="10"/>
      <c r="LX23" s="10"/>
      <c r="LY23" s="10"/>
      <c r="LZ23" s="10"/>
      <c r="MA23" s="10"/>
      <c r="MB23" s="10"/>
      <c r="MC23" s="10"/>
      <c r="MD23" s="10"/>
      <c r="ME23" s="10"/>
      <c r="MF23" s="10"/>
      <c r="MG23" s="10"/>
      <c r="MH23" s="10"/>
      <c r="MI23" s="10"/>
      <c r="MJ23" s="10"/>
      <c r="MK23" s="10"/>
      <c r="ML23" s="10"/>
      <c r="MM23" s="10"/>
      <c r="MN23" s="10"/>
      <c r="MO23" s="10"/>
      <c r="MP23" s="10"/>
      <c r="MQ23" s="10"/>
      <c r="MR23" s="10"/>
      <c r="MS23" s="10"/>
      <c r="MT23" s="10"/>
      <c r="MU23" s="10"/>
      <c r="MV23" s="10"/>
      <c r="MW23" s="10"/>
      <c r="MX23" s="10"/>
      <c r="MY23" s="10"/>
      <c r="MZ23" s="10"/>
      <c r="NA23" s="10"/>
      <c r="NB23" s="10"/>
      <c r="NC23" s="10"/>
      <c r="ND23" s="10"/>
      <c r="NE23" s="10"/>
      <c r="NF23" s="10"/>
      <c r="NG23" s="10"/>
      <c r="NH23" s="10"/>
      <c r="NI23" s="10"/>
      <c r="NJ23" s="10"/>
      <c r="NK23" s="10"/>
      <c r="NL23" s="10"/>
      <c r="NM23" s="10"/>
      <c r="NN23" s="10"/>
      <c r="NO23" s="10"/>
      <c r="NP23" s="10"/>
      <c r="NQ23" s="10"/>
      <c r="NR23" s="10"/>
      <c r="NS23" s="10"/>
      <c r="NT23" s="10"/>
      <c r="NU23" s="10"/>
      <c r="NV23" s="10"/>
      <c r="NW23" s="10"/>
      <c r="NX23" s="10"/>
      <c r="NY23" s="10"/>
      <c r="NZ23" s="10"/>
      <c r="OA23" s="10"/>
      <c r="OB23" s="10"/>
      <c r="OC23" s="10"/>
      <c r="OD23" s="10"/>
      <c r="OE23" s="10"/>
      <c r="OF23" s="10"/>
      <c r="OG23" s="10"/>
      <c r="OH23" s="10"/>
      <c r="OI23" s="10"/>
      <c r="OJ23" s="10"/>
      <c r="OK23" s="10"/>
      <c r="OL23" s="10"/>
      <c r="OM23" s="10"/>
      <c r="ON23" s="10"/>
      <c r="OO23" s="10"/>
      <c r="OP23" s="10"/>
      <c r="OQ23" s="10"/>
      <c r="OR23" s="10"/>
      <c r="OS23" s="10"/>
      <c r="OT23" s="10"/>
      <c r="OU23" s="10"/>
      <c r="OV23" s="10"/>
      <c r="OW23" s="10"/>
      <c r="OX23" s="10"/>
      <c r="OY23" s="10"/>
      <c r="OZ23" s="10"/>
      <c r="PA23" s="10"/>
      <c r="PB23" s="10"/>
      <c r="PC23" s="10"/>
      <c r="PD23" s="10"/>
      <c r="PE23" s="10"/>
      <c r="PF23" s="10"/>
      <c r="PG23" s="10"/>
      <c r="PH23" s="10"/>
      <c r="PI23" s="10"/>
      <c r="PJ23" s="10"/>
      <c r="PK23" s="10"/>
      <c r="PL23" s="10"/>
      <c r="PM23" s="10"/>
      <c r="PN23" s="10"/>
      <c r="PO23" s="10"/>
      <c r="PP23" s="10"/>
      <c r="PQ23" s="10"/>
      <c r="PR23" s="10"/>
      <c r="PS23" s="10"/>
      <c r="PT23" s="10"/>
      <c r="PU23" s="10"/>
      <c r="PV23" s="10"/>
      <c r="PW23" s="10"/>
      <c r="PX23" s="10"/>
      <c r="PY23" s="10"/>
      <c r="PZ23" s="10"/>
      <c r="QA23" s="10"/>
      <c r="QB23" s="10"/>
      <c r="QC23" s="10"/>
      <c r="QD23" s="10"/>
      <c r="QE23" s="10"/>
      <c r="QF23" s="10"/>
      <c r="QG23" s="10"/>
      <c r="QH23" s="10"/>
      <c r="QI23" s="10"/>
      <c r="QJ23" s="10"/>
      <c r="QK23" s="10"/>
      <c r="QL23" s="10"/>
      <c r="QM23" s="10"/>
      <c r="QN23" s="10"/>
      <c r="QO23" s="10"/>
      <c r="QP23" s="10"/>
      <c r="QQ23" s="10"/>
      <c r="QR23" s="10"/>
      <c r="QS23" s="10"/>
      <c r="QT23" s="10"/>
      <c r="QU23" s="10"/>
      <c r="QV23" s="10"/>
      <c r="QW23" s="10"/>
      <c r="QX23" s="10"/>
      <c r="QY23" s="10"/>
      <c r="QZ23" s="10"/>
      <c r="RA23" s="10"/>
      <c r="RB23" s="10"/>
      <c r="RC23" s="10"/>
      <c r="RD23" s="10"/>
      <c r="RE23" s="10"/>
      <c r="RF23" s="10"/>
      <c r="RG23" s="10"/>
      <c r="RH23" s="10"/>
      <c r="RI23" s="10"/>
      <c r="RJ23" s="10"/>
      <c r="RK23" s="10"/>
      <c r="RL23" s="10"/>
      <c r="RM23" s="10"/>
      <c r="RN23" s="10"/>
      <c r="RO23" s="10"/>
      <c r="RP23" s="10"/>
      <c r="RQ23" s="10"/>
      <c r="RR23" s="10"/>
      <c r="RS23" s="10"/>
      <c r="RT23" s="10"/>
      <c r="RU23" s="10"/>
      <c r="RV23" s="10"/>
      <c r="RW23" s="10"/>
      <c r="RX23" s="10"/>
      <c r="RY23" s="10"/>
      <c r="RZ23" s="10"/>
      <c r="SA23" s="10"/>
      <c r="SB23" s="10"/>
      <c r="SC23" s="10"/>
      <c r="SD23" s="10"/>
      <c r="SE23" s="10"/>
      <c r="SF23" s="10"/>
      <c r="SG23" s="10"/>
      <c r="SH23" s="10"/>
      <c r="SI23" s="10"/>
      <c r="SJ23" s="10"/>
      <c r="SK23" s="10"/>
      <c r="SL23" s="10"/>
      <c r="SM23" s="10"/>
      <c r="SN23" s="10"/>
      <c r="SO23" s="10"/>
      <c r="SP23" s="10"/>
      <c r="SQ23" s="10"/>
      <c r="SR23" s="10"/>
      <c r="SS23" s="10"/>
      <c r="ST23" s="10"/>
      <c r="SU23" s="10"/>
      <c r="SV23" s="10"/>
      <c r="SW23" s="10"/>
      <c r="SX23" s="10"/>
      <c r="SY23" s="10"/>
      <c r="SZ23" s="10"/>
      <c r="TA23" s="10"/>
      <c r="TB23" s="10"/>
      <c r="TC23" s="10"/>
      <c r="TD23" s="10"/>
      <c r="TE23" s="10"/>
      <c r="TF23" s="10"/>
      <c r="TG23" s="10"/>
      <c r="TH23" s="10"/>
      <c r="TI23" s="10"/>
      <c r="TJ23" s="10"/>
      <c r="TK23" s="10"/>
      <c r="TL23" s="10"/>
      <c r="TM23" s="10"/>
      <c r="TN23" s="10"/>
      <c r="TO23" s="10"/>
      <c r="TP23" s="10"/>
      <c r="TQ23" s="10"/>
      <c r="TR23" s="10"/>
      <c r="TS23" s="10"/>
      <c r="TT23" s="10"/>
      <c r="TU23" s="10"/>
      <c r="TV23" s="10"/>
      <c r="TW23" s="10"/>
      <c r="TX23" s="10"/>
      <c r="TY23" s="10"/>
      <c r="TZ23" s="10"/>
      <c r="UA23" s="10"/>
      <c r="UB23" s="10"/>
      <c r="UC23" s="10"/>
      <c r="UD23" s="10"/>
      <c r="UE23" s="10"/>
      <c r="UF23" s="10"/>
      <c r="UG23" s="10"/>
      <c r="UH23" s="10"/>
      <c r="UI23" s="10"/>
      <c r="UJ23" s="10"/>
      <c r="UK23" s="10"/>
      <c r="UL23" s="10"/>
      <c r="UM23" s="10"/>
      <c r="UN23" s="10"/>
      <c r="UO23" s="10"/>
      <c r="UP23" s="10"/>
      <c r="UQ23" s="10"/>
      <c r="UR23" s="10"/>
      <c r="US23" s="10"/>
      <c r="UT23" s="10"/>
      <c r="UU23" s="10"/>
      <c r="UV23" s="10"/>
      <c r="UW23" s="10"/>
      <c r="UX23" s="10"/>
      <c r="UY23" s="10"/>
      <c r="UZ23" s="10"/>
      <c r="VA23" s="10"/>
      <c r="VB23" s="10"/>
      <c r="VC23" s="10"/>
      <c r="VD23" s="10"/>
      <c r="VE23" s="10"/>
      <c r="VF23" s="10"/>
      <c r="VG23" s="10"/>
      <c r="VH23" s="10"/>
      <c r="VI23" s="10"/>
      <c r="VJ23" s="10"/>
      <c r="VK23" s="10"/>
      <c r="VL23" s="10"/>
      <c r="VM23" s="10"/>
      <c r="VN23" s="10"/>
      <c r="VO23" s="10"/>
      <c r="VP23" s="10"/>
      <c r="VQ23" s="10"/>
      <c r="VR23" s="10"/>
      <c r="VS23" s="10"/>
      <c r="VT23" s="10"/>
      <c r="VU23" s="10"/>
      <c r="VV23" s="10"/>
      <c r="VW23" s="10"/>
      <c r="VX23" s="10"/>
      <c r="VY23" s="10"/>
      <c r="VZ23" s="10"/>
      <c r="WA23" s="10"/>
      <c r="WB23" s="10"/>
      <c r="WC23" s="10"/>
      <c r="WD23" s="10"/>
      <c r="WE23" s="10"/>
      <c r="WF23" s="10"/>
      <c r="WG23" s="10"/>
      <c r="WH23" s="10"/>
      <c r="WI23" s="10"/>
      <c r="WJ23" s="10"/>
      <c r="WK23" s="10"/>
      <c r="WL23" s="10"/>
      <c r="WM23" s="10"/>
      <c r="WN23" s="10"/>
      <c r="WO23" s="10"/>
      <c r="WP23" s="10"/>
      <c r="WQ23" s="10"/>
      <c r="WR23" s="10"/>
      <c r="WS23" s="10"/>
      <c r="WT23" s="10"/>
      <c r="WU23" s="10"/>
      <c r="WV23" s="10"/>
      <c r="WW23" s="10"/>
      <c r="WX23" s="10"/>
      <c r="WY23" s="10"/>
      <c r="WZ23" s="10"/>
      <c r="XA23" s="10"/>
      <c r="XB23" s="10"/>
      <c r="XC23" s="10"/>
      <c r="XD23" s="10"/>
      <c r="XE23" s="10"/>
      <c r="XF23" s="10"/>
      <c r="XG23" s="10"/>
      <c r="XH23" s="10"/>
      <c r="XI23" s="10"/>
      <c r="XJ23" s="10"/>
      <c r="XK23" s="10"/>
      <c r="XL23" s="10"/>
      <c r="XM23" s="10"/>
      <c r="XN23" s="10"/>
      <c r="XO23" s="10"/>
      <c r="XP23" s="10"/>
      <c r="XQ23" s="10"/>
      <c r="XR23" s="10"/>
      <c r="XS23" s="10"/>
      <c r="XT23" s="10"/>
      <c r="XU23" s="10"/>
      <c r="XV23" s="10"/>
      <c r="XW23" s="10"/>
      <c r="XX23" s="10"/>
      <c r="XY23" s="10"/>
      <c r="XZ23" s="10"/>
      <c r="YA23" s="10"/>
      <c r="YB23" s="10"/>
      <c r="YC23" s="10"/>
      <c r="YD23" s="10"/>
      <c r="YE23" s="10"/>
      <c r="YF23" s="10"/>
      <c r="YG23" s="10"/>
      <c r="YH23" s="10"/>
      <c r="YI23" s="10"/>
      <c r="YJ23" s="10"/>
      <c r="YK23" s="10"/>
      <c r="YL23" s="10"/>
      <c r="YM23" s="10"/>
      <c r="YN23" s="10"/>
      <c r="YO23" s="10"/>
      <c r="YP23" s="10"/>
      <c r="YQ23" s="10"/>
      <c r="YR23" s="10"/>
      <c r="YS23" s="10"/>
      <c r="YT23" s="10"/>
      <c r="YU23" s="10"/>
      <c r="YV23" s="10"/>
      <c r="YW23" s="10"/>
      <c r="YX23" s="10"/>
      <c r="YY23" s="10"/>
      <c r="YZ23" s="10"/>
      <c r="ZA23" s="10"/>
      <c r="ZB23" s="10"/>
      <c r="ZC23" s="10"/>
      <c r="ZD23" s="10"/>
      <c r="ZE23" s="10"/>
      <c r="ZF23" s="10"/>
      <c r="ZG23" s="10"/>
      <c r="ZH23" s="10"/>
      <c r="ZI23" s="10"/>
      <c r="ZJ23" s="10"/>
      <c r="ZK23" s="10"/>
      <c r="ZL23" s="10"/>
      <c r="ZM23" s="10"/>
      <c r="ZN23" s="10"/>
      <c r="ZO23" s="10"/>
      <c r="ZP23" s="10"/>
      <c r="ZQ23" s="10"/>
      <c r="ZR23" s="10"/>
      <c r="ZS23" s="10"/>
      <c r="ZT23" s="10"/>
      <c r="ZU23" s="10"/>
      <c r="ZV23" s="10"/>
      <c r="ZW23" s="10"/>
      <c r="ZX23" s="10"/>
      <c r="ZY23" s="10"/>
      <c r="ZZ23" s="10"/>
      <c r="AAA23" s="10"/>
      <c r="AAB23" s="10"/>
      <c r="AAC23" s="10"/>
      <c r="AAD23" s="10"/>
      <c r="AAE23" s="10"/>
      <c r="AAF23" s="10"/>
      <c r="AAG23" s="10"/>
      <c r="AAH23" s="10"/>
      <c r="AAI23" s="10"/>
      <c r="AAJ23" s="10"/>
      <c r="AAK23" s="10"/>
      <c r="AAL23" s="10"/>
      <c r="AAM23" s="10"/>
      <c r="AAN23" s="10"/>
      <c r="AAO23" s="10"/>
      <c r="AAP23" s="10"/>
      <c r="AAQ23" s="10"/>
      <c r="AAR23" s="10"/>
      <c r="AAS23" s="10"/>
      <c r="AAT23" s="10"/>
      <c r="AAU23" s="10"/>
      <c r="AAV23" s="10"/>
      <c r="AAW23" s="10"/>
      <c r="AAX23" s="10"/>
      <c r="AAY23" s="10"/>
      <c r="AAZ23" s="10"/>
      <c r="ABA23" s="10"/>
      <c r="ABB23" s="10"/>
      <c r="ABC23" s="10"/>
      <c r="ABD23" s="10"/>
      <c r="ABE23" s="10"/>
      <c r="ABF23" s="10"/>
      <c r="ABG23" s="10"/>
      <c r="ABH23" s="10"/>
      <c r="ABI23" s="10"/>
      <c r="ABJ23" s="10"/>
      <c r="ABK23" s="10"/>
      <c r="ABL23" s="10"/>
      <c r="ABM23" s="10"/>
      <c r="ABN23" s="10"/>
      <c r="ABO23" s="10"/>
      <c r="ABP23" s="10"/>
      <c r="ABQ23" s="10"/>
      <c r="ABR23" s="10"/>
      <c r="ABS23" s="10"/>
      <c r="ABT23" s="10"/>
      <c r="ABU23" s="10"/>
      <c r="ABV23" s="10"/>
      <c r="ABW23" s="10"/>
      <c r="ABX23" s="10"/>
      <c r="ABY23" s="10"/>
      <c r="ABZ23" s="10"/>
      <c r="ACA23" s="10"/>
      <c r="ACB23" s="10"/>
      <c r="ACC23" s="10"/>
      <c r="ACD23" s="10"/>
      <c r="ACE23" s="10"/>
      <c r="ACF23" s="10"/>
      <c r="ACG23" s="10"/>
      <c r="ACH23" s="10"/>
      <c r="ACI23" s="10"/>
      <c r="ACJ23" s="10"/>
      <c r="ACK23" s="10"/>
      <c r="ACL23" s="10"/>
      <c r="ACM23" s="10"/>
      <c r="ACN23" s="10"/>
      <c r="ACO23" s="10"/>
      <c r="ACP23" s="10"/>
      <c r="ACQ23" s="10"/>
      <c r="ACR23" s="10"/>
      <c r="ACS23" s="10"/>
      <c r="ACT23" s="10"/>
      <c r="ACU23" s="10"/>
      <c r="ACV23" s="10"/>
      <c r="ACW23" s="10"/>
      <c r="ACX23" s="10"/>
      <c r="ACY23" s="10"/>
      <c r="ACZ23" s="10"/>
      <c r="ADA23" s="10"/>
    </row>
    <row r="24" spans="1:781" s="87" customFormat="1" x14ac:dyDescent="0.2">
      <c r="A24" s="36" t="s">
        <v>8</v>
      </c>
      <c r="B24" s="37"/>
      <c r="C24" s="86">
        <f>C2+C9+C23</f>
        <v>147636</v>
      </c>
      <c r="D24" s="38">
        <f>D2+D9+D23</f>
        <v>0</v>
      </c>
      <c r="E24" s="38">
        <f>E2+E9+E23</f>
        <v>0</v>
      </c>
      <c r="F24" s="38">
        <f>F2+F9+F23</f>
        <v>0</v>
      </c>
      <c r="G24" s="103">
        <f>G2+G9+G23</f>
        <v>0</v>
      </c>
      <c r="H24" s="115">
        <f>SUM(D24:G24)</f>
        <v>0</v>
      </c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  <c r="IV24" s="49"/>
      <c r="IW24" s="49"/>
      <c r="IX24" s="49"/>
      <c r="IY24" s="49"/>
      <c r="IZ24" s="49"/>
      <c r="JA24" s="49"/>
      <c r="JB24" s="49"/>
      <c r="JC24" s="49"/>
      <c r="JD24" s="49"/>
      <c r="JE24" s="49"/>
      <c r="JF24" s="49"/>
      <c r="JG24" s="49"/>
      <c r="JH24" s="49"/>
      <c r="JI24" s="49"/>
      <c r="JJ24" s="49"/>
      <c r="JK24" s="49"/>
      <c r="JL24" s="49"/>
      <c r="JM24" s="49"/>
      <c r="JN24" s="49"/>
      <c r="JO24" s="49"/>
      <c r="JP24" s="49"/>
      <c r="JQ24" s="49"/>
      <c r="JR24" s="49"/>
      <c r="JS24" s="49"/>
      <c r="JT24" s="49"/>
      <c r="JU24" s="49"/>
      <c r="JV24" s="49"/>
      <c r="JW24" s="49"/>
      <c r="JX24" s="49"/>
      <c r="JY24" s="49"/>
      <c r="JZ24" s="49"/>
      <c r="KA24" s="49"/>
      <c r="KB24" s="49"/>
      <c r="KC24" s="49"/>
      <c r="KD24" s="49"/>
      <c r="KE24" s="49"/>
      <c r="KF24" s="49"/>
      <c r="KG24" s="49"/>
      <c r="KH24" s="49"/>
      <c r="KI24" s="49"/>
      <c r="KJ24" s="49"/>
      <c r="KK24" s="49"/>
      <c r="KL24" s="49"/>
      <c r="KM24" s="49"/>
      <c r="KN24" s="49"/>
      <c r="KO24" s="49"/>
      <c r="KP24" s="49"/>
      <c r="KQ24" s="49"/>
      <c r="KR24" s="49"/>
      <c r="KS24" s="49"/>
      <c r="KT24" s="49"/>
      <c r="KU24" s="49"/>
      <c r="KV24" s="49"/>
      <c r="KW24" s="49"/>
      <c r="KX24" s="49"/>
      <c r="KY24" s="49"/>
      <c r="KZ24" s="49"/>
      <c r="LA24" s="49"/>
      <c r="LB24" s="49"/>
      <c r="LC24" s="49"/>
      <c r="LD24" s="49"/>
      <c r="LE24" s="49"/>
      <c r="LF24" s="49"/>
      <c r="LG24" s="49"/>
      <c r="LH24" s="49"/>
      <c r="LI24" s="49"/>
      <c r="LJ24" s="49"/>
      <c r="LK24" s="49"/>
      <c r="LL24" s="49"/>
      <c r="LM24" s="49"/>
      <c r="LN24" s="49"/>
      <c r="LO24" s="49"/>
      <c r="LP24" s="49"/>
      <c r="LQ24" s="49"/>
      <c r="LR24" s="49"/>
      <c r="LS24" s="49"/>
      <c r="LT24" s="49"/>
      <c r="LU24" s="49"/>
      <c r="LV24" s="49"/>
      <c r="LW24" s="49"/>
      <c r="LX24" s="49"/>
      <c r="LY24" s="49"/>
      <c r="LZ24" s="49"/>
      <c r="MA24" s="49"/>
      <c r="MB24" s="49"/>
      <c r="MC24" s="49"/>
      <c r="MD24" s="49"/>
      <c r="ME24" s="49"/>
      <c r="MF24" s="49"/>
      <c r="MG24" s="49"/>
      <c r="MH24" s="49"/>
      <c r="MI24" s="49"/>
      <c r="MJ24" s="49"/>
      <c r="MK24" s="49"/>
      <c r="ML24" s="49"/>
      <c r="MM24" s="49"/>
      <c r="MN24" s="49"/>
      <c r="MO24" s="49"/>
      <c r="MP24" s="49"/>
      <c r="MQ24" s="49"/>
      <c r="MR24" s="49"/>
      <c r="MS24" s="49"/>
      <c r="MT24" s="49"/>
      <c r="MU24" s="49"/>
      <c r="MV24" s="49"/>
      <c r="MW24" s="49"/>
      <c r="MX24" s="49"/>
      <c r="MY24" s="49"/>
      <c r="MZ24" s="49"/>
      <c r="NA24" s="49"/>
      <c r="NB24" s="49"/>
      <c r="NC24" s="49"/>
      <c r="ND24" s="49"/>
      <c r="NE24" s="49"/>
      <c r="NF24" s="49"/>
      <c r="NG24" s="49"/>
      <c r="NH24" s="49"/>
      <c r="NI24" s="49"/>
      <c r="NJ24" s="49"/>
      <c r="NK24" s="49"/>
      <c r="NL24" s="49"/>
      <c r="NM24" s="49"/>
      <c r="NN24" s="49"/>
      <c r="NO24" s="49"/>
      <c r="NP24" s="49"/>
      <c r="NQ24" s="49"/>
      <c r="NR24" s="49"/>
      <c r="NS24" s="49"/>
      <c r="NT24" s="49"/>
      <c r="NU24" s="49"/>
      <c r="NV24" s="49"/>
      <c r="NW24" s="49"/>
      <c r="NX24" s="49"/>
      <c r="NY24" s="49"/>
      <c r="NZ24" s="49"/>
      <c r="OA24" s="49"/>
      <c r="OB24" s="49"/>
      <c r="OC24" s="49"/>
      <c r="OD24" s="49"/>
      <c r="OE24" s="49"/>
      <c r="OF24" s="49"/>
      <c r="OG24" s="49"/>
      <c r="OH24" s="49"/>
      <c r="OI24" s="49"/>
      <c r="OJ24" s="49"/>
      <c r="OK24" s="49"/>
      <c r="OL24" s="49"/>
      <c r="OM24" s="49"/>
      <c r="ON24" s="49"/>
      <c r="OO24" s="49"/>
      <c r="OP24" s="49"/>
      <c r="OQ24" s="49"/>
      <c r="OR24" s="49"/>
      <c r="OS24" s="49"/>
      <c r="OT24" s="49"/>
      <c r="OU24" s="49"/>
      <c r="OV24" s="49"/>
      <c r="OW24" s="49"/>
      <c r="OX24" s="49"/>
      <c r="OY24" s="49"/>
      <c r="OZ24" s="49"/>
      <c r="PA24" s="49"/>
      <c r="PB24" s="49"/>
      <c r="PC24" s="49"/>
      <c r="PD24" s="49"/>
      <c r="PE24" s="49"/>
      <c r="PF24" s="49"/>
      <c r="PG24" s="49"/>
      <c r="PH24" s="49"/>
      <c r="PI24" s="49"/>
      <c r="PJ24" s="49"/>
      <c r="PK24" s="49"/>
      <c r="PL24" s="49"/>
      <c r="PM24" s="49"/>
      <c r="PN24" s="49"/>
      <c r="PO24" s="49"/>
      <c r="PP24" s="49"/>
      <c r="PQ24" s="49"/>
      <c r="PR24" s="49"/>
      <c r="PS24" s="49"/>
      <c r="PT24" s="49"/>
      <c r="PU24" s="49"/>
      <c r="PV24" s="49"/>
      <c r="PW24" s="49"/>
      <c r="PX24" s="49"/>
      <c r="PY24" s="49"/>
      <c r="PZ24" s="49"/>
      <c r="QA24" s="49"/>
      <c r="QB24" s="49"/>
      <c r="QC24" s="49"/>
      <c r="QD24" s="49"/>
      <c r="QE24" s="49"/>
      <c r="QF24" s="49"/>
      <c r="QG24" s="49"/>
      <c r="QH24" s="49"/>
      <c r="QI24" s="49"/>
      <c r="QJ24" s="49"/>
      <c r="QK24" s="49"/>
      <c r="QL24" s="49"/>
      <c r="QM24" s="49"/>
      <c r="QN24" s="49"/>
      <c r="QO24" s="49"/>
      <c r="QP24" s="49"/>
      <c r="QQ24" s="49"/>
      <c r="QR24" s="49"/>
      <c r="QS24" s="49"/>
      <c r="QT24" s="49"/>
      <c r="QU24" s="49"/>
      <c r="QV24" s="49"/>
      <c r="QW24" s="49"/>
      <c r="QX24" s="49"/>
      <c r="QY24" s="49"/>
      <c r="QZ24" s="49"/>
      <c r="RA24" s="49"/>
      <c r="RB24" s="49"/>
      <c r="RC24" s="49"/>
      <c r="RD24" s="49"/>
      <c r="RE24" s="49"/>
      <c r="RF24" s="49"/>
      <c r="RG24" s="49"/>
      <c r="RH24" s="49"/>
      <c r="RI24" s="49"/>
      <c r="RJ24" s="49"/>
      <c r="RK24" s="49"/>
      <c r="RL24" s="49"/>
      <c r="RM24" s="49"/>
      <c r="RN24" s="49"/>
      <c r="RO24" s="49"/>
      <c r="RP24" s="49"/>
      <c r="RQ24" s="49"/>
      <c r="RR24" s="49"/>
      <c r="RS24" s="49"/>
      <c r="RT24" s="49"/>
      <c r="RU24" s="49"/>
      <c r="RV24" s="49"/>
      <c r="RW24" s="49"/>
      <c r="RX24" s="49"/>
      <c r="RY24" s="49"/>
      <c r="RZ24" s="49"/>
      <c r="SA24" s="49"/>
      <c r="SB24" s="49"/>
      <c r="SC24" s="49"/>
      <c r="SD24" s="49"/>
      <c r="SE24" s="49"/>
      <c r="SF24" s="49"/>
      <c r="SG24" s="49"/>
      <c r="SH24" s="49"/>
      <c r="SI24" s="49"/>
      <c r="SJ24" s="49"/>
      <c r="SK24" s="49"/>
      <c r="SL24" s="49"/>
      <c r="SM24" s="49"/>
      <c r="SN24" s="49"/>
      <c r="SO24" s="49"/>
      <c r="SP24" s="49"/>
      <c r="SQ24" s="49"/>
      <c r="SR24" s="49"/>
      <c r="SS24" s="49"/>
      <c r="ST24" s="49"/>
      <c r="SU24" s="49"/>
      <c r="SV24" s="49"/>
      <c r="SW24" s="49"/>
      <c r="SX24" s="49"/>
      <c r="SY24" s="49"/>
      <c r="SZ24" s="49"/>
      <c r="TA24" s="49"/>
      <c r="TB24" s="49"/>
      <c r="TC24" s="49"/>
      <c r="TD24" s="49"/>
      <c r="TE24" s="49"/>
      <c r="TF24" s="49"/>
      <c r="TG24" s="49"/>
      <c r="TH24" s="49"/>
      <c r="TI24" s="49"/>
      <c r="TJ24" s="49"/>
      <c r="TK24" s="49"/>
      <c r="TL24" s="49"/>
      <c r="TM24" s="49"/>
      <c r="TN24" s="49"/>
      <c r="TO24" s="49"/>
      <c r="TP24" s="49"/>
      <c r="TQ24" s="49"/>
      <c r="TR24" s="49"/>
      <c r="TS24" s="49"/>
      <c r="TT24" s="49"/>
      <c r="TU24" s="49"/>
      <c r="TV24" s="49"/>
      <c r="TW24" s="49"/>
      <c r="TX24" s="49"/>
      <c r="TY24" s="49"/>
      <c r="TZ24" s="49"/>
      <c r="UA24" s="49"/>
      <c r="UB24" s="49"/>
      <c r="UC24" s="49"/>
      <c r="UD24" s="49"/>
      <c r="UE24" s="49"/>
      <c r="UF24" s="49"/>
      <c r="UG24" s="49"/>
      <c r="UH24" s="49"/>
      <c r="UI24" s="49"/>
      <c r="UJ24" s="49"/>
      <c r="UK24" s="49"/>
      <c r="UL24" s="49"/>
      <c r="UM24" s="49"/>
      <c r="UN24" s="49"/>
      <c r="UO24" s="49"/>
      <c r="UP24" s="49"/>
      <c r="UQ24" s="49"/>
      <c r="UR24" s="49"/>
      <c r="US24" s="49"/>
      <c r="UT24" s="49"/>
      <c r="UU24" s="49"/>
      <c r="UV24" s="49"/>
      <c r="UW24" s="49"/>
      <c r="UX24" s="49"/>
      <c r="UY24" s="49"/>
      <c r="UZ24" s="49"/>
      <c r="VA24" s="49"/>
      <c r="VB24" s="49"/>
      <c r="VC24" s="49"/>
      <c r="VD24" s="49"/>
      <c r="VE24" s="49"/>
      <c r="VF24" s="49"/>
      <c r="VG24" s="49"/>
      <c r="VH24" s="49"/>
      <c r="VI24" s="49"/>
      <c r="VJ24" s="49"/>
      <c r="VK24" s="49"/>
      <c r="VL24" s="49"/>
      <c r="VM24" s="49"/>
      <c r="VN24" s="49"/>
      <c r="VO24" s="49"/>
      <c r="VP24" s="49"/>
      <c r="VQ24" s="49"/>
      <c r="VR24" s="49"/>
      <c r="VS24" s="49"/>
      <c r="VT24" s="49"/>
      <c r="VU24" s="49"/>
      <c r="VV24" s="49"/>
      <c r="VW24" s="49"/>
      <c r="VX24" s="49"/>
      <c r="VY24" s="49"/>
      <c r="VZ24" s="49"/>
      <c r="WA24" s="49"/>
      <c r="WB24" s="49"/>
      <c r="WC24" s="49"/>
      <c r="WD24" s="49"/>
      <c r="WE24" s="49"/>
      <c r="WF24" s="49"/>
      <c r="WG24" s="49"/>
      <c r="WH24" s="49"/>
      <c r="WI24" s="49"/>
      <c r="WJ24" s="49"/>
      <c r="WK24" s="49"/>
      <c r="WL24" s="49"/>
      <c r="WM24" s="49"/>
      <c r="WN24" s="49"/>
      <c r="WO24" s="49"/>
      <c r="WP24" s="49"/>
      <c r="WQ24" s="49"/>
      <c r="WR24" s="49"/>
      <c r="WS24" s="49"/>
      <c r="WT24" s="49"/>
      <c r="WU24" s="49"/>
      <c r="WV24" s="49"/>
      <c r="WW24" s="49"/>
      <c r="WX24" s="49"/>
      <c r="WY24" s="49"/>
      <c r="WZ24" s="49"/>
      <c r="XA24" s="49"/>
      <c r="XB24" s="49"/>
      <c r="XC24" s="49"/>
      <c r="XD24" s="49"/>
      <c r="XE24" s="49"/>
      <c r="XF24" s="49"/>
      <c r="XG24" s="49"/>
      <c r="XH24" s="49"/>
      <c r="XI24" s="49"/>
      <c r="XJ24" s="49"/>
      <c r="XK24" s="49"/>
      <c r="XL24" s="49"/>
      <c r="XM24" s="49"/>
      <c r="XN24" s="49"/>
      <c r="XO24" s="49"/>
      <c r="XP24" s="49"/>
      <c r="XQ24" s="49"/>
      <c r="XR24" s="49"/>
      <c r="XS24" s="49"/>
      <c r="XT24" s="49"/>
      <c r="XU24" s="49"/>
      <c r="XV24" s="49"/>
      <c r="XW24" s="49"/>
      <c r="XX24" s="49"/>
      <c r="XY24" s="49"/>
      <c r="XZ24" s="49"/>
      <c r="YA24" s="49"/>
      <c r="YB24" s="49"/>
      <c r="YC24" s="49"/>
      <c r="YD24" s="49"/>
      <c r="YE24" s="49"/>
      <c r="YF24" s="49"/>
      <c r="YG24" s="49"/>
      <c r="YH24" s="49"/>
      <c r="YI24" s="49"/>
      <c r="YJ24" s="49"/>
      <c r="YK24" s="49"/>
      <c r="YL24" s="49"/>
      <c r="YM24" s="49"/>
      <c r="YN24" s="49"/>
      <c r="YO24" s="49"/>
      <c r="YP24" s="49"/>
      <c r="YQ24" s="49"/>
      <c r="YR24" s="49"/>
      <c r="YS24" s="49"/>
      <c r="YT24" s="49"/>
      <c r="YU24" s="49"/>
      <c r="YV24" s="49"/>
      <c r="YW24" s="49"/>
      <c r="YX24" s="49"/>
      <c r="YY24" s="49"/>
      <c r="YZ24" s="49"/>
      <c r="ZA24" s="49"/>
      <c r="ZB24" s="49"/>
      <c r="ZC24" s="49"/>
      <c r="ZD24" s="49"/>
      <c r="ZE24" s="49"/>
      <c r="ZF24" s="49"/>
      <c r="ZG24" s="49"/>
      <c r="ZH24" s="49"/>
      <c r="ZI24" s="49"/>
      <c r="ZJ24" s="49"/>
      <c r="ZK24" s="49"/>
      <c r="ZL24" s="49"/>
      <c r="ZM24" s="49"/>
      <c r="ZN24" s="49"/>
      <c r="ZO24" s="49"/>
      <c r="ZP24" s="49"/>
      <c r="ZQ24" s="49"/>
      <c r="ZR24" s="49"/>
      <c r="ZS24" s="49"/>
      <c r="ZT24" s="49"/>
      <c r="ZU24" s="49"/>
      <c r="ZV24" s="49"/>
      <c r="ZW24" s="49"/>
      <c r="ZX24" s="49"/>
      <c r="ZY24" s="49"/>
      <c r="ZZ24" s="49"/>
      <c r="AAA24" s="49"/>
      <c r="AAB24" s="49"/>
      <c r="AAC24" s="49"/>
      <c r="AAD24" s="49"/>
      <c r="AAE24" s="49"/>
      <c r="AAF24" s="49"/>
      <c r="AAG24" s="49"/>
      <c r="AAH24" s="49"/>
      <c r="AAI24" s="49"/>
      <c r="AAJ24" s="49"/>
      <c r="AAK24" s="49"/>
      <c r="AAL24" s="49"/>
      <c r="AAM24" s="49"/>
      <c r="AAN24" s="49"/>
      <c r="AAO24" s="49"/>
      <c r="AAP24" s="49"/>
      <c r="AAQ24" s="49"/>
      <c r="AAR24" s="49"/>
      <c r="AAS24" s="49"/>
      <c r="AAT24" s="49"/>
      <c r="AAU24" s="49"/>
      <c r="AAV24" s="49"/>
      <c r="AAW24" s="49"/>
      <c r="AAX24" s="49"/>
      <c r="AAY24" s="49"/>
      <c r="AAZ24" s="49"/>
      <c r="ABA24" s="49"/>
      <c r="ABB24" s="49"/>
      <c r="ABC24" s="49"/>
      <c r="ABD24" s="49"/>
      <c r="ABE24" s="49"/>
      <c r="ABF24" s="49"/>
      <c r="ABG24" s="49"/>
      <c r="ABH24" s="49"/>
      <c r="ABI24" s="49"/>
      <c r="ABJ24" s="49"/>
      <c r="ABK24" s="49"/>
      <c r="ABL24" s="49"/>
      <c r="ABM24" s="49"/>
      <c r="ABN24" s="49"/>
      <c r="ABO24" s="49"/>
      <c r="ABP24" s="49"/>
      <c r="ABQ24" s="49"/>
      <c r="ABR24" s="49"/>
      <c r="ABS24" s="49"/>
      <c r="ABT24" s="49"/>
      <c r="ABU24" s="49"/>
      <c r="ABV24" s="49"/>
      <c r="ABW24" s="49"/>
      <c r="ABX24" s="49"/>
      <c r="ABY24" s="49"/>
      <c r="ABZ24" s="49"/>
      <c r="ACA24" s="49"/>
      <c r="ACB24" s="49"/>
      <c r="ACC24" s="49"/>
      <c r="ACD24" s="49"/>
      <c r="ACE24" s="49"/>
      <c r="ACF24" s="49"/>
      <c r="ACG24" s="49"/>
      <c r="ACH24" s="49"/>
      <c r="ACI24" s="49"/>
      <c r="ACJ24" s="49"/>
      <c r="ACK24" s="49"/>
      <c r="ACL24" s="49"/>
      <c r="ACM24" s="49"/>
      <c r="ACN24" s="49"/>
      <c r="ACO24" s="49"/>
      <c r="ACP24" s="49"/>
      <c r="ACQ24" s="49"/>
      <c r="ACR24" s="49"/>
      <c r="ACS24" s="49"/>
      <c r="ACT24" s="49"/>
      <c r="ACU24" s="49"/>
      <c r="ACV24" s="49"/>
      <c r="ACW24" s="49"/>
      <c r="ACX24" s="49"/>
      <c r="ACY24" s="49"/>
      <c r="ACZ24" s="49"/>
      <c r="ADA24" s="49"/>
    </row>
    <row r="25" spans="1:781" s="87" customFormat="1" x14ac:dyDescent="0.2">
      <c r="A25" s="42"/>
      <c r="B25" s="43"/>
      <c r="C25" s="45"/>
      <c r="D25" s="46"/>
      <c r="E25" s="46"/>
      <c r="F25" s="46"/>
      <c r="G25" s="46"/>
      <c r="H25" s="47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49"/>
      <c r="EQ25" s="49"/>
      <c r="ER25" s="49"/>
      <c r="ES25" s="49"/>
      <c r="ET25" s="49"/>
      <c r="EU25" s="49"/>
      <c r="EV25" s="49"/>
      <c r="EW25" s="49"/>
      <c r="EX25" s="49"/>
      <c r="EY25" s="49"/>
      <c r="EZ25" s="49"/>
      <c r="FA25" s="49"/>
      <c r="FB25" s="49"/>
      <c r="FC25" s="49"/>
      <c r="FD25" s="49"/>
      <c r="FE25" s="49"/>
      <c r="FF25" s="49"/>
      <c r="FG25" s="49"/>
      <c r="FH25" s="49"/>
      <c r="FI25" s="49"/>
      <c r="FJ25" s="49"/>
      <c r="FK25" s="49"/>
      <c r="FL25" s="49"/>
      <c r="FM25" s="49"/>
      <c r="FN25" s="49"/>
      <c r="FO25" s="49"/>
      <c r="FP25" s="49"/>
      <c r="FQ25" s="49"/>
      <c r="FR25" s="49"/>
      <c r="FS25" s="49"/>
      <c r="FT25" s="49"/>
      <c r="FU25" s="49"/>
      <c r="FV25" s="49"/>
      <c r="FW25" s="49"/>
      <c r="FX25" s="49"/>
      <c r="FY25" s="49"/>
      <c r="FZ25" s="49"/>
      <c r="GA25" s="49"/>
      <c r="GB25" s="49"/>
      <c r="GC25" s="49"/>
      <c r="GD25" s="49"/>
      <c r="GE25" s="49"/>
      <c r="GF25" s="49"/>
      <c r="GG25" s="49"/>
      <c r="GH25" s="49"/>
      <c r="GI25" s="49"/>
      <c r="GJ25" s="49"/>
      <c r="GK25" s="49"/>
      <c r="GL25" s="49"/>
      <c r="GM25" s="49"/>
      <c r="GN25" s="49"/>
      <c r="GO25" s="49"/>
      <c r="GP25" s="49"/>
      <c r="GQ25" s="49"/>
      <c r="GR25" s="49"/>
      <c r="GS25" s="49"/>
      <c r="GT25" s="49"/>
      <c r="GU25" s="49"/>
      <c r="GV25" s="49"/>
      <c r="GW25" s="49"/>
      <c r="GX25" s="49"/>
      <c r="GY25" s="49"/>
      <c r="GZ25" s="49"/>
      <c r="HA25" s="49"/>
      <c r="HB25" s="49"/>
      <c r="HC25" s="49"/>
      <c r="HD25" s="49"/>
      <c r="HE25" s="49"/>
      <c r="HF25" s="49"/>
      <c r="HG25" s="49"/>
      <c r="HH25" s="49"/>
      <c r="HI25" s="49"/>
      <c r="HJ25" s="49"/>
      <c r="HK25" s="49"/>
      <c r="HL25" s="49"/>
      <c r="HM25" s="49"/>
      <c r="HN25" s="49"/>
      <c r="HO25" s="49"/>
      <c r="HP25" s="49"/>
      <c r="HQ25" s="49"/>
      <c r="HR25" s="49"/>
      <c r="HS25" s="49"/>
      <c r="HT25" s="49"/>
      <c r="HU25" s="49"/>
      <c r="HV25" s="49"/>
      <c r="HW25" s="49"/>
      <c r="HX25" s="49"/>
      <c r="HY25" s="49"/>
      <c r="HZ25" s="49"/>
      <c r="IA25" s="49"/>
      <c r="IB25" s="49"/>
      <c r="IC25" s="49"/>
      <c r="ID25" s="49"/>
      <c r="IE25" s="49"/>
      <c r="IF25" s="49"/>
      <c r="IG25" s="49"/>
      <c r="IH25" s="49"/>
      <c r="II25" s="49"/>
      <c r="IJ25" s="49"/>
      <c r="IK25" s="49"/>
      <c r="IL25" s="49"/>
      <c r="IM25" s="49"/>
      <c r="IN25" s="49"/>
      <c r="IO25" s="49"/>
      <c r="IP25" s="49"/>
      <c r="IQ25" s="49"/>
      <c r="IR25" s="49"/>
      <c r="IS25" s="49"/>
      <c r="IT25" s="49"/>
      <c r="IU25" s="49"/>
      <c r="IV25" s="49"/>
      <c r="IW25" s="49"/>
      <c r="IX25" s="49"/>
      <c r="IY25" s="49"/>
      <c r="IZ25" s="49"/>
      <c r="JA25" s="49"/>
      <c r="JB25" s="49"/>
      <c r="JC25" s="49"/>
      <c r="JD25" s="49"/>
      <c r="JE25" s="49"/>
      <c r="JF25" s="49"/>
      <c r="JG25" s="49"/>
      <c r="JH25" s="49"/>
      <c r="JI25" s="49"/>
      <c r="JJ25" s="49"/>
      <c r="JK25" s="49"/>
      <c r="JL25" s="49"/>
      <c r="JM25" s="49"/>
      <c r="JN25" s="49"/>
      <c r="JO25" s="49"/>
      <c r="JP25" s="49"/>
      <c r="JQ25" s="49"/>
      <c r="JR25" s="49"/>
      <c r="JS25" s="49"/>
      <c r="JT25" s="49"/>
      <c r="JU25" s="49"/>
      <c r="JV25" s="49"/>
      <c r="JW25" s="49"/>
      <c r="JX25" s="49"/>
      <c r="JY25" s="49"/>
      <c r="JZ25" s="49"/>
      <c r="KA25" s="49"/>
      <c r="KB25" s="49"/>
      <c r="KC25" s="49"/>
      <c r="KD25" s="49"/>
      <c r="KE25" s="49"/>
      <c r="KF25" s="49"/>
      <c r="KG25" s="49"/>
      <c r="KH25" s="49"/>
      <c r="KI25" s="49"/>
      <c r="KJ25" s="49"/>
      <c r="KK25" s="49"/>
      <c r="KL25" s="49"/>
      <c r="KM25" s="49"/>
      <c r="KN25" s="49"/>
      <c r="KO25" s="49"/>
      <c r="KP25" s="49"/>
      <c r="KQ25" s="49"/>
      <c r="KR25" s="49"/>
      <c r="KS25" s="49"/>
      <c r="KT25" s="49"/>
      <c r="KU25" s="49"/>
      <c r="KV25" s="49"/>
      <c r="KW25" s="49"/>
      <c r="KX25" s="49"/>
      <c r="KY25" s="49"/>
      <c r="KZ25" s="49"/>
      <c r="LA25" s="49"/>
      <c r="LB25" s="49"/>
      <c r="LC25" s="49"/>
      <c r="LD25" s="49"/>
      <c r="LE25" s="49"/>
      <c r="LF25" s="49"/>
      <c r="LG25" s="49"/>
      <c r="LH25" s="49"/>
      <c r="LI25" s="49"/>
      <c r="LJ25" s="49"/>
      <c r="LK25" s="49"/>
      <c r="LL25" s="49"/>
      <c r="LM25" s="49"/>
      <c r="LN25" s="49"/>
      <c r="LO25" s="49"/>
      <c r="LP25" s="49"/>
      <c r="LQ25" s="49"/>
      <c r="LR25" s="49"/>
      <c r="LS25" s="49"/>
      <c r="LT25" s="49"/>
      <c r="LU25" s="49"/>
      <c r="LV25" s="49"/>
      <c r="LW25" s="49"/>
      <c r="LX25" s="49"/>
      <c r="LY25" s="49"/>
      <c r="LZ25" s="49"/>
      <c r="MA25" s="49"/>
      <c r="MB25" s="49"/>
      <c r="MC25" s="49"/>
      <c r="MD25" s="49"/>
      <c r="ME25" s="49"/>
      <c r="MF25" s="49"/>
      <c r="MG25" s="49"/>
      <c r="MH25" s="49"/>
      <c r="MI25" s="49"/>
      <c r="MJ25" s="49"/>
      <c r="MK25" s="49"/>
      <c r="ML25" s="49"/>
      <c r="MM25" s="49"/>
      <c r="MN25" s="49"/>
      <c r="MO25" s="49"/>
      <c r="MP25" s="49"/>
      <c r="MQ25" s="49"/>
      <c r="MR25" s="49"/>
      <c r="MS25" s="49"/>
      <c r="MT25" s="49"/>
      <c r="MU25" s="49"/>
      <c r="MV25" s="49"/>
      <c r="MW25" s="49"/>
      <c r="MX25" s="49"/>
      <c r="MY25" s="49"/>
      <c r="MZ25" s="49"/>
      <c r="NA25" s="49"/>
      <c r="NB25" s="49"/>
      <c r="NC25" s="49"/>
      <c r="ND25" s="49"/>
      <c r="NE25" s="49"/>
      <c r="NF25" s="49"/>
      <c r="NG25" s="49"/>
      <c r="NH25" s="49"/>
      <c r="NI25" s="49"/>
      <c r="NJ25" s="49"/>
      <c r="NK25" s="49"/>
      <c r="NL25" s="49"/>
      <c r="NM25" s="49"/>
      <c r="NN25" s="49"/>
      <c r="NO25" s="49"/>
      <c r="NP25" s="49"/>
      <c r="NQ25" s="49"/>
      <c r="NR25" s="49"/>
      <c r="NS25" s="49"/>
      <c r="NT25" s="49"/>
      <c r="NU25" s="49"/>
      <c r="NV25" s="49"/>
      <c r="NW25" s="49"/>
      <c r="NX25" s="49"/>
      <c r="NY25" s="49"/>
      <c r="NZ25" s="49"/>
      <c r="OA25" s="49"/>
      <c r="OB25" s="49"/>
      <c r="OC25" s="49"/>
      <c r="OD25" s="49"/>
      <c r="OE25" s="49"/>
      <c r="OF25" s="49"/>
      <c r="OG25" s="49"/>
      <c r="OH25" s="49"/>
      <c r="OI25" s="49"/>
      <c r="OJ25" s="49"/>
      <c r="OK25" s="49"/>
      <c r="OL25" s="49"/>
      <c r="OM25" s="49"/>
      <c r="ON25" s="49"/>
      <c r="OO25" s="49"/>
      <c r="OP25" s="49"/>
      <c r="OQ25" s="49"/>
      <c r="OR25" s="49"/>
      <c r="OS25" s="49"/>
      <c r="OT25" s="49"/>
      <c r="OU25" s="49"/>
      <c r="OV25" s="49"/>
      <c r="OW25" s="49"/>
      <c r="OX25" s="49"/>
      <c r="OY25" s="49"/>
      <c r="OZ25" s="49"/>
      <c r="PA25" s="49"/>
      <c r="PB25" s="49"/>
      <c r="PC25" s="49"/>
      <c r="PD25" s="49"/>
      <c r="PE25" s="49"/>
      <c r="PF25" s="49"/>
      <c r="PG25" s="49"/>
      <c r="PH25" s="49"/>
      <c r="PI25" s="49"/>
      <c r="PJ25" s="49"/>
      <c r="PK25" s="49"/>
      <c r="PL25" s="49"/>
      <c r="PM25" s="49"/>
      <c r="PN25" s="49"/>
      <c r="PO25" s="49"/>
      <c r="PP25" s="49"/>
      <c r="PQ25" s="49"/>
      <c r="PR25" s="49"/>
      <c r="PS25" s="49"/>
      <c r="PT25" s="49"/>
      <c r="PU25" s="49"/>
      <c r="PV25" s="49"/>
      <c r="PW25" s="49"/>
      <c r="PX25" s="49"/>
      <c r="PY25" s="49"/>
      <c r="PZ25" s="49"/>
      <c r="QA25" s="49"/>
      <c r="QB25" s="49"/>
      <c r="QC25" s="49"/>
      <c r="QD25" s="49"/>
      <c r="QE25" s="49"/>
      <c r="QF25" s="49"/>
      <c r="QG25" s="49"/>
      <c r="QH25" s="49"/>
      <c r="QI25" s="49"/>
      <c r="QJ25" s="49"/>
      <c r="QK25" s="49"/>
      <c r="QL25" s="49"/>
      <c r="QM25" s="49"/>
      <c r="QN25" s="49"/>
      <c r="QO25" s="49"/>
      <c r="QP25" s="49"/>
      <c r="QQ25" s="49"/>
      <c r="QR25" s="49"/>
      <c r="QS25" s="49"/>
      <c r="QT25" s="49"/>
      <c r="QU25" s="49"/>
      <c r="QV25" s="49"/>
      <c r="QW25" s="49"/>
      <c r="QX25" s="49"/>
      <c r="QY25" s="49"/>
      <c r="QZ25" s="49"/>
      <c r="RA25" s="49"/>
      <c r="RB25" s="49"/>
      <c r="RC25" s="49"/>
      <c r="RD25" s="49"/>
      <c r="RE25" s="49"/>
      <c r="RF25" s="49"/>
      <c r="RG25" s="49"/>
      <c r="RH25" s="49"/>
      <c r="RI25" s="49"/>
      <c r="RJ25" s="49"/>
      <c r="RK25" s="49"/>
      <c r="RL25" s="49"/>
      <c r="RM25" s="49"/>
      <c r="RN25" s="49"/>
      <c r="RO25" s="49"/>
      <c r="RP25" s="49"/>
      <c r="RQ25" s="49"/>
      <c r="RR25" s="49"/>
      <c r="RS25" s="49"/>
      <c r="RT25" s="49"/>
      <c r="RU25" s="49"/>
      <c r="RV25" s="49"/>
      <c r="RW25" s="49"/>
      <c r="RX25" s="49"/>
      <c r="RY25" s="49"/>
      <c r="RZ25" s="49"/>
      <c r="SA25" s="49"/>
      <c r="SB25" s="49"/>
      <c r="SC25" s="49"/>
      <c r="SD25" s="49"/>
      <c r="SE25" s="49"/>
      <c r="SF25" s="49"/>
      <c r="SG25" s="49"/>
      <c r="SH25" s="49"/>
      <c r="SI25" s="49"/>
      <c r="SJ25" s="49"/>
      <c r="SK25" s="49"/>
      <c r="SL25" s="49"/>
      <c r="SM25" s="49"/>
      <c r="SN25" s="49"/>
      <c r="SO25" s="49"/>
      <c r="SP25" s="49"/>
      <c r="SQ25" s="49"/>
      <c r="SR25" s="49"/>
      <c r="SS25" s="49"/>
      <c r="ST25" s="49"/>
      <c r="SU25" s="49"/>
      <c r="SV25" s="49"/>
      <c r="SW25" s="49"/>
      <c r="SX25" s="49"/>
      <c r="SY25" s="49"/>
      <c r="SZ25" s="49"/>
      <c r="TA25" s="49"/>
      <c r="TB25" s="49"/>
      <c r="TC25" s="49"/>
      <c r="TD25" s="49"/>
      <c r="TE25" s="49"/>
      <c r="TF25" s="49"/>
      <c r="TG25" s="49"/>
      <c r="TH25" s="49"/>
      <c r="TI25" s="49"/>
      <c r="TJ25" s="49"/>
      <c r="TK25" s="49"/>
      <c r="TL25" s="49"/>
      <c r="TM25" s="49"/>
      <c r="TN25" s="49"/>
      <c r="TO25" s="49"/>
      <c r="TP25" s="49"/>
      <c r="TQ25" s="49"/>
      <c r="TR25" s="49"/>
      <c r="TS25" s="49"/>
      <c r="TT25" s="49"/>
      <c r="TU25" s="49"/>
      <c r="TV25" s="49"/>
      <c r="TW25" s="49"/>
      <c r="TX25" s="49"/>
      <c r="TY25" s="49"/>
      <c r="TZ25" s="49"/>
      <c r="UA25" s="49"/>
      <c r="UB25" s="49"/>
      <c r="UC25" s="49"/>
      <c r="UD25" s="49"/>
      <c r="UE25" s="49"/>
      <c r="UF25" s="49"/>
      <c r="UG25" s="49"/>
      <c r="UH25" s="49"/>
      <c r="UI25" s="49"/>
      <c r="UJ25" s="49"/>
      <c r="UK25" s="49"/>
      <c r="UL25" s="49"/>
      <c r="UM25" s="49"/>
      <c r="UN25" s="49"/>
      <c r="UO25" s="49"/>
      <c r="UP25" s="49"/>
      <c r="UQ25" s="49"/>
      <c r="UR25" s="49"/>
      <c r="US25" s="49"/>
      <c r="UT25" s="49"/>
      <c r="UU25" s="49"/>
      <c r="UV25" s="49"/>
      <c r="UW25" s="49"/>
      <c r="UX25" s="49"/>
      <c r="UY25" s="49"/>
      <c r="UZ25" s="49"/>
      <c r="VA25" s="49"/>
      <c r="VB25" s="49"/>
      <c r="VC25" s="49"/>
      <c r="VD25" s="49"/>
      <c r="VE25" s="49"/>
      <c r="VF25" s="49"/>
      <c r="VG25" s="49"/>
      <c r="VH25" s="49"/>
      <c r="VI25" s="49"/>
      <c r="VJ25" s="49"/>
      <c r="VK25" s="49"/>
      <c r="VL25" s="49"/>
      <c r="VM25" s="49"/>
      <c r="VN25" s="49"/>
      <c r="VO25" s="49"/>
      <c r="VP25" s="49"/>
      <c r="VQ25" s="49"/>
      <c r="VR25" s="49"/>
      <c r="VS25" s="49"/>
      <c r="VT25" s="49"/>
      <c r="VU25" s="49"/>
      <c r="VV25" s="49"/>
      <c r="VW25" s="49"/>
      <c r="VX25" s="49"/>
      <c r="VY25" s="49"/>
      <c r="VZ25" s="49"/>
      <c r="WA25" s="49"/>
      <c r="WB25" s="49"/>
      <c r="WC25" s="49"/>
      <c r="WD25" s="49"/>
      <c r="WE25" s="49"/>
      <c r="WF25" s="49"/>
      <c r="WG25" s="49"/>
      <c r="WH25" s="49"/>
      <c r="WI25" s="49"/>
      <c r="WJ25" s="49"/>
      <c r="WK25" s="49"/>
      <c r="WL25" s="49"/>
      <c r="WM25" s="49"/>
      <c r="WN25" s="49"/>
      <c r="WO25" s="49"/>
      <c r="WP25" s="49"/>
      <c r="WQ25" s="49"/>
      <c r="WR25" s="49"/>
      <c r="WS25" s="49"/>
      <c r="WT25" s="49"/>
      <c r="WU25" s="49"/>
      <c r="WV25" s="49"/>
      <c r="WW25" s="49"/>
      <c r="WX25" s="49"/>
      <c r="WY25" s="49"/>
      <c r="WZ25" s="49"/>
      <c r="XA25" s="49"/>
      <c r="XB25" s="49"/>
      <c r="XC25" s="49"/>
      <c r="XD25" s="49"/>
      <c r="XE25" s="49"/>
      <c r="XF25" s="49"/>
      <c r="XG25" s="49"/>
      <c r="XH25" s="49"/>
      <c r="XI25" s="49"/>
      <c r="XJ25" s="49"/>
      <c r="XK25" s="49"/>
      <c r="XL25" s="49"/>
      <c r="XM25" s="49"/>
      <c r="XN25" s="49"/>
      <c r="XO25" s="49"/>
      <c r="XP25" s="49"/>
      <c r="XQ25" s="49"/>
      <c r="XR25" s="49"/>
      <c r="XS25" s="49"/>
      <c r="XT25" s="49"/>
      <c r="XU25" s="49"/>
      <c r="XV25" s="49"/>
      <c r="XW25" s="49"/>
      <c r="XX25" s="49"/>
      <c r="XY25" s="49"/>
      <c r="XZ25" s="49"/>
      <c r="YA25" s="49"/>
      <c r="YB25" s="49"/>
      <c r="YC25" s="49"/>
      <c r="YD25" s="49"/>
      <c r="YE25" s="49"/>
      <c r="YF25" s="49"/>
      <c r="YG25" s="49"/>
      <c r="YH25" s="49"/>
      <c r="YI25" s="49"/>
      <c r="YJ25" s="49"/>
      <c r="YK25" s="49"/>
      <c r="YL25" s="49"/>
      <c r="YM25" s="49"/>
      <c r="YN25" s="49"/>
      <c r="YO25" s="49"/>
      <c r="YP25" s="49"/>
      <c r="YQ25" s="49"/>
      <c r="YR25" s="49"/>
      <c r="YS25" s="49"/>
      <c r="YT25" s="49"/>
      <c r="YU25" s="49"/>
      <c r="YV25" s="49"/>
      <c r="YW25" s="49"/>
      <c r="YX25" s="49"/>
      <c r="YY25" s="49"/>
      <c r="YZ25" s="49"/>
      <c r="ZA25" s="49"/>
      <c r="ZB25" s="49"/>
      <c r="ZC25" s="49"/>
      <c r="ZD25" s="49"/>
      <c r="ZE25" s="49"/>
      <c r="ZF25" s="49"/>
      <c r="ZG25" s="49"/>
      <c r="ZH25" s="49"/>
      <c r="ZI25" s="49"/>
      <c r="ZJ25" s="49"/>
      <c r="ZK25" s="49"/>
      <c r="ZL25" s="49"/>
      <c r="ZM25" s="49"/>
      <c r="ZN25" s="49"/>
      <c r="ZO25" s="49"/>
      <c r="ZP25" s="49"/>
      <c r="ZQ25" s="49"/>
      <c r="ZR25" s="49"/>
      <c r="ZS25" s="49"/>
      <c r="ZT25" s="49"/>
      <c r="ZU25" s="49"/>
      <c r="ZV25" s="49"/>
      <c r="ZW25" s="49"/>
      <c r="ZX25" s="49"/>
      <c r="ZY25" s="49"/>
      <c r="ZZ25" s="49"/>
      <c r="AAA25" s="49"/>
      <c r="AAB25" s="49"/>
      <c r="AAC25" s="49"/>
      <c r="AAD25" s="49"/>
      <c r="AAE25" s="49"/>
      <c r="AAF25" s="49"/>
      <c r="AAG25" s="49"/>
      <c r="AAH25" s="49"/>
      <c r="AAI25" s="49"/>
      <c r="AAJ25" s="49"/>
      <c r="AAK25" s="49"/>
      <c r="AAL25" s="49"/>
      <c r="AAM25" s="49"/>
      <c r="AAN25" s="49"/>
      <c r="AAO25" s="49"/>
      <c r="AAP25" s="49"/>
      <c r="AAQ25" s="49"/>
      <c r="AAR25" s="49"/>
      <c r="AAS25" s="49"/>
      <c r="AAT25" s="49"/>
      <c r="AAU25" s="49"/>
      <c r="AAV25" s="49"/>
      <c r="AAW25" s="49"/>
      <c r="AAX25" s="49"/>
      <c r="AAY25" s="49"/>
      <c r="AAZ25" s="49"/>
      <c r="ABA25" s="49"/>
      <c r="ABB25" s="49"/>
      <c r="ABC25" s="49"/>
      <c r="ABD25" s="49"/>
      <c r="ABE25" s="49"/>
      <c r="ABF25" s="49"/>
      <c r="ABG25" s="49"/>
      <c r="ABH25" s="49"/>
      <c r="ABI25" s="49"/>
      <c r="ABJ25" s="49"/>
      <c r="ABK25" s="49"/>
      <c r="ABL25" s="49"/>
      <c r="ABM25" s="49"/>
      <c r="ABN25" s="49"/>
      <c r="ABO25" s="49"/>
      <c r="ABP25" s="49"/>
      <c r="ABQ25" s="49"/>
      <c r="ABR25" s="49"/>
      <c r="ABS25" s="49"/>
      <c r="ABT25" s="49"/>
      <c r="ABU25" s="49"/>
      <c r="ABV25" s="49"/>
      <c r="ABW25" s="49"/>
      <c r="ABX25" s="49"/>
      <c r="ABY25" s="49"/>
      <c r="ABZ25" s="49"/>
      <c r="ACA25" s="49"/>
      <c r="ACB25" s="49"/>
      <c r="ACC25" s="49"/>
      <c r="ACD25" s="49"/>
      <c r="ACE25" s="49"/>
      <c r="ACF25" s="49"/>
      <c r="ACG25" s="49"/>
      <c r="ACH25" s="49"/>
      <c r="ACI25" s="49"/>
      <c r="ACJ25" s="49"/>
      <c r="ACK25" s="49"/>
      <c r="ACL25" s="49"/>
      <c r="ACM25" s="49"/>
      <c r="ACN25" s="49"/>
      <c r="ACO25" s="49"/>
      <c r="ACP25" s="49"/>
      <c r="ACQ25" s="49"/>
      <c r="ACR25" s="49"/>
      <c r="ACS25" s="49"/>
      <c r="ACT25" s="49"/>
      <c r="ACU25" s="49"/>
      <c r="ACV25" s="49"/>
      <c r="ACW25" s="49"/>
      <c r="ACX25" s="49"/>
      <c r="ACY25" s="49"/>
      <c r="ACZ25" s="49"/>
      <c r="ADA25" s="49"/>
    </row>
    <row r="26" spans="1:781" s="11" customFormat="1" x14ac:dyDescent="0.2">
      <c r="A26" s="12" t="s">
        <v>11</v>
      </c>
      <c r="B26" s="13"/>
      <c r="C26" s="69">
        <f>SUM(C27:C28)</f>
        <v>34680</v>
      </c>
      <c r="D26" s="14">
        <f>SUM(D27:D28)</f>
        <v>0</v>
      </c>
      <c r="E26" s="14">
        <f>SUM(E27:E28)</f>
        <v>0</v>
      </c>
      <c r="F26" s="14">
        <f>SUM(F27:F28)</f>
        <v>0</v>
      </c>
      <c r="G26" s="85">
        <f>SUM(G27:G28)</f>
        <v>0</v>
      </c>
      <c r="H26" s="112">
        <f t="shared" ref="H26:H29" si="3">SUM(D26:G26)</f>
        <v>0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  <c r="JE26" s="10"/>
      <c r="JF26" s="10"/>
      <c r="JG26" s="10"/>
      <c r="JH26" s="10"/>
      <c r="JI26" s="10"/>
      <c r="JJ26" s="10"/>
      <c r="JK26" s="10"/>
      <c r="JL26" s="10"/>
      <c r="JM26" s="10"/>
      <c r="JN26" s="10"/>
      <c r="JO26" s="10"/>
      <c r="JP26" s="10"/>
      <c r="JQ26" s="10"/>
      <c r="JR26" s="10"/>
      <c r="JS26" s="10"/>
      <c r="JT26" s="10"/>
      <c r="JU26" s="10"/>
      <c r="JV26" s="10"/>
      <c r="JW26" s="10"/>
      <c r="JX26" s="10"/>
      <c r="JY26" s="10"/>
      <c r="JZ26" s="10"/>
      <c r="KA26" s="10"/>
      <c r="KB26" s="10"/>
      <c r="KC26" s="10"/>
      <c r="KD26" s="10"/>
      <c r="KE26" s="10"/>
      <c r="KF26" s="10"/>
      <c r="KG26" s="10"/>
      <c r="KH26" s="10"/>
      <c r="KI26" s="10"/>
      <c r="KJ26" s="10"/>
      <c r="KK26" s="10"/>
      <c r="KL26" s="10"/>
      <c r="KM26" s="10"/>
      <c r="KN26" s="10"/>
      <c r="KO26" s="10"/>
      <c r="KP26" s="10"/>
      <c r="KQ26" s="10"/>
      <c r="KR26" s="10"/>
      <c r="KS26" s="10"/>
      <c r="KT26" s="10"/>
      <c r="KU26" s="10"/>
      <c r="KV26" s="10"/>
      <c r="KW26" s="10"/>
      <c r="KX26" s="10"/>
      <c r="KY26" s="10"/>
      <c r="KZ26" s="10"/>
      <c r="LA26" s="10"/>
      <c r="LB26" s="10"/>
      <c r="LC26" s="10"/>
      <c r="LD26" s="10"/>
      <c r="LE26" s="10"/>
      <c r="LF26" s="10"/>
      <c r="LG26" s="10"/>
      <c r="LH26" s="10"/>
      <c r="LI26" s="10"/>
      <c r="LJ26" s="10"/>
      <c r="LK26" s="10"/>
      <c r="LL26" s="10"/>
      <c r="LM26" s="10"/>
      <c r="LN26" s="10"/>
      <c r="LO26" s="10"/>
      <c r="LP26" s="10"/>
      <c r="LQ26" s="10"/>
      <c r="LR26" s="10"/>
      <c r="LS26" s="10"/>
      <c r="LT26" s="10"/>
      <c r="LU26" s="10"/>
      <c r="LV26" s="10"/>
      <c r="LW26" s="10"/>
      <c r="LX26" s="10"/>
      <c r="LY26" s="10"/>
      <c r="LZ26" s="10"/>
      <c r="MA26" s="10"/>
      <c r="MB26" s="10"/>
      <c r="MC26" s="10"/>
      <c r="MD26" s="10"/>
      <c r="ME26" s="10"/>
      <c r="MF26" s="10"/>
      <c r="MG26" s="10"/>
      <c r="MH26" s="10"/>
      <c r="MI26" s="10"/>
      <c r="MJ26" s="10"/>
      <c r="MK26" s="10"/>
      <c r="ML26" s="10"/>
      <c r="MM26" s="10"/>
      <c r="MN26" s="10"/>
      <c r="MO26" s="10"/>
      <c r="MP26" s="10"/>
      <c r="MQ26" s="10"/>
      <c r="MR26" s="10"/>
      <c r="MS26" s="10"/>
      <c r="MT26" s="10"/>
      <c r="MU26" s="10"/>
      <c r="MV26" s="10"/>
      <c r="MW26" s="10"/>
      <c r="MX26" s="10"/>
      <c r="MY26" s="10"/>
      <c r="MZ26" s="10"/>
      <c r="NA26" s="10"/>
      <c r="NB26" s="10"/>
      <c r="NC26" s="10"/>
      <c r="ND26" s="10"/>
      <c r="NE26" s="10"/>
      <c r="NF26" s="10"/>
      <c r="NG26" s="10"/>
      <c r="NH26" s="10"/>
      <c r="NI26" s="10"/>
      <c r="NJ26" s="10"/>
      <c r="NK26" s="10"/>
      <c r="NL26" s="10"/>
      <c r="NM26" s="10"/>
      <c r="NN26" s="10"/>
      <c r="NO26" s="10"/>
      <c r="NP26" s="10"/>
      <c r="NQ26" s="10"/>
      <c r="NR26" s="10"/>
      <c r="NS26" s="10"/>
      <c r="NT26" s="10"/>
      <c r="NU26" s="10"/>
      <c r="NV26" s="10"/>
      <c r="NW26" s="10"/>
      <c r="NX26" s="10"/>
      <c r="NY26" s="10"/>
      <c r="NZ26" s="10"/>
      <c r="OA26" s="10"/>
      <c r="OB26" s="10"/>
      <c r="OC26" s="10"/>
      <c r="OD26" s="10"/>
      <c r="OE26" s="10"/>
      <c r="OF26" s="10"/>
      <c r="OG26" s="10"/>
      <c r="OH26" s="10"/>
      <c r="OI26" s="10"/>
      <c r="OJ26" s="10"/>
      <c r="OK26" s="10"/>
      <c r="OL26" s="10"/>
      <c r="OM26" s="10"/>
      <c r="ON26" s="10"/>
      <c r="OO26" s="10"/>
      <c r="OP26" s="10"/>
      <c r="OQ26" s="10"/>
      <c r="OR26" s="10"/>
      <c r="OS26" s="10"/>
      <c r="OT26" s="10"/>
      <c r="OU26" s="10"/>
      <c r="OV26" s="10"/>
      <c r="OW26" s="10"/>
      <c r="OX26" s="10"/>
      <c r="OY26" s="10"/>
      <c r="OZ26" s="10"/>
      <c r="PA26" s="10"/>
      <c r="PB26" s="10"/>
      <c r="PC26" s="10"/>
      <c r="PD26" s="10"/>
      <c r="PE26" s="10"/>
      <c r="PF26" s="10"/>
      <c r="PG26" s="10"/>
      <c r="PH26" s="10"/>
      <c r="PI26" s="10"/>
      <c r="PJ26" s="10"/>
      <c r="PK26" s="10"/>
      <c r="PL26" s="10"/>
      <c r="PM26" s="10"/>
      <c r="PN26" s="10"/>
      <c r="PO26" s="10"/>
      <c r="PP26" s="10"/>
      <c r="PQ26" s="10"/>
      <c r="PR26" s="10"/>
      <c r="PS26" s="10"/>
      <c r="PT26" s="10"/>
      <c r="PU26" s="10"/>
      <c r="PV26" s="10"/>
      <c r="PW26" s="10"/>
      <c r="PX26" s="10"/>
      <c r="PY26" s="10"/>
      <c r="PZ26" s="10"/>
      <c r="QA26" s="10"/>
      <c r="QB26" s="10"/>
      <c r="QC26" s="10"/>
      <c r="QD26" s="10"/>
      <c r="QE26" s="10"/>
      <c r="QF26" s="10"/>
      <c r="QG26" s="10"/>
      <c r="QH26" s="10"/>
      <c r="QI26" s="10"/>
      <c r="QJ26" s="10"/>
      <c r="QK26" s="10"/>
      <c r="QL26" s="10"/>
      <c r="QM26" s="10"/>
      <c r="QN26" s="10"/>
      <c r="QO26" s="10"/>
      <c r="QP26" s="10"/>
      <c r="QQ26" s="10"/>
      <c r="QR26" s="10"/>
      <c r="QS26" s="10"/>
      <c r="QT26" s="10"/>
      <c r="QU26" s="10"/>
      <c r="QV26" s="10"/>
      <c r="QW26" s="10"/>
      <c r="QX26" s="10"/>
      <c r="QY26" s="10"/>
      <c r="QZ26" s="10"/>
      <c r="RA26" s="10"/>
      <c r="RB26" s="10"/>
      <c r="RC26" s="10"/>
      <c r="RD26" s="10"/>
      <c r="RE26" s="10"/>
      <c r="RF26" s="10"/>
      <c r="RG26" s="10"/>
      <c r="RH26" s="10"/>
      <c r="RI26" s="10"/>
      <c r="RJ26" s="10"/>
      <c r="RK26" s="10"/>
      <c r="RL26" s="10"/>
      <c r="RM26" s="10"/>
      <c r="RN26" s="10"/>
      <c r="RO26" s="10"/>
      <c r="RP26" s="10"/>
      <c r="RQ26" s="10"/>
      <c r="RR26" s="10"/>
      <c r="RS26" s="10"/>
      <c r="RT26" s="10"/>
      <c r="RU26" s="10"/>
      <c r="RV26" s="10"/>
      <c r="RW26" s="10"/>
      <c r="RX26" s="10"/>
      <c r="RY26" s="10"/>
      <c r="RZ26" s="10"/>
      <c r="SA26" s="10"/>
      <c r="SB26" s="10"/>
      <c r="SC26" s="10"/>
      <c r="SD26" s="10"/>
      <c r="SE26" s="10"/>
      <c r="SF26" s="10"/>
      <c r="SG26" s="10"/>
      <c r="SH26" s="10"/>
      <c r="SI26" s="10"/>
      <c r="SJ26" s="10"/>
      <c r="SK26" s="10"/>
      <c r="SL26" s="10"/>
      <c r="SM26" s="10"/>
      <c r="SN26" s="10"/>
      <c r="SO26" s="10"/>
      <c r="SP26" s="10"/>
      <c r="SQ26" s="10"/>
      <c r="SR26" s="10"/>
      <c r="SS26" s="10"/>
      <c r="ST26" s="10"/>
      <c r="SU26" s="10"/>
      <c r="SV26" s="10"/>
      <c r="SW26" s="10"/>
      <c r="SX26" s="10"/>
      <c r="SY26" s="10"/>
      <c r="SZ26" s="10"/>
      <c r="TA26" s="10"/>
      <c r="TB26" s="10"/>
      <c r="TC26" s="10"/>
      <c r="TD26" s="10"/>
      <c r="TE26" s="10"/>
      <c r="TF26" s="10"/>
      <c r="TG26" s="10"/>
      <c r="TH26" s="10"/>
      <c r="TI26" s="10"/>
      <c r="TJ26" s="10"/>
      <c r="TK26" s="10"/>
      <c r="TL26" s="10"/>
      <c r="TM26" s="10"/>
      <c r="TN26" s="10"/>
      <c r="TO26" s="10"/>
      <c r="TP26" s="10"/>
      <c r="TQ26" s="10"/>
      <c r="TR26" s="10"/>
      <c r="TS26" s="10"/>
      <c r="TT26" s="10"/>
      <c r="TU26" s="10"/>
      <c r="TV26" s="10"/>
      <c r="TW26" s="10"/>
      <c r="TX26" s="10"/>
      <c r="TY26" s="10"/>
      <c r="TZ26" s="10"/>
      <c r="UA26" s="10"/>
      <c r="UB26" s="10"/>
      <c r="UC26" s="10"/>
      <c r="UD26" s="10"/>
      <c r="UE26" s="10"/>
      <c r="UF26" s="10"/>
      <c r="UG26" s="10"/>
      <c r="UH26" s="10"/>
      <c r="UI26" s="10"/>
      <c r="UJ26" s="10"/>
      <c r="UK26" s="10"/>
      <c r="UL26" s="10"/>
      <c r="UM26" s="10"/>
      <c r="UN26" s="10"/>
      <c r="UO26" s="10"/>
      <c r="UP26" s="10"/>
      <c r="UQ26" s="10"/>
      <c r="UR26" s="10"/>
      <c r="US26" s="10"/>
      <c r="UT26" s="10"/>
      <c r="UU26" s="10"/>
      <c r="UV26" s="10"/>
      <c r="UW26" s="10"/>
      <c r="UX26" s="10"/>
      <c r="UY26" s="10"/>
      <c r="UZ26" s="10"/>
      <c r="VA26" s="10"/>
      <c r="VB26" s="10"/>
      <c r="VC26" s="10"/>
      <c r="VD26" s="10"/>
      <c r="VE26" s="10"/>
      <c r="VF26" s="10"/>
      <c r="VG26" s="10"/>
      <c r="VH26" s="10"/>
      <c r="VI26" s="10"/>
      <c r="VJ26" s="10"/>
      <c r="VK26" s="10"/>
      <c r="VL26" s="10"/>
      <c r="VM26" s="10"/>
      <c r="VN26" s="10"/>
      <c r="VO26" s="10"/>
      <c r="VP26" s="10"/>
      <c r="VQ26" s="10"/>
      <c r="VR26" s="10"/>
      <c r="VS26" s="10"/>
      <c r="VT26" s="10"/>
      <c r="VU26" s="10"/>
      <c r="VV26" s="10"/>
      <c r="VW26" s="10"/>
      <c r="VX26" s="10"/>
      <c r="VY26" s="10"/>
      <c r="VZ26" s="10"/>
      <c r="WA26" s="10"/>
      <c r="WB26" s="10"/>
      <c r="WC26" s="10"/>
      <c r="WD26" s="10"/>
      <c r="WE26" s="10"/>
      <c r="WF26" s="10"/>
      <c r="WG26" s="10"/>
      <c r="WH26" s="10"/>
      <c r="WI26" s="10"/>
      <c r="WJ26" s="10"/>
      <c r="WK26" s="10"/>
      <c r="WL26" s="10"/>
      <c r="WM26" s="10"/>
      <c r="WN26" s="10"/>
      <c r="WO26" s="10"/>
      <c r="WP26" s="10"/>
      <c r="WQ26" s="10"/>
      <c r="WR26" s="10"/>
      <c r="WS26" s="10"/>
      <c r="WT26" s="10"/>
      <c r="WU26" s="10"/>
      <c r="WV26" s="10"/>
      <c r="WW26" s="10"/>
      <c r="WX26" s="10"/>
      <c r="WY26" s="10"/>
      <c r="WZ26" s="10"/>
      <c r="XA26" s="10"/>
      <c r="XB26" s="10"/>
      <c r="XC26" s="10"/>
      <c r="XD26" s="10"/>
      <c r="XE26" s="10"/>
      <c r="XF26" s="10"/>
      <c r="XG26" s="10"/>
      <c r="XH26" s="10"/>
      <c r="XI26" s="10"/>
      <c r="XJ26" s="10"/>
      <c r="XK26" s="10"/>
      <c r="XL26" s="10"/>
      <c r="XM26" s="10"/>
      <c r="XN26" s="10"/>
      <c r="XO26" s="10"/>
      <c r="XP26" s="10"/>
      <c r="XQ26" s="10"/>
      <c r="XR26" s="10"/>
      <c r="XS26" s="10"/>
      <c r="XT26" s="10"/>
      <c r="XU26" s="10"/>
      <c r="XV26" s="10"/>
      <c r="XW26" s="10"/>
      <c r="XX26" s="10"/>
      <c r="XY26" s="10"/>
      <c r="XZ26" s="10"/>
      <c r="YA26" s="10"/>
      <c r="YB26" s="10"/>
      <c r="YC26" s="10"/>
      <c r="YD26" s="10"/>
      <c r="YE26" s="10"/>
      <c r="YF26" s="10"/>
      <c r="YG26" s="10"/>
      <c r="YH26" s="10"/>
      <c r="YI26" s="10"/>
      <c r="YJ26" s="10"/>
      <c r="YK26" s="10"/>
      <c r="YL26" s="10"/>
      <c r="YM26" s="10"/>
      <c r="YN26" s="10"/>
      <c r="YO26" s="10"/>
      <c r="YP26" s="10"/>
      <c r="YQ26" s="10"/>
      <c r="YR26" s="10"/>
      <c r="YS26" s="10"/>
      <c r="YT26" s="10"/>
      <c r="YU26" s="10"/>
      <c r="YV26" s="10"/>
      <c r="YW26" s="10"/>
      <c r="YX26" s="10"/>
      <c r="YY26" s="10"/>
      <c r="YZ26" s="10"/>
      <c r="ZA26" s="10"/>
      <c r="ZB26" s="10"/>
      <c r="ZC26" s="10"/>
      <c r="ZD26" s="10"/>
      <c r="ZE26" s="10"/>
      <c r="ZF26" s="10"/>
      <c r="ZG26" s="10"/>
      <c r="ZH26" s="10"/>
      <c r="ZI26" s="10"/>
      <c r="ZJ26" s="10"/>
      <c r="ZK26" s="10"/>
      <c r="ZL26" s="10"/>
      <c r="ZM26" s="10"/>
      <c r="ZN26" s="10"/>
      <c r="ZO26" s="10"/>
      <c r="ZP26" s="10"/>
      <c r="ZQ26" s="10"/>
      <c r="ZR26" s="10"/>
      <c r="ZS26" s="10"/>
      <c r="ZT26" s="10"/>
      <c r="ZU26" s="10"/>
      <c r="ZV26" s="10"/>
      <c r="ZW26" s="10"/>
      <c r="ZX26" s="10"/>
      <c r="ZY26" s="10"/>
      <c r="ZZ26" s="10"/>
      <c r="AAA26" s="10"/>
      <c r="AAB26" s="10"/>
      <c r="AAC26" s="10"/>
      <c r="AAD26" s="10"/>
      <c r="AAE26" s="10"/>
      <c r="AAF26" s="10"/>
      <c r="AAG26" s="10"/>
      <c r="AAH26" s="10"/>
      <c r="AAI26" s="10"/>
      <c r="AAJ26" s="10"/>
      <c r="AAK26" s="10"/>
      <c r="AAL26" s="10"/>
      <c r="AAM26" s="10"/>
      <c r="AAN26" s="10"/>
      <c r="AAO26" s="10"/>
      <c r="AAP26" s="10"/>
      <c r="AAQ26" s="10"/>
      <c r="AAR26" s="10"/>
      <c r="AAS26" s="10"/>
      <c r="AAT26" s="10"/>
      <c r="AAU26" s="10"/>
      <c r="AAV26" s="10"/>
      <c r="AAW26" s="10"/>
      <c r="AAX26" s="10"/>
      <c r="AAY26" s="10"/>
      <c r="AAZ26" s="10"/>
      <c r="ABA26" s="10"/>
      <c r="ABB26" s="10"/>
      <c r="ABC26" s="10"/>
      <c r="ABD26" s="10"/>
      <c r="ABE26" s="10"/>
      <c r="ABF26" s="10"/>
      <c r="ABG26" s="10"/>
      <c r="ABH26" s="10"/>
      <c r="ABI26" s="10"/>
      <c r="ABJ26" s="10"/>
      <c r="ABK26" s="10"/>
      <c r="ABL26" s="10"/>
      <c r="ABM26" s="10"/>
      <c r="ABN26" s="10"/>
      <c r="ABO26" s="10"/>
      <c r="ABP26" s="10"/>
      <c r="ABQ26" s="10"/>
      <c r="ABR26" s="10"/>
      <c r="ABS26" s="10"/>
      <c r="ABT26" s="10"/>
      <c r="ABU26" s="10"/>
      <c r="ABV26" s="10"/>
      <c r="ABW26" s="10"/>
      <c r="ABX26" s="10"/>
      <c r="ABY26" s="10"/>
      <c r="ABZ26" s="10"/>
      <c r="ACA26" s="10"/>
      <c r="ACB26" s="10"/>
      <c r="ACC26" s="10"/>
      <c r="ACD26" s="10"/>
      <c r="ACE26" s="10"/>
      <c r="ACF26" s="10"/>
      <c r="ACG26" s="10"/>
      <c r="ACH26" s="10"/>
      <c r="ACI26" s="10"/>
      <c r="ACJ26" s="10"/>
      <c r="ACK26" s="10"/>
      <c r="ACL26" s="10"/>
      <c r="ACM26" s="10"/>
      <c r="ACN26" s="10"/>
      <c r="ACO26" s="10"/>
      <c r="ACP26" s="10"/>
      <c r="ACQ26" s="10"/>
      <c r="ACR26" s="10"/>
      <c r="ACS26" s="10"/>
      <c r="ACT26" s="10"/>
      <c r="ACU26" s="10"/>
      <c r="ACV26" s="10"/>
      <c r="ACW26" s="10"/>
      <c r="ACX26" s="10"/>
      <c r="ACY26" s="10"/>
      <c r="ACZ26" s="10"/>
      <c r="ADA26" s="10"/>
    </row>
    <row r="27" spans="1:781" x14ac:dyDescent="0.2">
      <c r="A27" s="79" t="s">
        <v>64</v>
      </c>
      <c r="B27" s="74"/>
      <c r="C27" s="75">
        <v>31180</v>
      </c>
      <c r="D27" s="25"/>
      <c r="E27" s="118"/>
      <c r="F27" s="118"/>
      <c r="G27" s="76"/>
      <c r="H27" s="114">
        <f t="shared" si="3"/>
        <v>0</v>
      </c>
    </row>
    <row r="28" spans="1:781" x14ac:dyDescent="0.2">
      <c r="A28" s="79" t="s">
        <v>65</v>
      </c>
      <c r="B28" s="74"/>
      <c r="C28" s="75">
        <v>3500</v>
      </c>
      <c r="D28" s="25"/>
      <c r="E28" s="118"/>
      <c r="F28" s="118"/>
      <c r="G28" s="76"/>
      <c r="H28" s="114">
        <f t="shared" si="3"/>
        <v>0</v>
      </c>
    </row>
    <row r="29" spans="1:781" s="54" customFormat="1" x14ac:dyDescent="0.2">
      <c r="A29" s="36" t="s">
        <v>13</v>
      </c>
      <c r="B29" s="37"/>
      <c r="C29" s="39">
        <f>C26</f>
        <v>34680</v>
      </c>
      <c r="D29" s="39">
        <f t="shared" ref="D29:G29" si="4">D26</f>
        <v>0</v>
      </c>
      <c r="E29" s="39">
        <f t="shared" si="4"/>
        <v>0</v>
      </c>
      <c r="F29" s="39">
        <f t="shared" si="4"/>
        <v>0</v>
      </c>
      <c r="G29" s="40">
        <f t="shared" si="4"/>
        <v>0</v>
      </c>
      <c r="H29" s="115">
        <f t="shared" si="3"/>
        <v>0</v>
      </c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  <c r="MG29" s="49"/>
      <c r="MH29" s="49"/>
      <c r="MI29" s="49"/>
      <c r="MJ29" s="49"/>
      <c r="MK29" s="49"/>
      <c r="ML29" s="49"/>
      <c r="MM29" s="49"/>
      <c r="MN29" s="49"/>
      <c r="MO29" s="49"/>
      <c r="MP29" s="49"/>
      <c r="MQ29" s="49"/>
      <c r="MR29" s="49"/>
      <c r="MS29" s="49"/>
      <c r="MT29" s="49"/>
      <c r="MU29" s="49"/>
      <c r="MV29" s="49"/>
      <c r="MW29" s="49"/>
      <c r="MX29" s="49"/>
      <c r="MY29" s="49"/>
      <c r="MZ29" s="49"/>
      <c r="NA29" s="49"/>
      <c r="NB29" s="49"/>
      <c r="NC29" s="49"/>
      <c r="ND29" s="49"/>
      <c r="NE29" s="49"/>
      <c r="NF29" s="49"/>
      <c r="NG29" s="49"/>
      <c r="NH29" s="49"/>
      <c r="NI29" s="49"/>
      <c r="NJ29" s="49"/>
      <c r="NK29" s="49"/>
      <c r="NL29" s="49"/>
      <c r="NM29" s="49"/>
      <c r="NN29" s="49"/>
      <c r="NO29" s="49"/>
      <c r="NP29" s="49"/>
      <c r="NQ29" s="49"/>
      <c r="NR29" s="49"/>
      <c r="NS29" s="49"/>
      <c r="NT29" s="49"/>
      <c r="NU29" s="49"/>
      <c r="NV29" s="49"/>
      <c r="NW29" s="49"/>
      <c r="NX29" s="49"/>
      <c r="NY29" s="49"/>
      <c r="NZ29" s="49"/>
      <c r="OA29" s="49"/>
      <c r="OB29" s="49"/>
      <c r="OC29" s="49"/>
      <c r="OD29" s="49"/>
      <c r="OE29" s="49"/>
      <c r="OF29" s="49"/>
      <c r="OG29" s="49"/>
      <c r="OH29" s="49"/>
      <c r="OI29" s="49"/>
      <c r="OJ29" s="49"/>
      <c r="OK29" s="49"/>
      <c r="OL29" s="49"/>
      <c r="OM29" s="49"/>
      <c r="ON29" s="49"/>
      <c r="OO29" s="49"/>
      <c r="OP29" s="49"/>
      <c r="OQ29" s="49"/>
      <c r="OR29" s="49"/>
      <c r="OS29" s="49"/>
      <c r="OT29" s="49"/>
      <c r="OU29" s="49"/>
      <c r="OV29" s="49"/>
      <c r="OW29" s="49"/>
      <c r="OX29" s="49"/>
      <c r="OY29" s="49"/>
      <c r="OZ29" s="49"/>
      <c r="PA29" s="49"/>
      <c r="PB29" s="49"/>
      <c r="PC29" s="49"/>
      <c r="PD29" s="49"/>
      <c r="PE29" s="49"/>
      <c r="PF29" s="49"/>
      <c r="PG29" s="49"/>
      <c r="PH29" s="49"/>
      <c r="PI29" s="49"/>
      <c r="PJ29" s="49"/>
      <c r="PK29" s="49"/>
      <c r="PL29" s="49"/>
      <c r="PM29" s="49"/>
      <c r="PN29" s="49"/>
      <c r="PO29" s="49"/>
      <c r="PP29" s="49"/>
      <c r="PQ29" s="49"/>
      <c r="PR29" s="49"/>
      <c r="PS29" s="49"/>
      <c r="PT29" s="49"/>
      <c r="PU29" s="49"/>
      <c r="PV29" s="49"/>
      <c r="PW29" s="49"/>
      <c r="PX29" s="49"/>
      <c r="PY29" s="49"/>
      <c r="PZ29" s="49"/>
      <c r="QA29" s="49"/>
      <c r="QB29" s="49"/>
      <c r="QC29" s="49"/>
      <c r="QD29" s="49"/>
      <c r="QE29" s="49"/>
      <c r="QF29" s="49"/>
      <c r="QG29" s="49"/>
      <c r="QH29" s="49"/>
      <c r="QI29" s="49"/>
      <c r="QJ29" s="49"/>
      <c r="QK29" s="49"/>
      <c r="QL29" s="49"/>
      <c r="QM29" s="49"/>
      <c r="QN29" s="49"/>
      <c r="QO29" s="49"/>
      <c r="QP29" s="49"/>
      <c r="QQ29" s="49"/>
      <c r="QR29" s="49"/>
      <c r="QS29" s="49"/>
      <c r="QT29" s="49"/>
      <c r="QU29" s="49"/>
      <c r="QV29" s="49"/>
      <c r="QW29" s="49"/>
      <c r="QX29" s="49"/>
      <c r="QY29" s="49"/>
      <c r="QZ29" s="49"/>
      <c r="RA29" s="49"/>
      <c r="RB29" s="49"/>
      <c r="RC29" s="49"/>
      <c r="RD29" s="49"/>
      <c r="RE29" s="49"/>
      <c r="RF29" s="49"/>
      <c r="RG29" s="49"/>
      <c r="RH29" s="49"/>
      <c r="RI29" s="49"/>
      <c r="RJ29" s="49"/>
      <c r="RK29" s="49"/>
      <c r="RL29" s="49"/>
      <c r="RM29" s="49"/>
      <c r="RN29" s="49"/>
      <c r="RO29" s="49"/>
      <c r="RP29" s="49"/>
      <c r="RQ29" s="49"/>
      <c r="RR29" s="49"/>
      <c r="RS29" s="49"/>
      <c r="RT29" s="49"/>
      <c r="RU29" s="49"/>
      <c r="RV29" s="49"/>
      <c r="RW29" s="49"/>
      <c r="RX29" s="49"/>
      <c r="RY29" s="49"/>
      <c r="RZ29" s="49"/>
      <c r="SA29" s="49"/>
      <c r="SB29" s="49"/>
      <c r="SC29" s="49"/>
      <c r="SD29" s="49"/>
      <c r="SE29" s="49"/>
      <c r="SF29" s="49"/>
      <c r="SG29" s="49"/>
      <c r="SH29" s="49"/>
      <c r="SI29" s="49"/>
      <c r="SJ29" s="49"/>
      <c r="SK29" s="49"/>
      <c r="SL29" s="49"/>
      <c r="SM29" s="49"/>
      <c r="SN29" s="49"/>
      <c r="SO29" s="49"/>
      <c r="SP29" s="49"/>
      <c r="SQ29" s="49"/>
      <c r="SR29" s="49"/>
      <c r="SS29" s="49"/>
      <c r="ST29" s="49"/>
      <c r="SU29" s="49"/>
      <c r="SV29" s="49"/>
      <c r="SW29" s="49"/>
      <c r="SX29" s="49"/>
      <c r="SY29" s="49"/>
      <c r="SZ29" s="49"/>
      <c r="TA29" s="49"/>
      <c r="TB29" s="49"/>
      <c r="TC29" s="49"/>
      <c r="TD29" s="49"/>
      <c r="TE29" s="49"/>
      <c r="TF29" s="49"/>
      <c r="TG29" s="49"/>
      <c r="TH29" s="49"/>
      <c r="TI29" s="49"/>
      <c r="TJ29" s="49"/>
      <c r="TK29" s="49"/>
      <c r="TL29" s="49"/>
      <c r="TM29" s="49"/>
      <c r="TN29" s="49"/>
      <c r="TO29" s="49"/>
      <c r="TP29" s="49"/>
      <c r="TQ29" s="49"/>
      <c r="TR29" s="49"/>
      <c r="TS29" s="49"/>
      <c r="TT29" s="49"/>
      <c r="TU29" s="49"/>
      <c r="TV29" s="49"/>
      <c r="TW29" s="49"/>
      <c r="TX29" s="49"/>
      <c r="TY29" s="49"/>
      <c r="TZ29" s="49"/>
      <c r="UA29" s="49"/>
      <c r="UB29" s="49"/>
      <c r="UC29" s="49"/>
      <c r="UD29" s="49"/>
      <c r="UE29" s="49"/>
      <c r="UF29" s="49"/>
      <c r="UG29" s="49"/>
      <c r="UH29" s="49"/>
      <c r="UI29" s="49"/>
      <c r="UJ29" s="49"/>
      <c r="UK29" s="49"/>
      <c r="UL29" s="49"/>
      <c r="UM29" s="49"/>
      <c r="UN29" s="49"/>
      <c r="UO29" s="49"/>
      <c r="UP29" s="49"/>
      <c r="UQ29" s="49"/>
      <c r="UR29" s="49"/>
      <c r="US29" s="49"/>
      <c r="UT29" s="49"/>
      <c r="UU29" s="49"/>
      <c r="UV29" s="49"/>
      <c r="UW29" s="49"/>
      <c r="UX29" s="49"/>
      <c r="UY29" s="49"/>
      <c r="UZ29" s="49"/>
      <c r="VA29" s="49"/>
      <c r="VB29" s="49"/>
      <c r="VC29" s="49"/>
      <c r="VD29" s="49"/>
      <c r="VE29" s="49"/>
      <c r="VF29" s="49"/>
      <c r="VG29" s="49"/>
      <c r="VH29" s="49"/>
      <c r="VI29" s="49"/>
      <c r="VJ29" s="49"/>
      <c r="VK29" s="49"/>
      <c r="VL29" s="49"/>
      <c r="VM29" s="49"/>
      <c r="VN29" s="49"/>
      <c r="VO29" s="49"/>
      <c r="VP29" s="49"/>
      <c r="VQ29" s="49"/>
      <c r="VR29" s="49"/>
      <c r="VS29" s="49"/>
      <c r="VT29" s="49"/>
      <c r="VU29" s="49"/>
      <c r="VV29" s="49"/>
      <c r="VW29" s="49"/>
      <c r="VX29" s="49"/>
      <c r="VY29" s="49"/>
      <c r="VZ29" s="49"/>
      <c r="WA29" s="49"/>
      <c r="WB29" s="49"/>
      <c r="WC29" s="49"/>
      <c r="WD29" s="49"/>
      <c r="WE29" s="49"/>
      <c r="WF29" s="49"/>
      <c r="WG29" s="49"/>
      <c r="WH29" s="49"/>
      <c r="WI29" s="49"/>
      <c r="WJ29" s="49"/>
      <c r="WK29" s="49"/>
      <c r="WL29" s="49"/>
      <c r="WM29" s="49"/>
      <c r="WN29" s="49"/>
      <c r="WO29" s="49"/>
      <c r="WP29" s="49"/>
      <c r="WQ29" s="49"/>
      <c r="WR29" s="49"/>
      <c r="WS29" s="49"/>
      <c r="WT29" s="49"/>
      <c r="WU29" s="49"/>
      <c r="WV29" s="49"/>
      <c r="WW29" s="49"/>
      <c r="WX29" s="49"/>
      <c r="WY29" s="49"/>
      <c r="WZ29" s="49"/>
      <c r="XA29" s="49"/>
      <c r="XB29" s="49"/>
      <c r="XC29" s="49"/>
      <c r="XD29" s="49"/>
      <c r="XE29" s="49"/>
      <c r="XF29" s="49"/>
      <c r="XG29" s="49"/>
      <c r="XH29" s="49"/>
      <c r="XI29" s="49"/>
      <c r="XJ29" s="49"/>
      <c r="XK29" s="49"/>
      <c r="XL29" s="49"/>
      <c r="XM29" s="49"/>
      <c r="XN29" s="49"/>
      <c r="XO29" s="49"/>
      <c r="XP29" s="49"/>
      <c r="XQ29" s="49"/>
      <c r="XR29" s="49"/>
      <c r="XS29" s="49"/>
      <c r="XT29" s="49"/>
      <c r="XU29" s="49"/>
      <c r="XV29" s="49"/>
      <c r="XW29" s="49"/>
      <c r="XX29" s="49"/>
      <c r="XY29" s="49"/>
      <c r="XZ29" s="49"/>
      <c r="YA29" s="49"/>
      <c r="YB29" s="49"/>
      <c r="YC29" s="49"/>
      <c r="YD29" s="49"/>
      <c r="YE29" s="49"/>
      <c r="YF29" s="49"/>
      <c r="YG29" s="49"/>
      <c r="YH29" s="49"/>
      <c r="YI29" s="49"/>
      <c r="YJ29" s="49"/>
      <c r="YK29" s="49"/>
      <c r="YL29" s="49"/>
      <c r="YM29" s="49"/>
      <c r="YN29" s="49"/>
      <c r="YO29" s="49"/>
      <c r="YP29" s="49"/>
      <c r="YQ29" s="49"/>
      <c r="YR29" s="49"/>
      <c r="YS29" s="49"/>
      <c r="YT29" s="49"/>
      <c r="YU29" s="49"/>
      <c r="YV29" s="49"/>
      <c r="YW29" s="49"/>
      <c r="YX29" s="49"/>
      <c r="YY29" s="49"/>
      <c r="YZ29" s="49"/>
      <c r="ZA29" s="49"/>
      <c r="ZB29" s="49"/>
      <c r="ZC29" s="49"/>
      <c r="ZD29" s="49"/>
      <c r="ZE29" s="49"/>
      <c r="ZF29" s="49"/>
      <c r="ZG29" s="49"/>
      <c r="ZH29" s="49"/>
      <c r="ZI29" s="49"/>
      <c r="ZJ29" s="49"/>
      <c r="ZK29" s="49"/>
      <c r="ZL29" s="49"/>
      <c r="ZM29" s="49"/>
      <c r="ZN29" s="49"/>
      <c r="ZO29" s="49"/>
      <c r="ZP29" s="49"/>
      <c r="ZQ29" s="49"/>
      <c r="ZR29" s="49"/>
      <c r="ZS29" s="49"/>
      <c r="ZT29" s="49"/>
      <c r="ZU29" s="49"/>
      <c r="ZV29" s="49"/>
      <c r="ZW29" s="49"/>
      <c r="ZX29" s="49"/>
      <c r="ZY29" s="49"/>
      <c r="ZZ29" s="49"/>
      <c r="AAA29" s="49"/>
      <c r="AAB29" s="49"/>
      <c r="AAC29" s="49"/>
      <c r="AAD29" s="49"/>
      <c r="AAE29" s="49"/>
      <c r="AAF29" s="49"/>
      <c r="AAG29" s="49"/>
      <c r="AAH29" s="49"/>
      <c r="AAI29" s="49"/>
      <c r="AAJ29" s="49"/>
      <c r="AAK29" s="49"/>
      <c r="AAL29" s="49"/>
      <c r="AAM29" s="49"/>
      <c r="AAN29" s="49"/>
      <c r="AAO29" s="49"/>
      <c r="AAP29" s="49"/>
      <c r="AAQ29" s="49"/>
      <c r="AAR29" s="49"/>
      <c r="AAS29" s="49"/>
      <c r="AAT29" s="49"/>
      <c r="AAU29" s="49"/>
      <c r="AAV29" s="49"/>
      <c r="AAW29" s="49"/>
      <c r="AAX29" s="49"/>
      <c r="AAY29" s="49"/>
      <c r="AAZ29" s="49"/>
      <c r="ABA29" s="49"/>
      <c r="ABB29" s="49"/>
      <c r="ABC29" s="49"/>
      <c r="ABD29" s="49"/>
      <c r="ABE29" s="49"/>
      <c r="ABF29" s="49"/>
      <c r="ABG29" s="49"/>
      <c r="ABH29" s="49"/>
      <c r="ABI29" s="49"/>
      <c r="ABJ29" s="49"/>
      <c r="ABK29" s="49"/>
      <c r="ABL29" s="49"/>
      <c r="ABM29" s="49"/>
      <c r="ABN29" s="49"/>
      <c r="ABO29" s="49"/>
      <c r="ABP29" s="49"/>
      <c r="ABQ29" s="49"/>
      <c r="ABR29" s="49"/>
      <c r="ABS29" s="49"/>
      <c r="ABT29" s="49"/>
      <c r="ABU29" s="49"/>
      <c r="ABV29" s="49"/>
      <c r="ABW29" s="49"/>
      <c r="ABX29" s="49"/>
      <c r="ABY29" s="49"/>
      <c r="ABZ29" s="49"/>
      <c r="ACA29" s="49"/>
      <c r="ACB29" s="49"/>
      <c r="ACC29" s="49"/>
      <c r="ACD29" s="49"/>
      <c r="ACE29" s="49"/>
      <c r="ACF29" s="49"/>
      <c r="ACG29" s="49"/>
      <c r="ACH29" s="49"/>
      <c r="ACI29" s="49"/>
      <c r="ACJ29" s="49"/>
      <c r="ACK29" s="49"/>
      <c r="ACL29" s="49"/>
      <c r="ACM29" s="49"/>
      <c r="ACN29" s="49"/>
      <c r="ACO29" s="49"/>
      <c r="ACP29" s="49"/>
      <c r="ACQ29" s="49"/>
      <c r="ACR29" s="49"/>
      <c r="ACS29" s="49"/>
      <c r="ACT29" s="49"/>
      <c r="ACU29" s="49"/>
      <c r="ACV29" s="49"/>
      <c r="ACW29" s="49"/>
      <c r="ACX29" s="49"/>
      <c r="ACY29" s="49"/>
      <c r="ACZ29" s="49"/>
      <c r="ADA29" s="49"/>
    </row>
    <row r="30" spans="1:781" s="54" customFormat="1" x14ac:dyDescent="0.2">
      <c r="A30" s="42"/>
      <c r="B30" s="43"/>
      <c r="C30" s="45"/>
      <c r="D30" s="46"/>
      <c r="E30" s="46"/>
      <c r="F30" s="46"/>
      <c r="G30" s="46"/>
      <c r="H30" s="47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  <c r="MG30" s="49"/>
      <c r="MH30" s="49"/>
      <c r="MI30" s="49"/>
      <c r="MJ30" s="49"/>
      <c r="MK30" s="49"/>
      <c r="ML30" s="49"/>
      <c r="MM30" s="49"/>
      <c r="MN30" s="49"/>
      <c r="MO30" s="49"/>
      <c r="MP30" s="49"/>
      <c r="MQ30" s="49"/>
      <c r="MR30" s="49"/>
      <c r="MS30" s="49"/>
      <c r="MT30" s="49"/>
      <c r="MU30" s="49"/>
      <c r="MV30" s="49"/>
      <c r="MW30" s="49"/>
      <c r="MX30" s="49"/>
      <c r="MY30" s="49"/>
      <c r="MZ30" s="49"/>
      <c r="NA30" s="49"/>
      <c r="NB30" s="49"/>
      <c r="NC30" s="49"/>
      <c r="ND30" s="49"/>
      <c r="NE30" s="49"/>
      <c r="NF30" s="49"/>
      <c r="NG30" s="49"/>
      <c r="NH30" s="49"/>
      <c r="NI30" s="49"/>
      <c r="NJ30" s="49"/>
      <c r="NK30" s="49"/>
      <c r="NL30" s="49"/>
      <c r="NM30" s="49"/>
      <c r="NN30" s="49"/>
      <c r="NO30" s="49"/>
      <c r="NP30" s="49"/>
      <c r="NQ30" s="49"/>
      <c r="NR30" s="49"/>
      <c r="NS30" s="49"/>
      <c r="NT30" s="49"/>
      <c r="NU30" s="49"/>
      <c r="NV30" s="49"/>
      <c r="NW30" s="49"/>
      <c r="NX30" s="49"/>
      <c r="NY30" s="49"/>
      <c r="NZ30" s="49"/>
      <c r="OA30" s="49"/>
      <c r="OB30" s="49"/>
      <c r="OC30" s="49"/>
      <c r="OD30" s="49"/>
      <c r="OE30" s="49"/>
      <c r="OF30" s="49"/>
      <c r="OG30" s="49"/>
      <c r="OH30" s="49"/>
      <c r="OI30" s="49"/>
      <c r="OJ30" s="49"/>
      <c r="OK30" s="49"/>
      <c r="OL30" s="49"/>
      <c r="OM30" s="49"/>
      <c r="ON30" s="49"/>
      <c r="OO30" s="49"/>
      <c r="OP30" s="49"/>
      <c r="OQ30" s="49"/>
      <c r="OR30" s="49"/>
      <c r="OS30" s="49"/>
      <c r="OT30" s="49"/>
      <c r="OU30" s="49"/>
      <c r="OV30" s="49"/>
      <c r="OW30" s="49"/>
      <c r="OX30" s="49"/>
      <c r="OY30" s="49"/>
      <c r="OZ30" s="49"/>
      <c r="PA30" s="49"/>
      <c r="PB30" s="49"/>
      <c r="PC30" s="49"/>
      <c r="PD30" s="49"/>
      <c r="PE30" s="49"/>
      <c r="PF30" s="49"/>
      <c r="PG30" s="49"/>
      <c r="PH30" s="49"/>
      <c r="PI30" s="49"/>
      <c r="PJ30" s="49"/>
      <c r="PK30" s="49"/>
      <c r="PL30" s="49"/>
      <c r="PM30" s="49"/>
      <c r="PN30" s="49"/>
      <c r="PO30" s="49"/>
      <c r="PP30" s="49"/>
      <c r="PQ30" s="49"/>
      <c r="PR30" s="49"/>
      <c r="PS30" s="49"/>
      <c r="PT30" s="49"/>
      <c r="PU30" s="49"/>
      <c r="PV30" s="49"/>
      <c r="PW30" s="49"/>
      <c r="PX30" s="49"/>
      <c r="PY30" s="49"/>
      <c r="PZ30" s="49"/>
      <c r="QA30" s="49"/>
      <c r="QB30" s="49"/>
      <c r="QC30" s="49"/>
      <c r="QD30" s="49"/>
      <c r="QE30" s="49"/>
      <c r="QF30" s="49"/>
      <c r="QG30" s="49"/>
      <c r="QH30" s="49"/>
      <c r="QI30" s="49"/>
      <c r="QJ30" s="49"/>
      <c r="QK30" s="49"/>
      <c r="QL30" s="49"/>
      <c r="QM30" s="49"/>
      <c r="QN30" s="49"/>
      <c r="QO30" s="49"/>
      <c r="QP30" s="49"/>
      <c r="QQ30" s="49"/>
      <c r="QR30" s="49"/>
      <c r="QS30" s="49"/>
      <c r="QT30" s="49"/>
      <c r="QU30" s="49"/>
      <c r="QV30" s="49"/>
      <c r="QW30" s="49"/>
      <c r="QX30" s="49"/>
      <c r="QY30" s="49"/>
      <c r="QZ30" s="49"/>
      <c r="RA30" s="49"/>
      <c r="RB30" s="49"/>
      <c r="RC30" s="49"/>
      <c r="RD30" s="49"/>
      <c r="RE30" s="49"/>
      <c r="RF30" s="49"/>
      <c r="RG30" s="49"/>
      <c r="RH30" s="49"/>
      <c r="RI30" s="49"/>
      <c r="RJ30" s="49"/>
      <c r="RK30" s="49"/>
      <c r="RL30" s="49"/>
      <c r="RM30" s="49"/>
      <c r="RN30" s="49"/>
      <c r="RO30" s="49"/>
      <c r="RP30" s="49"/>
      <c r="RQ30" s="49"/>
      <c r="RR30" s="49"/>
      <c r="RS30" s="49"/>
      <c r="RT30" s="49"/>
      <c r="RU30" s="49"/>
      <c r="RV30" s="49"/>
      <c r="RW30" s="49"/>
      <c r="RX30" s="49"/>
      <c r="RY30" s="49"/>
      <c r="RZ30" s="49"/>
      <c r="SA30" s="49"/>
      <c r="SB30" s="49"/>
      <c r="SC30" s="49"/>
      <c r="SD30" s="49"/>
      <c r="SE30" s="49"/>
      <c r="SF30" s="49"/>
      <c r="SG30" s="49"/>
      <c r="SH30" s="49"/>
      <c r="SI30" s="49"/>
      <c r="SJ30" s="49"/>
      <c r="SK30" s="49"/>
      <c r="SL30" s="49"/>
      <c r="SM30" s="49"/>
      <c r="SN30" s="49"/>
      <c r="SO30" s="49"/>
      <c r="SP30" s="49"/>
      <c r="SQ30" s="49"/>
      <c r="SR30" s="49"/>
      <c r="SS30" s="49"/>
      <c r="ST30" s="49"/>
      <c r="SU30" s="49"/>
      <c r="SV30" s="49"/>
      <c r="SW30" s="49"/>
      <c r="SX30" s="49"/>
      <c r="SY30" s="49"/>
      <c r="SZ30" s="49"/>
      <c r="TA30" s="49"/>
      <c r="TB30" s="49"/>
      <c r="TC30" s="49"/>
      <c r="TD30" s="49"/>
      <c r="TE30" s="49"/>
      <c r="TF30" s="49"/>
      <c r="TG30" s="49"/>
      <c r="TH30" s="49"/>
      <c r="TI30" s="49"/>
      <c r="TJ30" s="49"/>
      <c r="TK30" s="49"/>
      <c r="TL30" s="49"/>
      <c r="TM30" s="49"/>
      <c r="TN30" s="49"/>
      <c r="TO30" s="49"/>
      <c r="TP30" s="49"/>
      <c r="TQ30" s="49"/>
      <c r="TR30" s="49"/>
      <c r="TS30" s="49"/>
      <c r="TT30" s="49"/>
      <c r="TU30" s="49"/>
      <c r="TV30" s="49"/>
      <c r="TW30" s="49"/>
      <c r="TX30" s="49"/>
      <c r="TY30" s="49"/>
      <c r="TZ30" s="49"/>
      <c r="UA30" s="49"/>
      <c r="UB30" s="49"/>
      <c r="UC30" s="49"/>
      <c r="UD30" s="49"/>
      <c r="UE30" s="49"/>
      <c r="UF30" s="49"/>
      <c r="UG30" s="49"/>
      <c r="UH30" s="49"/>
      <c r="UI30" s="49"/>
      <c r="UJ30" s="49"/>
      <c r="UK30" s="49"/>
      <c r="UL30" s="49"/>
      <c r="UM30" s="49"/>
      <c r="UN30" s="49"/>
      <c r="UO30" s="49"/>
      <c r="UP30" s="49"/>
      <c r="UQ30" s="49"/>
      <c r="UR30" s="49"/>
      <c r="US30" s="49"/>
      <c r="UT30" s="49"/>
      <c r="UU30" s="49"/>
      <c r="UV30" s="49"/>
      <c r="UW30" s="49"/>
      <c r="UX30" s="49"/>
      <c r="UY30" s="49"/>
      <c r="UZ30" s="49"/>
      <c r="VA30" s="49"/>
      <c r="VB30" s="49"/>
      <c r="VC30" s="49"/>
      <c r="VD30" s="49"/>
      <c r="VE30" s="49"/>
      <c r="VF30" s="49"/>
      <c r="VG30" s="49"/>
      <c r="VH30" s="49"/>
      <c r="VI30" s="49"/>
      <c r="VJ30" s="49"/>
      <c r="VK30" s="49"/>
      <c r="VL30" s="49"/>
      <c r="VM30" s="49"/>
      <c r="VN30" s="49"/>
      <c r="VO30" s="49"/>
      <c r="VP30" s="49"/>
      <c r="VQ30" s="49"/>
      <c r="VR30" s="49"/>
      <c r="VS30" s="49"/>
      <c r="VT30" s="49"/>
      <c r="VU30" s="49"/>
      <c r="VV30" s="49"/>
      <c r="VW30" s="49"/>
      <c r="VX30" s="49"/>
      <c r="VY30" s="49"/>
      <c r="VZ30" s="49"/>
      <c r="WA30" s="49"/>
      <c r="WB30" s="49"/>
      <c r="WC30" s="49"/>
      <c r="WD30" s="49"/>
      <c r="WE30" s="49"/>
      <c r="WF30" s="49"/>
      <c r="WG30" s="49"/>
      <c r="WH30" s="49"/>
      <c r="WI30" s="49"/>
      <c r="WJ30" s="49"/>
      <c r="WK30" s="49"/>
      <c r="WL30" s="49"/>
      <c r="WM30" s="49"/>
      <c r="WN30" s="49"/>
      <c r="WO30" s="49"/>
      <c r="WP30" s="49"/>
      <c r="WQ30" s="49"/>
      <c r="WR30" s="49"/>
      <c r="WS30" s="49"/>
      <c r="WT30" s="49"/>
      <c r="WU30" s="49"/>
      <c r="WV30" s="49"/>
      <c r="WW30" s="49"/>
      <c r="WX30" s="49"/>
      <c r="WY30" s="49"/>
      <c r="WZ30" s="49"/>
      <c r="XA30" s="49"/>
      <c r="XB30" s="49"/>
      <c r="XC30" s="49"/>
      <c r="XD30" s="49"/>
      <c r="XE30" s="49"/>
      <c r="XF30" s="49"/>
      <c r="XG30" s="49"/>
      <c r="XH30" s="49"/>
      <c r="XI30" s="49"/>
      <c r="XJ30" s="49"/>
      <c r="XK30" s="49"/>
      <c r="XL30" s="49"/>
      <c r="XM30" s="49"/>
      <c r="XN30" s="49"/>
      <c r="XO30" s="49"/>
      <c r="XP30" s="49"/>
      <c r="XQ30" s="49"/>
      <c r="XR30" s="49"/>
      <c r="XS30" s="49"/>
      <c r="XT30" s="49"/>
      <c r="XU30" s="49"/>
      <c r="XV30" s="49"/>
      <c r="XW30" s="49"/>
      <c r="XX30" s="49"/>
      <c r="XY30" s="49"/>
      <c r="XZ30" s="49"/>
      <c r="YA30" s="49"/>
      <c r="YB30" s="49"/>
      <c r="YC30" s="49"/>
      <c r="YD30" s="49"/>
      <c r="YE30" s="49"/>
      <c r="YF30" s="49"/>
      <c r="YG30" s="49"/>
      <c r="YH30" s="49"/>
      <c r="YI30" s="49"/>
      <c r="YJ30" s="49"/>
      <c r="YK30" s="49"/>
      <c r="YL30" s="49"/>
      <c r="YM30" s="49"/>
      <c r="YN30" s="49"/>
      <c r="YO30" s="49"/>
      <c r="YP30" s="49"/>
      <c r="YQ30" s="49"/>
      <c r="YR30" s="49"/>
      <c r="YS30" s="49"/>
      <c r="YT30" s="49"/>
      <c r="YU30" s="49"/>
      <c r="YV30" s="49"/>
      <c r="YW30" s="49"/>
      <c r="YX30" s="49"/>
      <c r="YY30" s="49"/>
      <c r="YZ30" s="49"/>
      <c r="ZA30" s="49"/>
      <c r="ZB30" s="49"/>
      <c r="ZC30" s="49"/>
      <c r="ZD30" s="49"/>
      <c r="ZE30" s="49"/>
      <c r="ZF30" s="49"/>
      <c r="ZG30" s="49"/>
      <c r="ZH30" s="49"/>
      <c r="ZI30" s="49"/>
      <c r="ZJ30" s="49"/>
      <c r="ZK30" s="49"/>
      <c r="ZL30" s="49"/>
      <c r="ZM30" s="49"/>
      <c r="ZN30" s="49"/>
      <c r="ZO30" s="49"/>
      <c r="ZP30" s="49"/>
      <c r="ZQ30" s="49"/>
      <c r="ZR30" s="49"/>
      <c r="ZS30" s="49"/>
      <c r="ZT30" s="49"/>
      <c r="ZU30" s="49"/>
      <c r="ZV30" s="49"/>
      <c r="ZW30" s="49"/>
      <c r="ZX30" s="49"/>
      <c r="ZY30" s="49"/>
      <c r="ZZ30" s="49"/>
      <c r="AAA30" s="49"/>
      <c r="AAB30" s="49"/>
      <c r="AAC30" s="49"/>
      <c r="AAD30" s="49"/>
      <c r="AAE30" s="49"/>
      <c r="AAF30" s="49"/>
      <c r="AAG30" s="49"/>
      <c r="AAH30" s="49"/>
      <c r="AAI30" s="49"/>
      <c r="AAJ30" s="49"/>
      <c r="AAK30" s="49"/>
      <c r="AAL30" s="49"/>
      <c r="AAM30" s="49"/>
      <c r="AAN30" s="49"/>
      <c r="AAO30" s="49"/>
      <c r="AAP30" s="49"/>
      <c r="AAQ30" s="49"/>
      <c r="AAR30" s="49"/>
      <c r="AAS30" s="49"/>
      <c r="AAT30" s="49"/>
      <c r="AAU30" s="49"/>
      <c r="AAV30" s="49"/>
      <c r="AAW30" s="49"/>
      <c r="AAX30" s="49"/>
      <c r="AAY30" s="49"/>
      <c r="AAZ30" s="49"/>
      <c r="ABA30" s="49"/>
      <c r="ABB30" s="49"/>
      <c r="ABC30" s="49"/>
      <c r="ABD30" s="49"/>
      <c r="ABE30" s="49"/>
      <c r="ABF30" s="49"/>
      <c r="ABG30" s="49"/>
      <c r="ABH30" s="49"/>
      <c r="ABI30" s="49"/>
      <c r="ABJ30" s="49"/>
      <c r="ABK30" s="49"/>
      <c r="ABL30" s="49"/>
      <c r="ABM30" s="49"/>
      <c r="ABN30" s="49"/>
      <c r="ABO30" s="49"/>
      <c r="ABP30" s="49"/>
      <c r="ABQ30" s="49"/>
      <c r="ABR30" s="49"/>
      <c r="ABS30" s="49"/>
      <c r="ABT30" s="49"/>
      <c r="ABU30" s="49"/>
      <c r="ABV30" s="49"/>
      <c r="ABW30" s="49"/>
      <c r="ABX30" s="49"/>
      <c r="ABY30" s="49"/>
      <c r="ABZ30" s="49"/>
      <c r="ACA30" s="49"/>
      <c r="ACB30" s="49"/>
      <c r="ACC30" s="49"/>
      <c r="ACD30" s="49"/>
      <c r="ACE30" s="49"/>
      <c r="ACF30" s="49"/>
      <c r="ACG30" s="49"/>
      <c r="ACH30" s="49"/>
      <c r="ACI30" s="49"/>
      <c r="ACJ30" s="49"/>
      <c r="ACK30" s="49"/>
      <c r="ACL30" s="49"/>
      <c r="ACM30" s="49"/>
      <c r="ACN30" s="49"/>
      <c r="ACO30" s="49"/>
      <c r="ACP30" s="49"/>
      <c r="ACQ30" s="49"/>
      <c r="ACR30" s="49"/>
      <c r="ACS30" s="49"/>
      <c r="ACT30" s="49"/>
      <c r="ACU30" s="49"/>
      <c r="ACV30" s="49"/>
      <c r="ACW30" s="49"/>
      <c r="ACX30" s="49"/>
      <c r="ACY30" s="49"/>
      <c r="ACZ30" s="49"/>
      <c r="ADA30" s="49"/>
    </row>
    <row r="31" spans="1:781" s="54" customFormat="1" x14ac:dyDescent="0.2">
      <c r="A31" s="36" t="s">
        <v>14</v>
      </c>
      <c r="B31" s="37"/>
      <c r="C31" s="39">
        <f>C24+C29</f>
        <v>182316</v>
      </c>
      <c r="D31" s="38">
        <f>D24+D29</f>
        <v>0</v>
      </c>
      <c r="E31" s="38">
        <f>E24+E29</f>
        <v>0</v>
      </c>
      <c r="F31" s="38">
        <f>F24+F29</f>
        <v>0</v>
      </c>
      <c r="G31" s="103">
        <f>G24+G29</f>
        <v>0</v>
      </c>
      <c r="H31" s="115">
        <f t="shared" ref="H31:H40" si="5">SUM(D31:G31)</f>
        <v>0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  <c r="MG31" s="49"/>
      <c r="MH31" s="49"/>
      <c r="MI31" s="49"/>
      <c r="MJ31" s="49"/>
      <c r="MK31" s="49"/>
      <c r="ML31" s="49"/>
      <c r="MM31" s="49"/>
      <c r="MN31" s="49"/>
      <c r="MO31" s="49"/>
      <c r="MP31" s="49"/>
      <c r="MQ31" s="49"/>
      <c r="MR31" s="49"/>
      <c r="MS31" s="49"/>
      <c r="MT31" s="49"/>
      <c r="MU31" s="49"/>
      <c r="MV31" s="49"/>
      <c r="MW31" s="49"/>
      <c r="MX31" s="49"/>
      <c r="MY31" s="49"/>
      <c r="MZ31" s="49"/>
      <c r="NA31" s="49"/>
      <c r="NB31" s="49"/>
      <c r="NC31" s="49"/>
      <c r="ND31" s="49"/>
      <c r="NE31" s="49"/>
      <c r="NF31" s="49"/>
      <c r="NG31" s="49"/>
      <c r="NH31" s="49"/>
      <c r="NI31" s="49"/>
      <c r="NJ31" s="49"/>
      <c r="NK31" s="49"/>
      <c r="NL31" s="49"/>
      <c r="NM31" s="49"/>
      <c r="NN31" s="49"/>
      <c r="NO31" s="49"/>
      <c r="NP31" s="49"/>
      <c r="NQ31" s="49"/>
      <c r="NR31" s="49"/>
      <c r="NS31" s="49"/>
      <c r="NT31" s="49"/>
      <c r="NU31" s="49"/>
      <c r="NV31" s="49"/>
      <c r="NW31" s="49"/>
      <c r="NX31" s="49"/>
      <c r="NY31" s="49"/>
      <c r="NZ31" s="49"/>
      <c r="OA31" s="49"/>
      <c r="OB31" s="49"/>
      <c r="OC31" s="49"/>
      <c r="OD31" s="49"/>
      <c r="OE31" s="49"/>
      <c r="OF31" s="49"/>
      <c r="OG31" s="49"/>
      <c r="OH31" s="49"/>
      <c r="OI31" s="49"/>
      <c r="OJ31" s="49"/>
      <c r="OK31" s="49"/>
      <c r="OL31" s="49"/>
      <c r="OM31" s="49"/>
      <c r="ON31" s="49"/>
      <c r="OO31" s="49"/>
      <c r="OP31" s="49"/>
      <c r="OQ31" s="49"/>
      <c r="OR31" s="49"/>
      <c r="OS31" s="49"/>
      <c r="OT31" s="49"/>
      <c r="OU31" s="49"/>
      <c r="OV31" s="49"/>
      <c r="OW31" s="49"/>
      <c r="OX31" s="49"/>
      <c r="OY31" s="49"/>
      <c r="OZ31" s="49"/>
      <c r="PA31" s="49"/>
      <c r="PB31" s="49"/>
      <c r="PC31" s="49"/>
      <c r="PD31" s="49"/>
      <c r="PE31" s="49"/>
      <c r="PF31" s="49"/>
      <c r="PG31" s="49"/>
      <c r="PH31" s="49"/>
      <c r="PI31" s="49"/>
      <c r="PJ31" s="49"/>
      <c r="PK31" s="49"/>
      <c r="PL31" s="49"/>
      <c r="PM31" s="49"/>
      <c r="PN31" s="49"/>
      <c r="PO31" s="49"/>
      <c r="PP31" s="49"/>
      <c r="PQ31" s="49"/>
      <c r="PR31" s="49"/>
      <c r="PS31" s="49"/>
      <c r="PT31" s="49"/>
      <c r="PU31" s="49"/>
      <c r="PV31" s="49"/>
      <c r="PW31" s="49"/>
      <c r="PX31" s="49"/>
      <c r="PY31" s="49"/>
      <c r="PZ31" s="49"/>
      <c r="QA31" s="49"/>
      <c r="QB31" s="49"/>
      <c r="QC31" s="49"/>
      <c r="QD31" s="49"/>
      <c r="QE31" s="49"/>
      <c r="QF31" s="49"/>
      <c r="QG31" s="49"/>
      <c r="QH31" s="49"/>
      <c r="QI31" s="49"/>
      <c r="QJ31" s="49"/>
      <c r="QK31" s="49"/>
      <c r="QL31" s="49"/>
      <c r="QM31" s="49"/>
      <c r="QN31" s="49"/>
      <c r="QO31" s="49"/>
      <c r="QP31" s="49"/>
      <c r="QQ31" s="49"/>
      <c r="QR31" s="49"/>
      <c r="QS31" s="49"/>
      <c r="QT31" s="49"/>
      <c r="QU31" s="49"/>
      <c r="QV31" s="49"/>
      <c r="QW31" s="49"/>
      <c r="QX31" s="49"/>
      <c r="QY31" s="49"/>
      <c r="QZ31" s="49"/>
      <c r="RA31" s="49"/>
      <c r="RB31" s="49"/>
      <c r="RC31" s="49"/>
      <c r="RD31" s="49"/>
      <c r="RE31" s="49"/>
      <c r="RF31" s="49"/>
      <c r="RG31" s="49"/>
      <c r="RH31" s="49"/>
      <c r="RI31" s="49"/>
      <c r="RJ31" s="49"/>
      <c r="RK31" s="49"/>
      <c r="RL31" s="49"/>
      <c r="RM31" s="49"/>
      <c r="RN31" s="49"/>
      <c r="RO31" s="49"/>
      <c r="RP31" s="49"/>
      <c r="RQ31" s="49"/>
      <c r="RR31" s="49"/>
      <c r="RS31" s="49"/>
      <c r="RT31" s="49"/>
      <c r="RU31" s="49"/>
      <c r="RV31" s="49"/>
      <c r="RW31" s="49"/>
      <c r="RX31" s="49"/>
      <c r="RY31" s="49"/>
      <c r="RZ31" s="49"/>
      <c r="SA31" s="49"/>
      <c r="SB31" s="49"/>
      <c r="SC31" s="49"/>
      <c r="SD31" s="49"/>
      <c r="SE31" s="49"/>
      <c r="SF31" s="49"/>
      <c r="SG31" s="49"/>
      <c r="SH31" s="49"/>
      <c r="SI31" s="49"/>
      <c r="SJ31" s="49"/>
      <c r="SK31" s="49"/>
      <c r="SL31" s="49"/>
      <c r="SM31" s="49"/>
      <c r="SN31" s="49"/>
      <c r="SO31" s="49"/>
      <c r="SP31" s="49"/>
      <c r="SQ31" s="49"/>
      <c r="SR31" s="49"/>
      <c r="SS31" s="49"/>
      <c r="ST31" s="49"/>
      <c r="SU31" s="49"/>
      <c r="SV31" s="49"/>
      <c r="SW31" s="49"/>
      <c r="SX31" s="49"/>
      <c r="SY31" s="49"/>
      <c r="SZ31" s="49"/>
      <c r="TA31" s="49"/>
      <c r="TB31" s="49"/>
      <c r="TC31" s="49"/>
      <c r="TD31" s="49"/>
      <c r="TE31" s="49"/>
      <c r="TF31" s="49"/>
      <c r="TG31" s="49"/>
      <c r="TH31" s="49"/>
      <c r="TI31" s="49"/>
      <c r="TJ31" s="49"/>
      <c r="TK31" s="49"/>
      <c r="TL31" s="49"/>
      <c r="TM31" s="49"/>
      <c r="TN31" s="49"/>
      <c r="TO31" s="49"/>
      <c r="TP31" s="49"/>
      <c r="TQ31" s="49"/>
      <c r="TR31" s="49"/>
      <c r="TS31" s="49"/>
      <c r="TT31" s="49"/>
      <c r="TU31" s="49"/>
      <c r="TV31" s="49"/>
      <c r="TW31" s="49"/>
      <c r="TX31" s="49"/>
      <c r="TY31" s="49"/>
      <c r="TZ31" s="49"/>
      <c r="UA31" s="49"/>
      <c r="UB31" s="49"/>
      <c r="UC31" s="49"/>
      <c r="UD31" s="49"/>
      <c r="UE31" s="49"/>
      <c r="UF31" s="49"/>
      <c r="UG31" s="49"/>
      <c r="UH31" s="49"/>
      <c r="UI31" s="49"/>
      <c r="UJ31" s="49"/>
      <c r="UK31" s="49"/>
      <c r="UL31" s="49"/>
      <c r="UM31" s="49"/>
      <c r="UN31" s="49"/>
      <c r="UO31" s="49"/>
      <c r="UP31" s="49"/>
      <c r="UQ31" s="49"/>
      <c r="UR31" s="49"/>
      <c r="US31" s="49"/>
      <c r="UT31" s="49"/>
      <c r="UU31" s="49"/>
      <c r="UV31" s="49"/>
      <c r="UW31" s="49"/>
      <c r="UX31" s="49"/>
      <c r="UY31" s="49"/>
      <c r="UZ31" s="49"/>
      <c r="VA31" s="49"/>
      <c r="VB31" s="49"/>
      <c r="VC31" s="49"/>
      <c r="VD31" s="49"/>
      <c r="VE31" s="49"/>
      <c r="VF31" s="49"/>
      <c r="VG31" s="49"/>
      <c r="VH31" s="49"/>
      <c r="VI31" s="49"/>
      <c r="VJ31" s="49"/>
      <c r="VK31" s="49"/>
      <c r="VL31" s="49"/>
      <c r="VM31" s="49"/>
      <c r="VN31" s="49"/>
      <c r="VO31" s="49"/>
      <c r="VP31" s="49"/>
      <c r="VQ31" s="49"/>
      <c r="VR31" s="49"/>
      <c r="VS31" s="49"/>
      <c r="VT31" s="49"/>
      <c r="VU31" s="49"/>
      <c r="VV31" s="49"/>
      <c r="VW31" s="49"/>
      <c r="VX31" s="49"/>
      <c r="VY31" s="49"/>
      <c r="VZ31" s="49"/>
      <c r="WA31" s="49"/>
      <c r="WB31" s="49"/>
      <c r="WC31" s="49"/>
      <c r="WD31" s="49"/>
      <c r="WE31" s="49"/>
      <c r="WF31" s="49"/>
      <c r="WG31" s="49"/>
      <c r="WH31" s="49"/>
      <c r="WI31" s="49"/>
      <c r="WJ31" s="49"/>
      <c r="WK31" s="49"/>
      <c r="WL31" s="49"/>
      <c r="WM31" s="49"/>
      <c r="WN31" s="49"/>
      <c r="WO31" s="49"/>
      <c r="WP31" s="49"/>
      <c r="WQ31" s="49"/>
      <c r="WR31" s="49"/>
      <c r="WS31" s="49"/>
      <c r="WT31" s="49"/>
      <c r="WU31" s="49"/>
      <c r="WV31" s="49"/>
      <c r="WW31" s="49"/>
      <c r="WX31" s="49"/>
      <c r="WY31" s="49"/>
      <c r="WZ31" s="49"/>
      <c r="XA31" s="49"/>
      <c r="XB31" s="49"/>
      <c r="XC31" s="49"/>
      <c r="XD31" s="49"/>
      <c r="XE31" s="49"/>
      <c r="XF31" s="49"/>
      <c r="XG31" s="49"/>
      <c r="XH31" s="49"/>
      <c r="XI31" s="49"/>
      <c r="XJ31" s="49"/>
      <c r="XK31" s="49"/>
      <c r="XL31" s="49"/>
      <c r="XM31" s="49"/>
      <c r="XN31" s="49"/>
      <c r="XO31" s="49"/>
      <c r="XP31" s="49"/>
      <c r="XQ31" s="49"/>
      <c r="XR31" s="49"/>
      <c r="XS31" s="49"/>
      <c r="XT31" s="49"/>
      <c r="XU31" s="49"/>
      <c r="XV31" s="49"/>
      <c r="XW31" s="49"/>
      <c r="XX31" s="49"/>
      <c r="XY31" s="49"/>
      <c r="XZ31" s="49"/>
      <c r="YA31" s="49"/>
      <c r="YB31" s="49"/>
      <c r="YC31" s="49"/>
      <c r="YD31" s="49"/>
      <c r="YE31" s="49"/>
      <c r="YF31" s="49"/>
      <c r="YG31" s="49"/>
      <c r="YH31" s="49"/>
      <c r="YI31" s="49"/>
      <c r="YJ31" s="49"/>
      <c r="YK31" s="49"/>
      <c r="YL31" s="49"/>
      <c r="YM31" s="49"/>
      <c r="YN31" s="49"/>
      <c r="YO31" s="49"/>
      <c r="YP31" s="49"/>
      <c r="YQ31" s="49"/>
      <c r="YR31" s="49"/>
      <c r="YS31" s="49"/>
      <c r="YT31" s="49"/>
      <c r="YU31" s="49"/>
      <c r="YV31" s="49"/>
      <c r="YW31" s="49"/>
      <c r="YX31" s="49"/>
      <c r="YY31" s="49"/>
      <c r="YZ31" s="49"/>
      <c r="ZA31" s="49"/>
      <c r="ZB31" s="49"/>
      <c r="ZC31" s="49"/>
      <c r="ZD31" s="49"/>
      <c r="ZE31" s="49"/>
      <c r="ZF31" s="49"/>
      <c r="ZG31" s="49"/>
      <c r="ZH31" s="49"/>
      <c r="ZI31" s="49"/>
      <c r="ZJ31" s="49"/>
      <c r="ZK31" s="49"/>
      <c r="ZL31" s="49"/>
      <c r="ZM31" s="49"/>
      <c r="ZN31" s="49"/>
      <c r="ZO31" s="49"/>
      <c r="ZP31" s="49"/>
      <c r="ZQ31" s="49"/>
      <c r="ZR31" s="49"/>
      <c r="ZS31" s="49"/>
      <c r="ZT31" s="49"/>
      <c r="ZU31" s="49"/>
      <c r="ZV31" s="49"/>
      <c r="ZW31" s="49"/>
      <c r="ZX31" s="49"/>
      <c r="ZY31" s="49"/>
      <c r="ZZ31" s="49"/>
      <c r="AAA31" s="49"/>
      <c r="AAB31" s="49"/>
      <c r="AAC31" s="49"/>
      <c r="AAD31" s="49"/>
      <c r="AAE31" s="49"/>
      <c r="AAF31" s="49"/>
      <c r="AAG31" s="49"/>
      <c r="AAH31" s="49"/>
      <c r="AAI31" s="49"/>
      <c r="AAJ31" s="49"/>
      <c r="AAK31" s="49"/>
      <c r="AAL31" s="49"/>
      <c r="AAM31" s="49"/>
      <c r="AAN31" s="49"/>
      <c r="AAO31" s="49"/>
      <c r="AAP31" s="49"/>
      <c r="AAQ31" s="49"/>
      <c r="AAR31" s="49"/>
      <c r="AAS31" s="49"/>
      <c r="AAT31" s="49"/>
      <c r="AAU31" s="49"/>
      <c r="AAV31" s="49"/>
      <c r="AAW31" s="49"/>
      <c r="AAX31" s="49"/>
      <c r="AAY31" s="49"/>
      <c r="AAZ31" s="49"/>
      <c r="ABA31" s="49"/>
      <c r="ABB31" s="49"/>
      <c r="ABC31" s="49"/>
      <c r="ABD31" s="49"/>
      <c r="ABE31" s="49"/>
      <c r="ABF31" s="49"/>
      <c r="ABG31" s="49"/>
      <c r="ABH31" s="49"/>
      <c r="ABI31" s="49"/>
      <c r="ABJ31" s="49"/>
      <c r="ABK31" s="49"/>
      <c r="ABL31" s="49"/>
      <c r="ABM31" s="49"/>
      <c r="ABN31" s="49"/>
      <c r="ABO31" s="49"/>
      <c r="ABP31" s="49"/>
      <c r="ABQ31" s="49"/>
      <c r="ABR31" s="49"/>
      <c r="ABS31" s="49"/>
      <c r="ABT31" s="49"/>
      <c r="ABU31" s="49"/>
      <c r="ABV31" s="49"/>
      <c r="ABW31" s="49"/>
      <c r="ABX31" s="49"/>
      <c r="ABY31" s="49"/>
      <c r="ABZ31" s="49"/>
      <c r="ACA31" s="49"/>
      <c r="ACB31" s="49"/>
      <c r="ACC31" s="49"/>
      <c r="ACD31" s="49"/>
      <c r="ACE31" s="49"/>
      <c r="ACF31" s="49"/>
      <c r="ACG31" s="49"/>
      <c r="ACH31" s="49"/>
      <c r="ACI31" s="49"/>
      <c r="ACJ31" s="49"/>
      <c r="ACK31" s="49"/>
      <c r="ACL31" s="49"/>
      <c r="ACM31" s="49"/>
      <c r="ACN31" s="49"/>
      <c r="ACO31" s="49"/>
      <c r="ACP31" s="49"/>
      <c r="ACQ31" s="49"/>
      <c r="ACR31" s="49"/>
      <c r="ACS31" s="49"/>
      <c r="ACT31" s="49"/>
      <c r="ACU31" s="49"/>
      <c r="ACV31" s="49"/>
      <c r="ACW31" s="49"/>
      <c r="ACX31" s="49"/>
      <c r="ACY31" s="49"/>
      <c r="ACZ31" s="49"/>
      <c r="ADA31" s="49"/>
    </row>
    <row r="32" spans="1:781" s="54" customFormat="1" x14ac:dyDescent="0.2">
      <c r="A32" s="42"/>
      <c r="B32" s="43"/>
      <c r="C32" s="45"/>
      <c r="D32" s="46"/>
      <c r="E32" s="46"/>
      <c r="F32" s="46"/>
      <c r="G32" s="46"/>
      <c r="H32" s="47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  <c r="MG32" s="49"/>
      <c r="MH32" s="49"/>
      <c r="MI32" s="49"/>
      <c r="MJ32" s="49"/>
      <c r="MK32" s="49"/>
      <c r="ML32" s="49"/>
      <c r="MM32" s="49"/>
      <c r="MN32" s="49"/>
      <c r="MO32" s="49"/>
      <c r="MP32" s="49"/>
      <c r="MQ32" s="49"/>
      <c r="MR32" s="49"/>
      <c r="MS32" s="49"/>
      <c r="MT32" s="49"/>
      <c r="MU32" s="49"/>
      <c r="MV32" s="49"/>
      <c r="MW32" s="49"/>
      <c r="MX32" s="49"/>
      <c r="MY32" s="49"/>
      <c r="MZ32" s="49"/>
      <c r="NA32" s="49"/>
      <c r="NB32" s="49"/>
      <c r="NC32" s="49"/>
      <c r="ND32" s="49"/>
      <c r="NE32" s="49"/>
      <c r="NF32" s="49"/>
      <c r="NG32" s="49"/>
      <c r="NH32" s="49"/>
      <c r="NI32" s="49"/>
      <c r="NJ32" s="49"/>
      <c r="NK32" s="49"/>
      <c r="NL32" s="49"/>
      <c r="NM32" s="49"/>
      <c r="NN32" s="49"/>
      <c r="NO32" s="49"/>
      <c r="NP32" s="49"/>
      <c r="NQ32" s="49"/>
      <c r="NR32" s="49"/>
      <c r="NS32" s="49"/>
      <c r="NT32" s="49"/>
      <c r="NU32" s="49"/>
      <c r="NV32" s="49"/>
      <c r="NW32" s="49"/>
      <c r="NX32" s="49"/>
      <c r="NY32" s="49"/>
      <c r="NZ32" s="49"/>
      <c r="OA32" s="49"/>
      <c r="OB32" s="49"/>
      <c r="OC32" s="49"/>
      <c r="OD32" s="49"/>
      <c r="OE32" s="49"/>
      <c r="OF32" s="49"/>
      <c r="OG32" s="49"/>
      <c r="OH32" s="49"/>
      <c r="OI32" s="49"/>
      <c r="OJ32" s="49"/>
      <c r="OK32" s="49"/>
      <c r="OL32" s="49"/>
      <c r="OM32" s="49"/>
      <c r="ON32" s="49"/>
      <c r="OO32" s="49"/>
      <c r="OP32" s="49"/>
      <c r="OQ32" s="49"/>
      <c r="OR32" s="49"/>
      <c r="OS32" s="49"/>
      <c r="OT32" s="49"/>
      <c r="OU32" s="49"/>
      <c r="OV32" s="49"/>
      <c r="OW32" s="49"/>
      <c r="OX32" s="49"/>
      <c r="OY32" s="49"/>
      <c r="OZ32" s="49"/>
      <c r="PA32" s="49"/>
      <c r="PB32" s="49"/>
      <c r="PC32" s="49"/>
      <c r="PD32" s="49"/>
      <c r="PE32" s="49"/>
      <c r="PF32" s="49"/>
      <c r="PG32" s="49"/>
      <c r="PH32" s="49"/>
      <c r="PI32" s="49"/>
      <c r="PJ32" s="49"/>
      <c r="PK32" s="49"/>
      <c r="PL32" s="49"/>
      <c r="PM32" s="49"/>
      <c r="PN32" s="49"/>
      <c r="PO32" s="49"/>
      <c r="PP32" s="49"/>
      <c r="PQ32" s="49"/>
      <c r="PR32" s="49"/>
      <c r="PS32" s="49"/>
      <c r="PT32" s="49"/>
      <c r="PU32" s="49"/>
      <c r="PV32" s="49"/>
      <c r="PW32" s="49"/>
      <c r="PX32" s="49"/>
      <c r="PY32" s="49"/>
      <c r="PZ32" s="49"/>
      <c r="QA32" s="49"/>
      <c r="QB32" s="49"/>
      <c r="QC32" s="49"/>
      <c r="QD32" s="49"/>
      <c r="QE32" s="49"/>
      <c r="QF32" s="49"/>
      <c r="QG32" s="49"/>
      <c r="QH32" s="49"/>
      <c r="QI32" s="49"/>
      <c r="QJ32" s="49"/>
      <c r="QK32" s="49"/>
      <c r="QL32" s="49"/>
      <c r="QM32" s="49"/>
      <c r="QN32" s="49"/>
      <c r="QO32" s="49"/>
      <c r="QP32" s="49"/>
      <c r="QQ32" s="49"/>
      <c r="QR32" s="49"/>
      <c r="QS32" s="49"/>
      <c r="QT32" s="49"/>
      <c r="QU32" s="49"/>
      <c r="QV32" s="49"/>
      <c r="QW32" s="49"/>
      <c r="QX32" s="49"/>
      <c r="QY32" s="49"/>
      <c r="QZ32" s="49"/>
      <c r="RA32" s="49"/>
      <c r="RB32" s="49"/>
      <c r="RC32" s="49"/>
      <c r="RD32" s="49"/>
      <c r="RE32" s="49"/>
      <c r="RF32" s="49"/>
      <c r="RG32" s="49"/>
      <c r="RH32" s="49"/>
      <c r="RI32" s="49"/>
      <c r="RJ32" s="49"/>
      <c r="RK32" s="49"/>
      <c r="RL32" s="49"/>
      <c r="RM32" s="49"/>
      <c r="RN32" s="49"/>
      <c r="RO32" s="49"/>
      <c r="RP32" s="49"/>
      <c r="RQ32" s="49"/>
      <c r="RR32" s="49"/>
      <c r="RS32" s="49"/>
      <c r="RT32" s="49"/>
      <c r="RU32" s="49"/>
      <c r="RV32" s="49"/>
      <c r="RW32" s="49"/>
      <c r="RX32" s="49"/>
      <c r="RY32" s="49"/>
      <c r="RZ32" s="49"/>
      <c r="SA32" s="49"/>
      <c r="SB32" s="49"/>
      <c r="SC32" s="49"/>
      <c r="SD32" s="49"/>
      <c r="SE32" s="49"/>
      <c r="SF32" s="49"/>
      <c r="SG32" s="49"/>
      <c r="SH32" s="49"/>
      <c r="SI32" s="49"/>
      <c r="SJ32" s="49"/>
      <c r="SK32" s="49"/>
      <c r="SL32" s="49"/>
      <c r="SM32" s="49"/>
      <c r="SN32" s="49"/>
      <c r="SO32" s="49"/>
      <c r="SP32" s="49"/>
      <c r="SQ32" s="49"/>
      <c r="SR32" s="49"/>
      <c r="SS32" s="49"/>
      <c r="ST32" s="49"/>
      <c r="SU32" s="49"/>
      <c r="SV32" s="49"/>
      <c r="SW32" s="49"/>
      <c r="SX32" s="49"/>
      <c r="SY32" s="49"/>
      <c r="SZ32" s="49"/>
      <c r="TA32" s="49"/>
      <c r="TB32" s="49"/>
      <c r="TC32" s="49"/>
      <c r="TD32" s="49"/>
      <c r="TE32" s="49"/>
      <c r="TF32" s="49"/>
      <c r="TG32" s="49"/>
      <c r="TH32" s="49"/>
      <c r="TI32" s="49"/>
      <c r="TJ32" s="49"/>
      <c r="TK32" s="49"/>
      <c r="TL32" s="49"/>
      <c r="TM32" s="49"/>
      <c r="TN32" s="49"/>
      <c r="TO32" s="49"/>
      <c r="TP32" s="49"/>
      <c r="TQ32" s="49"/>
      <c r="TR32" s="49"/>
      <c r="TS32" s="49"/>
      <c r="TT32" s="49"/>
      <c r="TU32" s="49"/>
      <c r="TV32" s="49"/>
      <c r="TW32" s="49"/>
      <c r="TX32" s="49"/>
      <c r="TY32" s="49"/>
      <c r="TZ32" s="49"/>
      <c r="UA32" s="49"/>
      <c r="UB32" s="49"/>
      <c r="UC32" s="49"/>
      <c r="UD32" s="49"/>
      <c r="UE32" s="49"/>
      <c r="UF32" s="49"/>
      <c r="UG32" s="49"/>
      <c r="UH32" s="49"/>
      <c r="UI32" s="49"/>
      <c r="UJ32" s="49"/>
      <c r="UK32" s="49"/>
      <c r="UL32" s="49"/>
      <c r="UM32" s="49"/>
      <c r="UN32" s="49"/>
      <c r="UO32" s="49"/>
      <c r="UP32" s="49"/>
      <c r="UQ32" s="49"/>
      <c r="UR32" s="49"/>
      <c r="US32" s="49"/>
      <c r="UT32" s="49"/>
      <c r="UU32" s="49"/>
      <c r="UV32" s="49"/>
      <c r="UW32" s="49"/>
      <c r="UX32" s="49"/>
      <c r="UY32" s="49"/>
      <c r="UZ32" s="49"/>
      <c r="VA32" s="49"/>
      <c r="VB32" s="49"/>
      <c r="VC32" s="49"/>
      <c r="VD32" s="49"/>
      <c r="VE32" s="49"/>
      <c r="VF32" s="49"/>
      <c r="VG32" s="49"/>
      <c r="VH32" s="49"/>
      <c r="VI32" s="49"/>
      <c r="VJ32" s="49"/>
      <c r="VK32" s="49"/>
      <c r="VL32" s="49"/>
      <c r="VM32" s="49"/>
      <c r="VN32" s="49"/>
      <c r="VO32" s="49"/>
      <c r="VP32" s="49"/>
      <c r="VQ32" s="49"/>
      <c r="VR32" s="49"/>
      <c r="VS32" s="49"/>
      <c r="VT32" s="49"/>
      <c r="VU32" s="49"/>
      <c r="VV32" s="49"/>
      <c r="VW32" s="49"/>
      <c r="VX32" s="49"/>
      <c r="VY32" s="49"/>
      <c r="VZ32" s="49"/>
      <c r="WA32" s="49"/>
      <c r="WB32" s="49"/>
      <c r="WC32" s="49"/>
      <c r="WD32" s="49"/>
      <c r="WE32" s="49"/>
      <c r="WF32" s="49"/>
      <c r="WG32" s="49"/>
      <c r="WH32" s="49"/>
      <c r="WI32" s="49"/>
      <c r="WJ32" s="49"/>
      <c r="WK32" s="49"/>
      <c r="WL32" s="49"/>
      <c r="WM32" s="49"/>
      <c r="WN32" s="49"/>
      <c r="WO32" s="49"/>
      <c r="WP32" s="49"/>
      <c r="WQ32" s="49"/>
      <c r="WR32" s="49"/>
      <c r="WS32" s="49"/>
      <c r="WT32" s="49"/>
      <c r="WU32" s="49"/>
      <c r="WV32" s="49"/>
      <c r="WW32" s="49"/>
      <c r="WX32" s="49"/>
      <c r="WY32" s="49"/>
      <c r="WZ32" s="49"/>
      <c r="XA32" s="49"/>
      <c r="XB32" s="49"/>
      <c r="XC32" s="49"/>
      <c r="XD32" s="49"/>
      <c r="XE32" s="49"/>
      <c r="XF32" s="49"/>
      <c r="XG32" s="49"/>
      <c r="XH32" s="49"/>
      <c r="XI32" s="49"/>
      <c r="XJ32" s="49"/>
      <c r="XK32" s="49"/>
      <c r="XL32" s="49"/>
      <c r="XM32" s="49"/>
      <c r="XN32" s="49"/>
      <c r="XO32" s="49"/>
      <c r="XP32" s="49"/>
      <c r="XQ32" s="49"/>
      <c r="XR32" s="49"/>
      <c r="XS32" s="49"/>
      <c r="XT32" s="49"/>
      <c r="XU32" s="49"/>
      <c r="XV32" s="49"/>
      <c r="XW32" s="49"/>
      <c r="XX32" s="49"/>
      <c r="XY32" s="49"/>
      <c r="XZ32" s="49"/>
      <c r="YA32" s="49"/>
      <c r="YB32" s="49"/>
      <c r="YC32" s="49"/>
      <c r="YD32" s="49"/>
      <c r="YE32" s="49"/>
      <c r="YF32" s="49"/>
      <c r="YG32" s="49"/>
      <c r="YH32" s="49"/>
      <c r="YI32" s="49"/>
      <c r="YJ32" s="49"/>
      <c r="YK32" s="49"/>
      <c r="YL32" s="49"/>
      <c r="YM32" s="49"/>
      <c r="YN32" s="49"/>
      <c r="YO32" s="49"/>
      <c r="YP32" s="49"/>
      <c r="YQ32" s="49"/>
      <c r="YR32" s="49"/>
      <c r="YS32" s="49"/>
      <c r="YT32" s="49"/>
      <c r="YU32" s="49"/>
      <c r="YV32" s="49"/>
      <c r="YW32" s="49"/>
      <c r="YX32" s="49"/>
      <c r="YY32" s="49"/>
      <c r="YZ32" s="49"/>
      <c r="ZA32" s="49"/>
      <c r="ZB32" s="49"/>
      <c r="ZC32" s="49"/>
      <c r="ZD32" s="49"/>
      <c r="ZE32" s="49"/>
      <c r="ZF32" s="49"/>
      <c r="ZG32" s="49"/>
      <c r="ZH32" s="49"/>
      <c r="ZI32" s="49"/>
      <c r="ZJ32" s="49"/>
      <c r="ZK32" s="49"/>
      <c r="ZL32" s="49"/>
      <c r="ZM32" s="49"/>
      <c r="ZN32" s="49"/>
      <c r="ZO32" s="49"/>
      <c r="ZP32" s="49"/>
      <c r="ZQ32" s="49"/>
      <c r="ZR32" s="49"/>
      <c r="ZS32" s="49"/>
      <c r="ZT32" s="49"/>
      <c r="ZU32" s="49"/>
      <c r="ZV32" s="49"/>
      <c r="ZW32" s="49"/>
      <c r="ZX32" s="49"/>
      <c r="ZY32" s="49"/>
      <c r="ZZ32" s="49"/>
      <c r="AAA32" s="49"/>
      <c r="AAB32" s="49"/>
      <c r="AAC32" s="49"/>
      <c r="AAD32" s="49"/>
      <c r="AAE32" s="49"/>
      <c r="AAF32" s="49"/>
      <c r="AAG32" s="49"/>
      <c r="AAH32" s="49"/>
      <c r="AAI32" s="49"/>
      <c r="AAJ32" s="49"/>
      <c r="AAK32" s="49"/>
      <c r="AAL32" s="49"/>
      <c r="AAM32" s="49"/>
      <c r="AAN32" s="49"/>
      <c r="AAO32" s="49"/>
      <c r="AAP32" s="49"/>
      <c r="AAQ32" s="49"/>
      <c r="AAR32" s="49"/>
      <c r="AAS32" s="49"/>
      <c r="AAT32" s="49"/>
      <c r="AAU32" s="49"/>
      <c r="AAV32" s="49"/>
      <c r="AAW32" s="49"/>
      <c r="AAX32" s="49"/>
      <c r="AAY32" s="49"/>
      <c r="AAZ32" s="49"/>
      <c r="ABA32" s="49"/>
      <c r="ABB32" s="49"/>
      <c r="ABC32" s="49"/>
      <c r="ABD32" s="49"/>
      <c r="ABE32" s="49"/>
      <c r="ABF32" s="49"/>
      <c r="ABG32" s="49"/>
      <c r="ABH32" s="49"/>
      <c r="ABI32" s="49"/>
      <c r="ABJ32" s="49"/>
      <c r="ABK32" s="49"/>
      <c r="ABL32" s="49"/>
      <c r="ABM32" s="49"/>
      <c r="ABN32" s="49"/>
      <c r="ABO32" s="49"/>
      <c r="ABP32" s="49"/>
      <c r="ABQ32" s="49"/>
      <c r="ABR32" s="49"/>
      <c r="ABS32" s="49"/>
      <c r="ABT32" s="49"/>
      <c r="ABU32" s="49"/>
      <c r="ABV32" s="49"/>
      <c r="ABW32" s="49"/>
      <c r="ABX32" s="49"/>
      <c r="ABY32" s="49"/>
      <c r="ABZ32" s="49"/>
      <c r="ACA32" s="49"/>
      <c r="ACB32" s="49"/>
      <c r="ACC32" s="49"/>
      <c r="ACD32" s="49"/>
      <c r="ACE32" s="49"/>
      <c r="ACF32" s="49"/>
      <c r="ACG32" s="49"/>
      <c r="ACH32" s="49"/>
      <c r="ACI32" s="49"/>
      <c r="ACJ32" s="49"/>
      <c r="ACK32" s="49"/>
      <c r="ACL32" s="49"/>
      <c r="ACM32" s="49"/>
      <c r="ACN32" s="49"/>
      <c r="ACO32" s="49"/>
      <c r="ACP32" s="49"/>
      <c r="ACQ32" s="49"/>
      <c r="ACR32" s="49"/>
      <c r="ACS32" s="49"/>
      <c r="ACT32" s="49"/>
      <c r="ACU32" s="49"/>
      <c r="ACV32" s="49"/>
      <c r="ACW32" s="49"/>
      <c r="ACX32" s="49"/>
      <c r="ACY32" s="49"/>
      <c r="ACZ32" s="49"/>
      <c r="ADA32" s="49"/>
    </row>
    <row r="33" spans="1:782" s="54" customFormat="1" x14ac:dyDescent="0.2">
      <c r="A33" s="52" t="s">
        <v>15</v>
      </c>
      <c r="B33" s="13"/>
      <c r="C33" s="51">
        <f>ROUND(C31*0.04,2)</f>
        <v>7292.64</v>
      </c>
      <c r="D33" s="100">
        <f>ROUND(D31*0.04,2)</f>
        <v>0</v>
      </c>
      <c r="E33" s="100">
        <f>ROUND(E31*0.04,2)</f>
        <v>0</v>
      </c>
      <c r="F33" s="100">
        <f>ROUND(F31*0.04,2)</f>
        <v>0</v>
      </c>
      <c r="G33" s="101">
        <f>ROUND(G31*0.04,2)</f>
        <v>0</v>
      </c>
      <c r="H33" s="102">
        <f t="shared" si="5"/>
        <v>0</v>
      </c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  <c r="HD33" s="49"/>
      <c r="HE33" s="49"/>
      <c r="HF33" s="49"/>
      <c r="HG33" s="49"/>
      <c r="HH33" s="49"/>
      <c r="HI33" s="49"/>
      <c r="HJ33" s="49"/>
      <c r="HK33" s="49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49"/>
      <c r="HW33" s="49"/>
      <c r="HX33" s="49"/>
      <c r="HY33" s="49"/>
      <c r="HZ33" s="49"/>
      <c r="IA33" s="49"/>
      <c r="IB33" s="49"/>
      <c r="IC33" s="49"/>
      <c r="ID33" s="49"/>
      <c r="IE33" s="49"/>
      <c r="IF33" s="49"/>
      <c r="IG33" s="49"/>
      <c r="IH33" s="49"/>
      <c r="II33" s="49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49"/>
      <c r="IU33" s="49"/>
      <c r="IV33" s="49"/>
      <c r="IW33" s="49"/>
      <c r="IX33" s="49"/>
      <c r="IY33" s="49"/>
      <c r="IZ33" s="49"/>
      <c r="JA33" s="49"/>
      <c r="JB33" s="49"/>
      <c r="JC33" s="49"/>
      <c r="JD33" s="49"/>
      <c r="JE33" s="49"/>
      <c r="JF33" s="49"/>
      <c r="JG33" s="49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49"/>
      <c r="JS33" s="49"/>
      <c r="JT33" s="49"/>
      <c r="JU33" s="49"/>
      <c r="JV33" s="49"/>
      <c r="JW33" s="49"/>
      <c r="JX33" s="49"/>
      <c r="JY33" s="49"/>
      <c r="JZ33" s="49"/>
      <c r="KA33" s="49"/>
      <c r="KB33" s="49"/>
      <c r="KC33" s="49"/>
      <c r="KD33" s="49"/>
      <c r="KE33" s="49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49"/>
      <c r="KQ33" s="49"/>
      <c r="KR33" s="49"/>
      <c r="KS33" s="49"/>
      <c r="KT33" s="49"/>
      <c r="KU33" s="49"/>
      <c r="KV33" s="49"/>
      <c r="KW33" s="49"/>
      <c r="KX33" s="49"/>
      <c r="KY33" s="49"/>
      <c r="KZ33" s="49"/>
      <c r="LA33" s="49"/>
      <c r="LB33" s="49"/>
      <c r="LC33" s="49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49"/>
      <c r="LO33" s="49"/>
      <c r="LP33" s="49"/>
      <c r="LQ33" s="49"/>
      <c r="LR33" s="49"/>
      <c r="LS33" s="49"/>
      <c r="LT33" s="49"/>
      <c r="LU33" s="49"/>
      <c r="LV33" s="49"/>
      <c r="LW33" s="49"/>
      <c r="LX33" s="49"/>
      <c r="LY33" s="49"/>
      <c r="LZ33" s="49"/>
      <c r="MA33" s="49"/>
      <c r="MB33" s="49"/>
      <c r="MC33" s="49"/>
      <c r="MD33" s="49"/>
      <c r="ME33" s="49"/>
      <c r="MF33" s="49"/>
      <c r="MG33" s="49"/>
      <c r="MH33" s="49"/>
      <c r="MI33" s="49"/>
      <c r="MJ33" s="49"/>
      <c r="MK33" s="49"/>
      <c r="ML33" s="49"/>
      <c r="MM33" s="49"/>
      <c r="MN33" s="49"/>
      <c r="MO33" s="49"/>
      <c r="MP33" s="49"/>
      <c r="MQ33" s="49"/>
      <c r="MR33" s="49"/>
      <c r="MS33" s="49"/>
      <c r="MT33" s="49"/>
      <c r="MU33" s="49"/>
      <c r="MV33" s="49"/>
      <c r="MW33" s="49"/>
      <c r="MX33" s="49"/>
      <c r="MY33" s="49"/>
      <c r="MZ33" s="49"/>
      <c r="NA33" s="49"/>
      <c r="NB33" s="49"/>
      <c r="NC33" s="49"/>
      <c r="ND33" s="49"/>
      <c r="NE33" s="49"/>
      <c r="NF33" s="49"/>
      <c r="NG33" s="49"/>
      <c r="NH33" s="49"/>
      <c r="NI33" s="49"/>
      <c r="NJ33" s="49"/>
      <c r="NK33" s="49"/>
      <c r="NL33" s="49"/>
      <c r="NM33" s="49"/>
      <c r="NN33" s="49"/>
      <c r="NO33" s="49"/>
      <c r="NP33" s="49"/>
      <c r="NQ33" s="49"/>
      <c r="NR33" s="49"/>
      <c r="NS33" s="49"/>
      <c r="NT33" s="49"/>
      <c r="NU33" s="49"/>
      <c r="NV33" s="49"/>
      <c r="NW33" s="49"/>
      <c r="NX33" s="49"/>
      <c r="NY33" s="49"/>
      <c r="NZ33" s="49"/>
      <c r="OA33" s="49"/>
      <c r="OB33" s="49"/>
      <c r="OC33" s="49"/>
      <c r="OD33" s="49"/>
      <c r="OE33" s="49"/>
      <c r="OF33" s="49"/>
      <c r="OG33" s="49"/>
      <c r="OH33" s="49"/>
      <c r="OI33" s="49"/>
      <c r="OJ33" s="49"/>
      <c r="OK33" s="49"/>
      <c r="OL33" s="49"/>
      <c r="OM33" s="49"/>
      <c r="ON33" s="49"/>
      <c r="OO33" s="49"/>
      <c r="OP33" s="49"/>
      <c r="OQ33" s="49"/>
      <c r="OR33" s="49"/>
      <c r="OS33" s="49"/>
      <c r="OT33" s="49"/>
      <c r="OU33" s="49"/>
      <c r="OV33" s="49"/>
      <c r="OW33" s="49"/>
      <c r="OX33" s="49"/>
      <c r="OY33" s="49"/>
      <c r="OZ33" s="49"/>
      <c r="PA33" s="49"/>
      <c r="PB33" s="49"/>
      <c r="PC33" s="49"/>
      <c r="PD33" s="49"/>
      <c r="PE33" s="49"/>
      <c r="PF33" s="49"/>
      <c r="PG33" s="49"/>
      <c r="PH33" s="49"/>
      <c r="PI33" s="49"/>
      <c r="PJ33" s="49"/>
      <c r="PK33" s="49"/>
      <c r="PL33" s="49"/>
      <c r="PM33" s="49"/>
      <c r="PN33" s="49"/>
      <c r="PO33" s="49"/>
      <c r="PP33" s="49"/>
      <c r="PQ33" s="49"/>
      <c r="PR33" s="49"/>
      <c r="PS33" s="49"/>
      <c r="PT33" s="49"/>
      <c r="PU33" s="49"/>
      <c r="PV33" s="49"/>
      <c r="PW33" s="49"/>
      <c r="PX33" s="49"/>
      <c r="PY33" s="49"/>
      <c r="PZ33" s="49"/>
      <c r="QA33" s="49"/>
      <c r="QB33" s="49"/>
      <c r="QC33" s="49"/>
      <c r="QD33" s="49"/>
      <c r="QE33" s="49"/>
      <c r="QF33" s="49"/>
      <c r="QG33" s="49"/>
      <c r="QH33" s="49"/>
      <c r="QI33" s="49"/>
      <c r="QJ33" s="49"/>
      <c r="QK33" s="49"/>
      <c r="QL33" s="49"/>
      <c r="QM33" s="49"/>
      <c r="QN33" s="49"/>
      <c r="QO33" s="49"/>
      <c r="QP33" s="49"/>
      <c r="QQ33" s="49"/>
      <c r="QR33" s="49"/>
      <c r="QS33" s="49"/>
      <c r="QT33" s="49"/>
      <c r="QU33" s="49"/>
      <c r="QV33" s="49"/>
      <c r="QW33" s="49"/>
      <c r="QX33" s="49"/>
      <c r="QY33" s="49"/>
      <c r="QZ33" s="49"/>
      <c r="RA33" s="49"/>
      <c r="RB33" s="49"/>
      <c r="RC33" s="49"/>
      <c r="RD33" s="49"/>
      <c r="RE33" s="49"/>
      <c r="RF33" s="49"/>
      <c r="RG33" s="49"/>
      <c r="RH33" s="49"/>
      <c r="RI33" s="49"/>
      <c r="RJ33" s="49"/>
      <c r="RK33" s="49"/>
      <c r="RL33" s="49"/>
      <c r="RM33" s="49"/>
      <c r="RN33" s="49"/>
      <c r="RO33" s="49"/>
      <c r="RP33" s="49"/>
      <c r="RQ33" s="49"/>
      <c r="RR33" s="49"/>
      <c r="RS33" s="49"/>
      <c r="RT33" s="49"/>
      <c r="RU33" s="49"/>
      <c r="RV33" s="49"/>
      <c r="RW33" s="49"/>
      <c r="RX33" s="49"/>
      <c r="RY33" s="49"/>
      <c r="RZ33" s="49"/>
      <c r="SA33" s="49"/>
      <c r="SB33" s="49"/>
      <c r="SC33" s="49"/>
      <c r="SD33" s="49"/>
      <c r="SE33" s="49"/>
      <c r="SF33" s="49"/>
      <c r="SG33" s="49"/>
      <c r="SH33" s="49"/>
      <c r="SI33" s="49"/>
      <c r="SJ33" s="49"/>
      <c r="SK33" s="49"/>
      <c r="SL33" s="49"/>
      <c r="SM33" s="49"/>
      <c r="SN33" s="49"/>
      <c r="SO33" s="49"/>
      <c r="SP33" s="49"/>
      <c r="SQ33" s="49"/>
      <c r="SR33" s="49"/>
      <c r="SS33" s="49"/>
      <c r="ST33" s="49"/>
      <c r="SU33" s="49"/>
      <c r="SV33" s="49"/>
      <c r="SW33" s="49"/>
      <c r="SX33" s="49"/>
      <c r="SY33" s="49"/>
      <c r="SZ33" s="49"/>
      <c r="TA33" s="49"/>
      <c r="TB33" s="49"/>
      <c r="TC33" s="49"/>
      <c r="TD33" s="49"/>
      <c r="TE33" s="49"/>
      <c r="TF33" s="49"/>
      <c r="TG33" s="49"/>
      <c r="TH33" s="49"/>
      <c r="TI33" s="49"/>
      <c r="TJ33" s="49"/>
      <c r="TK33" s="49"/>
      <c r="TL33" s="49"/>
      <c r="TM33" s="49"/>
      <c r="TN33" s="49"/>
      <c r="TO33" s="49"/>
      <c r="TP33" s="49"/>
      <c r="TQ33" s="49"/>
      <c r="TR33" s="49"/>
      <c r="TS33" s="49"/>
      <c r="TT33" s="49"/>
      <c r="TU33" s="49"/>
      <c r="TV33" s="49"/>
      <c r="TW33" s="49"/>
      <c r="TX33" s="49"/>
      <c r="TY33" s="49"/>
      <c r="TZ33" s="49"/>
      <c r="UA33" s="49"/>
      <c r="UB33" s="49"/>
      <c r="UC33" s="49"/>
      <c r="UD33" s="49"/>
      <c r="UE33" s="49"/>
      <c r="UF33" s="49"/>
      <c r="UG33" s="49"/>
      <c r="UH33" s="49"/>
      <c r="UI33" s="49"/>
      <c r="UJ33" s="49"/>
      <c r="UK33" s="49"/>
      <c r="UL33" s="49"/>
      <c r="UM33" s="49"/>
      <c r="UN33" s="49"/>
      <c r="UO33" s="49"/>
      <c r="UP33" s="49"/>
      <c r="UQ33" s="49"/>
      <c r="UR33" s="49"/>
      <c r="US33" s="49"/>
      <c r="UT33" s="49"/>
      <c r="UU33" s="49"/>
      <c r="UV33" s="49"/>
      <c r="UW33" s="49"/>
      <c r="UX33" s="49"/>
      <c r="UY33" s="49"/>
      <c r="UZ33" s="49"/>
      <c r="VA33" s="49"/>
      <c r="VB33" s="49"/>
      <c r="VC33" s="49"/>
      <c r="VD33" s="49"/>
      <c r="VE33" s="49"/>
      <c r="VF33" s="49"/>
      <c r="VG33" s="49"/>
      <c r="VH33" s="49"/>
      <c r="VI33" s="49"/>
      <c r="VJ33" s="49"/>
      <c r="VK33" s="49"/>
      <c r="VL33" s="49"/>
      <c r="VM33" s="49"/>
      <c r="VN33" s="49"/>
      <c r="VO33" s="49"/>
      <c r="VP33" s="49"/>
      <c r="VQ33" s="49"/>
      <c r="VR33" s="49"/>
      <c r="VS33" s="49"/>
      <c r="VT33" s="49"/>
      <c r="VU33" s="49"/>
      <c r="VV33" s="49"/>
      <c r="VW33" s="49"/>
      <c r="VX33" s="49"/>
      <c r="VY33" s="49"/>
      <c r="VZ33" s="49"/>
      <c r="WA33" s="49"/>
      <c r="WB33" s="49"/>
      <c r="WC33" s="49"/>
      <c r="WD33" s="49"/>
      <c r="WE33" s="49"/>
      <c r="WF33" s="49"/>
      <c r="WG33" s="49"/>
      <c r="WH33" s="49"/>
      <c r="WI33" s="49"/>
      <c r="WJ33" s="49"/>
      <c r="WK33" s="49"/>
      <c r="WL33" s="49"/>
      <c r="WM33" s="49"/>
      <c r="WN33" s="49"/>
      <c r="WO33" s="49"/>
      <c r="WP33" s="49"/>
      <c r="WQ33" s="49"/>
      <c r="WR33" s="49"/>
      <c r="WS33" s="49"/>
      <c r="WT33" s="49"/>
      <c r="WU33" s="49"/>
      <c r="WV33" s="49"/>
      <c r="WW33" s="49"/>
      <c r="WX33" s="49"/>
      <c r="WY33" s="49"/>
      <c r="WZ33" s="49"/>
      <c r="XA33" s="49"/>
      <c r="XB33" s="49"/>
      <c r="XC33" s="49"/>
      <c r="XD33" s="49"/>
      <c r="XE33" s="49"/>
      <c r="XF33" s="49"/>
      <c r="XG33" s="49"/>
      <c r="XH33" s="49"/>
      <c r="XI33" s="49"/>
      <c r="XJ33" s="49"/>
      <c r="XK33" s="49"/>
      <c r="XL33" s="49"/>
      <c r="XM33" s="49"/>
      <c r="XN33" s="49"/>
      <c r="XO33" s="49"/>
      <c r="XP33" s="49"/>
      <c r="XQ33" s="49"/>
      <c r="XR33" s="49"/>
      <c r="XS33" s="49"/>
      <c r="XT33" s="49"/>
      <c r="XU33" s="49"/>
      <c r="XV33" s="49"/>
      <c r="XW33" s="49"/>
      <c r="XX33" s="49"/>
      <c r="XY33" s="49"/>
      <c r="XZ33" s="49"/>
      <c r="YA33" s="49"/>
      <c r="YB33" s="49"/>
      <c r="YC33" s="49"/>
      <c r="YD33" s="49"/>
      <c r="YE33" s="49"/>
      <c r="YF33" s="49"/>
      <c r="YG33" s="49"/>
      <c r="YH33" s="49"/>
      <c r="YI33" s="49"/>
      <c r="YJ33" s="49"/>
      <c r="YK33" s="49"/>
      <c r="YL33" s="49"/>
      <c r="YM33" s="49"/>
      <c r="YN33" s="49"/>
      <c r="YO33" s="49"/>
      <c r="YP33" s="49"/>
      <c r="YQ33" s="49"/>
      <c r="YR33" s="49"/>
      <c r="YS33" s="49"/>
      <c r="YT33" s="49"/>
      <c r="YU33" s="49"/>
      <c r="YV33" s="49"/>
      <c r="YW33" s="49"/>
      <c r="YX33" s="49"/>
      <c r="YY33" s="49"/>
      <c r="YZ33" s="49"/>
      <c r="ZA33" s="49"/>
      <c r="ZB33" s="49"/>
      <c r="ZC33" s="49"/>
      <c r="ZD33" s="49"/>
      <c r="ZE33" s="49"/>
      <c r="ZF33" s="49"/>
      <c r="ZG33" s="49"/>
      <c r="ZH33" s="49"/>
      <c r="ZI33" s="49"/>
      <c r="ZJ33" s="49"/>
      <c r="ZK33" s="49"/>
      <c r="ZL33" s="49"/>
      <c r="ZM33" s="49"/>
      <c r="ZN33" s="49"/>
      <c r="ZO33" s="49"/>
      <c r="ZP33" s="49"/>
      <c r="ZQ33" s="49"/>
      <c r="ZR33" s="49"/>
      <c r="ZS33" s="49"/>
      <c r="ZT33" s="49"/>
      <c r="ZU33" s="49"/>
      <c r="ZV33" s="49"/>
      <c r="ZW33" s="49"/>
      <c r="ZX33" s="49"/>
      <c r="ZY33" s="49"/>
      <c r="ZZ33" s="49"/>
      <c r="AAA33" s="49"/>
      <c r="AAB33" s="49"/>
      <c r="AAC33" s="49"/>
      <c r="AAD33" s="49"/>
      <c r="AAE33" s="49"/>
      <c r="AAF33" s="49"/>
      <c r="AAG33" s="49"/>
      <c r="AAH33" s="49"/>
      <c r="AAI33" s="49"/>
      <c r="AAJ33" s="49"/>
      <c r="AAK33" s="49"/>
      <c r="AAL33" s="49"/>
      <c r="AAM33" s="49"/>
      <c r="AAN33" s="49"/>
      <c r="AAO33" s="49"/>
      <c r="AAP33" s="49"/>
      <c r="AAQ33" s="49"/>
      <c r="AAR33" s="49"/>
      <c r="AAS33" s="49"/>
      <c r="AAT33" s="49"/>
      <c r="AAU33" s="49"/>
      <c r="AAV33" s="49"/>
      <c r="AAW33" s="49"/>
      <c r="AAX33" s="49"/>
      <c r="AAY33" s="49"/>
      <c r="AAZ33" s="49"/>
      <c r="ABA33" s="49"/>
      <c r="ABB33" s="49"/>
      <c r="ABC33" s="49"/>
      <c r="ABD33" s="49"/>
      <c r="ABE33" s="49"/>
      <c r="ABF33" s="49"/>
      <c r="ABG33" s="49"/>
      <c r="ABH33" s="49"/>
      <c r="ABI33" s="49"/>
      <c r="ABJ33" s="49"/>
      <c r="ABK33" s="49"/>
      <c r="ABL33" s="49"/>
      <c r="ABM33" s="49"/>
      <c r="ABN33" s="49"/>
      <c r="ABO33" s="49"/>
      <c r="ABP33" s="49"/>
      <c r="ABQ33" s="49"/>
      <c r="ABR33" s="49"/>
      <c r="ABS33" s="49"/>
      <c r="ABT33" s="49"/>
      <c r="ABU33" s="49"/>
      <c r="ABV33" s="49"/>
      <c r="ABW33" s="49"/>
      <c r="ABX33" s="49"/>
      <c r="ABY33" s="49"/>
      <c r="ABZ33" s="49"/>
      <c r="ACA33" s="49"/>
      <c r="ACB33" s="49"/>
      <c r="ACC33" s="49"/>
      <c r="ACD33" s="49"/>
      <c r="ACE33" s="49"/>
      <c r="ACF33" s="49"/>
      <c r="ACG33" s="49"/>
      <c r="ACH33" s="49"/>
      <c r="ACI33" s="49"/>
      <c r="ACJ33" s="49"/>
      <c r="ACK33" s="49"/>
      <c r="ACL33" s="49"/>
      <c r="ACM33" s="49"/>
      <c r="ACN33" s="49"/>
      <c r="ACO33" s="49"/>
      <c r="ACP33" s="49"/>
      <c r="ACQ33" s="49"/>
      <c r="ACR33" s="49"/>
      <c r="ACS33" s="49"/>
      <c r="ACT33" s="49"/>
      <c r="ACU33" s="49"/>
      <c r="ACV33" s="49"/>
      <c r="ACW33" s="49"/>
      <c r="ACX33" s="49"/>
      <c r="ACY33" s="49"/>
      <c r="ACZ33" s="49"/>
      <c r="ADA33" s="49"/>
    </row>
    <row r="34" spans="1:782" s="54" customFormat="1" x14ac:dyDescent="0.2">
      <c r="A34" s="52" t="s">
        <v>16</v>
      </c>
      <c r="B34" s="13"/>
      <c r="C34" s="51">
        <f>ROUND((C31+C33)*0.04,2)</f>
        <v>7584.35</v>
      </c>
      <c r="D34" s="100">
        <f>ROUND((D31+D33)*0.04,2)</f>
        <v>0</v>
      </c>
      <c r="E34" s="100">
        <f>ROUND((E31+E33)*0.04,2)</f>
        <v>0</v>
      </c>
      <c r="F34" s="100">
        <f>ROUND((F31+F33)*0.04,2)</f>
        <v>0</v>
      </c>
      <c r="G34" s="101">
        <f>ROUND((G31+G33)*0.04,2)</f>
        <v>0</v>
      </c>
      <c r="H34" s="102">
        <f t="shared" si="5"/>
        <v>0</v>
      </c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  <c r="IB34" s="49"/>
      <c r="IC34" s="49"/>
      <c r="ID34" s="49"/>
      <c r="IE34" s="49"/>
      <c r="IF34" s="49"/>
      <c r="IG34" s="49"/>
      <c r="IH34" s="49"/>
      <c r="II34" s="49"/>
      <c r="IJ34" s="49"/>
      <c r="IK34" s="49"/>
      <c r="IL34" s="49"/>
      <c r="IM34" s="49"/>
      <c r="IN34" s="49"/>
      <c r="IO34" s="49"/>
      <c r="IP34" s="49"/>
      <c r="IQ34" s="49"/>
      <c r="IR34" s="49"/>
      <c r="IS34" s="49"/>
      <c r="IT34" s="49"/>
      <c r="IU34" s="49"/>
      <c r="IV34" s="49"/>
      <c r="IW34" s="49"/>
      <c r="IX34" s="49"/>
      <c r="IY34" s="49"/>
      <c r="IZ34" s="49"/>
      <c r="JA34" s="49"/>
      <c r="JB34" s="49"/>
      <c r="JC34" s="49"/>
      <c r="JD34" s="49"/>
      <c r="JE34" s="49"/>
      <c r="JF34" s="49"/>
      <c r="JG34" s="49"/>
      <c r="JH34" s="49"/>
      <c r="JI34" s="49"/>
      <c r="JJ34" s="49"/>
      <c r="JK34" s="49"/>
      <c r="JL34" s="49"/>
      <c r="JM34" s="49"/>
      <c r="JN34" s="49"/>
      <c r="JO34" s="49"/>
      <c r="JP34" s="49"/>
      <c r="JQ34" s="49"/>
      <c r="JR34" s="49"/>
      <c r="JS34" s="49"/>
      <c r="JT34" s="49"/>
      <c r="JU34" s="49"/>
      <c r="JV34" s="49"/>
      <c r="JW34" s="49"/>
      <c r="JX34" s="49"/>
      <c r="JY34" s="49"/>
      <c r="JZ34" s="49"/>
      <c r="KA34" s="49"/>
      <c r="KB34" s="49"/>
      <c r="KC34" s="49"/>
      <c r="KD34" s="49"/>
      <c r="KE34" s="49"/>
      <c r="KF34" s="49"/>
      <c r="KG34" s="49"/>
      <c r="KH34" s="49"/>
      <c r="KI34" s="49"/>
      <c r="KJ34" s="49"/>
      <c r="KK34" s="49"/>
      <c r="KL34" s="49"/>
      <c r="KM34" s="49"/>
      <c r="KN34" s="49"/>
      <c r="KO34" s="49"/>
      <c r="KP34" s="49"/>
      <c r="KQ34" s="49"/>
      <c r="KR34" s="49"/>
      <c r="KS34" s="49"/>
      <c r="KT34" s="49"/>
      <c r="KU34" s="49"/>
      <c r="KV34" s="49"/>
      <c r="KW34" s="49"/>
      <c r="KX34" s="49"/>
      <c r="KY34" s="49"/>
      <c r="KZ34" s="49"/>
      <c r="LA34" s="49"/>
      <c r="LB34" s="49"/>
      <c r="LC34" s="49"/>
      <c r="LD34" s="49"/>
      <c r="LE34" s="49"/>
      <c r="LF34" s="49"/>
      <c r="LG34" s="49"/>
      <c r="LH34" s="49"/>
      <c r="LI34" s="49"/>
      <c r="LJ34" s="49"/>
      <c r="LK34" s="49"/>
      <c r="LL34" s="49"/>
      <c r="LM34" s="49"/>
      <c r="LN34" s="49"/>
      <c r="LO34" s="49"/>
      <c r="LP34" s="49"/>
      <c r="LQ34" s="49"/>
      <c r="LR34" s="49"/>
      <c r="LS34" s="49"/>
      <c r="LT34" s="49"/>
      <c r="LU34" s="49"/>
      <c r="LV34" s="49"/>
      <c r="LW34" s="49"/>
      <c r="LX34" s="49"/>
      <c r="LY34" s="49"/>
      <c r="LZ34" s="49"/>
      <c r="MA34" s="49"/>
      <c r="MB34" s="49"/>
      <c r="MC34" s="49"/>
      <c r="MD34" s="49"/>
      <c r="ME34" s="49"/>
      <c r="MF34" s="49"/>
      <c r="MG34" s="49"/>
      <c r="MH34" s="49"/>
      <c r="MI34" s="49"/>
      <c r="MJ34" s="49"/>
      <c r="MK34" s="49"/>
      <c r="ML34" s="49"/>
      <c r="MM34" s="49"/>
      <c r="MN34" s="49"/>
      <c r="MO34" s="49"/>
      <c r="MP34" s="49"/>
      <c r="MQ34" s="49"/>
      <c r="MR34" s="49"/>
      <c r="MS34" s="49"/>
      <c r="MT34" s="49"/>
      <c r="MU34" s="49"/>
      <c r="MV34" s="49"/>
      <c r="MW34" s="49"/>
      <c r="MX34" s="49"/>
      <c r="MY34" s="49"/>
      <c r="MZ34" s="49"/>
      <c r="NA34" s="49"/>
      <c r="NB34" s="49"/>
      <c r="NC34" s="49"/>
      <c r="ND34" s="49"/>
      <c r="NE34" s="49"/>
      <c r="NF34" s="49"/>
      <c r="NG34" s="49"/>
      <c r="NH34" s="49"/>
      <c r="NI34" s="49"/>
      <c r="NJ34" s="49"/>
      <c r="NK34" s="49"/>
      <c r="NL34" s="49"/>
      <c r="NM34" s="49"/>
      <c r="NN34" s="49"/>
      <c r="NO34" s="49"/>
      <c r="NP34" s="49"/>
      <c r="NQ34" s="49"/>
      <c r="NR34" s="49"/>
      <c r="NS34" s="49"/>
      <c r="NT34" s="49"/>
      <c r="NU34" s="49"/>
      <c r="NV34" s="49"/>
      <c r="NW34" s="49"/>
      <c r="NX34" s="49"/>
      <c r="NY34" s="49"/>
      <c r="NZ34" s="49"/>
      <c r="OA34" s="49"/>
      <c r="OB34" s="49"/>
      <c r="OC34" s="49"/>
      <c r="OD34" s="49"/>
      <c r="OE34" s="49"/>
      <c r="OF34" s="49"/>
      <c r="OG34" s="49"/>
      <c r="OH34" s="49"/>
      <c r="OI34" s="49"/>
      <c r="OJ34" s="49"/>
      <c r="OK34" s="49"/>
      <c r="OL34" s="49"/>
      <c r="OM34" s="49"/>
      <c r="ON34" s="49"/>
      <c r="OO34" s="49"/>
      <c r="OP34" s="49"/>
      <c r="OQ34" s="49"/>
      <c r="OR34" s="49"/>
      <c r="OS34" s="49"/>
      <c r="OT34" s="49"/>
      <c r="OU34" s="49"/>
      <c r="OV34" s="49"/>
      <c r="OW34" s="49"/>
      <c r="OX34" s="49"/>
      <c r="OY34" s="49"/>
      <c r="OZ34" s="49"/>
      <c r="PA34" s="49"/>
      <c r="PB34" s="49"/>
      <c r="PC34" s="49"/>
      <c r="PD34" s="49"/>
      <c r="PE34" s="49"/>
      <c r="PF34" s="49"/>
      <c r="PG34" s="49"/>
      <c r="PH34" s="49"/>
      <c r="PI34" s="49"/>
      <c r="PJ34" s="49"/>
      <c r="PK34" s="49"/>
      <c r="PL34" s="49"/>
      <c r="PM34" s="49"/>
      <c r="PN34" s="49"/>
      <c r="PO34" s="49"/>
      <c r="PP34" s="49"/>
      <c r="PQ34" s="49"/>
      <c r="PR34" s="49"/>
      <c r="PS34" s="49"/>
      <c r="PT34" s="49"/>
      <c r="PU34" s="49"/>
      <c r="PV34" s="49"/>
      <c r="PW34" s="49"/>
      <c r="PX34" s="49"/>
      <c r="PY34" s="49"/>
      <c r="PZ34" s="49"/>
      <c r="QA34" s="49"/>
      <c r="QB34" s="49"/>
      <c r="QC34" s="49"/>
      <c r="QD34" s="49"/>
      <c r="QE34" s="49"/>
      <c r="QF34" s="49"/>
      <c r="QG34" s="49"/>
      <c r="QH34" s="49"/>
      <c r="QI34" s="49"/>
      <c r="QJ34" s="49"/>
      <c r="QK34" s="49"/>
      <c r="QL34" s="49"/>
      <c r="QM34" s="49"/>
      <c r="QN34" s="49"/>
      <c r="QO34" s="49"/>
      <c r="QP34" s="49"/>
      <c r="QQ34" s="49"/>
      <c r="QR34" s="49"/>
      <c r="QS34" s="49"/>
      <c r="QT34" s="49"/>
      <c r="QU34" s="49"/>
      <c r="QV34" s="49"/>
      <c r="QW34" s="49"/>
      <c r="QX34" s="49"/>
      <c r="QY34" s="49"/>
      <c r="QZ34" s="49"/>
      <c r="RA34" s="49"/>
      <c r="RB34" s="49"/>
      <c r="RC34" s="49"/>
      <c r="RD34" s="49"/>
      <c r="RE34" s="49"/>
      <c r="RF34" s="49"/>
      <c r="RG34" s="49"/>
      <c r="RH34" s="49"/>
      <c r="RI34" s="49"/>
      <c r="RJ34" s="49"/>
      <c r="RK34" s="49"/>
      <c r="RL34" s="49"/>
      <c r="RM34" s="49"/>
      <c r="RN34" s="49"/>
      <c r="RO34" s="49"/>
      <c r="RP34" s="49"/>
      <c r="RQ34" s="49"/>
      <c r="RR34" s="49"/>
      <c r="RS34" s="49"/>
      <c r="RT34" s="49"/>
      <c r="RU34" s="49"/>
      <c r="RV34" s="49"/>
      <c r="RW34" s="49"/>
      <c r="RX34" s="49"/>
      <c r="RY34" s="49"/>
      <c r="RZ34" s="49"/>
      <c r="SA34" s="49"/>
      <c r="SB34" s="49"/>
      <c r="SC34" s="49"/>
      <c r="SD34" s="49"/>
      <c r="SE34" s="49"/>
      <c r="SF34" s="49"/>
      <c r="SG34" s="49"/>
      <c r="SH34" s="49"/>
      <c r="SI34" s="49"/>
      <c r="SJ34" s="49"/>
      <c r="SK34" s="49"/>
      <c r="SL34" s="49"/>
      <c r="SM34" s="49"/>
      <c r="SN34" s="49"/>
      <c r="SO34" s="49"/>
      <c r="SP34" s="49"/>
      <c r="SQ34" s="49"/>
      <c r="SR34" s="49"/>
      <c r="SS34" s="49"/>
      <c r="ST34" s="49"/>
      <c r="SU34" s="49"/>
      <c r="SV34" s="49"/>
      <c r="SW34" s="49"/>
      <c r="SX34" s="49"/>
      <c r="SY34" s="49"/>
      <c r="SZ34" s="49"/>
      <c r="TA34" s="49"/>
      <c r="TB34" s="49"/>
      <c r="TC34" s="49"/>
      <c r="TD34" s="49"/>
      <c r="TE34" s="49"/>
      <c r="TF34" s="49"/>
      <c r="TG34" s="49"/>
      <c r="TH34" s="49"/>
      <c r="TI34" s="49"/>
      <c r="TJ34" s="49"/>
      <c r="TK34" s="49"/>
      <c r="TL34" s="49"/>
      <c r="TM34" s="49"/>
      <c r="TN34" s="49"/>
      <c r="TO34" s="49"/>
      <c r="TP34" s="49"/>
      <c r="TQ34" s="49"/>
      <c r="TR34" s="49"/>
      <c r="TS34" s="49"/>
      <c r="TT34" s="49"/>
      <c r="TU34" s="49"/>
      <c r="TV34" s="49"/>
      <c r="TW34" s="49"/>
      <c r="TX34" s="49"/>
      <c r="TY34" s="49"/>
      <c r="TZ34" s="49"/>
      <c r="UA34" s="49"/>
      <c r="UB34" s="49"/>
      <c r="UC34" s="49"/>
      <c r="UD34" s="49"/>
      <c r="UE34" s="49"/>
      <c r="UF34" s="49"/>
      <c r="UG34" s="49"/>
      <c r="UH34" s="49"/>
      <c r="UI34" s="49"/>
      <c r="UJ34" s="49"/>
      <c r="UK34" s="49"/>
      <c r="UL34" s="49"/>
      <c r="UM34" s="49"/>
      <c r="UN34" s="49"/>
      <c r="UO34" s="49"/>
      <c r="UP34" s="49"/>
      <c r="UQ34" s="49"/>
      <c r="UR34" s="49"/>
      <c r="US34" s="49"/>
      <c r="UT34" s="49"/>
      <c r="UU34" s="49"/>
      <c r="UV34" s="49"/>
      <c r="UW34" s="49"/>
      <c r="UX34" s="49"/>
      <c r="UY34" s="49"/>
      <c r="UZ34" s="49"/>
      <c r="VA34" s="49"/>
      <c r="VB34" s="49"/>
      <c r="VC34" s="49"/>
      <c r="VD34" s="49"/>
      <c r="VE34" s="49"/>
      <c r="VF34" s="49"/>
      <c r="VG34" s="49"/>
      <c r="VH34" s="49"/>
      <c r="VI34" s="49"/>
      <c r="VJ34" s="49"/>
      <c r="VK34" s="49"/>
      <c r="VL34" s="49"/>
      <c r="VM34" s="49"/>
      <c r="VN34" s="49"/>
      <c r="VO34" s="49"/>
      <c r="VP34" s="49"/>
      <c r="VQ34" s="49"/>
      <c r="VR34" s="49"/>
      <c r="VS34" s="49"/>
      <c r="VT34" s="49"/>
      <c r="VU34" s="49"/>
      <c r="VV34" s="49"/>
      <c r="VW34" s="49"/>
      <c r="VX34" s="49"/>
      <c r="VY34" s="49"/>
      <c r="VZ34" s="49"/>
      <c r="WA34" s="49"/>
      <c r="WB34" s="49"/>
      <c r="WC34" s="49"/>
      <c r="WD34" s="49"/>
      <c r="WE34" s="49"/>
      <c r="WF34" s="49"/>
      <c r="WG34" s="49"/>
      <c r="WH34" s="49"/>
      <c r="WI34" s="49"/>
      <c r="WJ34" s="49"/>
      <c r="WK34" s="49"/>
      <c r="WL34" s="49"/>
      <c r="WM34" s="49"/>
      <c r="WN34" s="49"/>
      <c r="WO34" s="49"/>
      <c r="WP34" s="49"/>
      <c r="WQ34" s="49"/>
      <c r="WR34" s="49"/>
      <c r="WS34" s="49"/>
      <c r="WT34" s="49"/>
      <c r="WU34" s="49"/>
      <c r="WV34" s="49"/>
      <c r="WW34" s="49"/>
      <c r="WX34" s="49"/>
      <c r="WY34" s="49"/>
      <c r="WZ34" s="49"/>
      <c r="XA34" s="49"/>
      <c r="XB34" s="49"/>
      <c r="XC34" s="49"/>
      <c r="XD34" s="49"/>
      <c r="XE34" s="49"/>
      <c r="XF34" s="49"/>
      <c r="XG34" s="49"/>
      <c r="XH34" s="49"/>
      <c r="XI34" s="49"/>
      <c r="XJ34" s="49"/>
      <c r="XK34" s="49"/>
      <c r="XL34" s="49"/>
      <c r="XM34" s="49"/>
      <c r="XN34" s="49"/>
      <c r="XO34" s="49"/>
      <c r="XP34" s="49"/>
      <c r="XQ34" s="49"/>
      <c r="XR34" s="49"/>
      <c r="XS34" s="49"/>
      <c r="XT34" s="49"/>
      <c r="XU34" s="49"/>
      <c r="XV34" s="49"/>
      <c r="XW34" s="49"/>
      <c r="XX34" s="49"/>
      <c r="XY34" s="49"/>
      <c r="XZ34" s="49"/>
      <c r="YA34" s="49"/>
      <c r="YB34" s="49"/>
      <c r="YC34" s="49"/>
      <c r="YD34" s="49"/>
      <c r="YE34" s="49"/>
      <c r="YF34" s="49"/>
      <c r="YG34" s="49"/>
      <c r="YH34" s="49"/>
      <c r="YI34" s="49"/>
      <c r="YJ34" s="49"/>
      <c r="YK34" s="49"/>
      <c r="YL34" s="49"/>
      <c r="YM34" s="49"/>
      <c r="YN34" s="49"/>
      <c r="YO34" s="49"/>
      <c r="YP34" s="49"/>
      <c r="YQ34" s="49"/>
      <c r="YR34" s="49"/>
      <c r="YS34" s="49"/>
      <c r="YT34" s="49"/>
      <c r="YU34" s="49"/>
      <c r="YV34" s="49"/>
      <c r="YW34" s="49"/>
      <c r="YX34" s="49"/>
      <c r="YY34" s="49"/>
      <c r="YZ34" s="49"/>
      <c r="ZA34" s="49"/>
      <c r="ZB34" s="49"/>
      <c r="ZC34" s="49"/>
      <c r="ZD34" s="49"/>
      <c r="ZE34" s="49"/>
      <c r="ZF34" s="49"/>
      <c r="ZG34" s="49"/>
      <c r="ZH34" s="49"/>
      <c r="ZI34" s="49"/>
      <c r="ZJ34" s="49"/>
      <c r="ZK34" s="49"/>
      <c r="ZL34" s="49"/>
      <c r="ZM34" s="49"/>
      <c r="ZN34" s="49"/>
      <c r="ZO34" s="49"/>
      <c r="ZP34" s="49"/>
      <c r="ZQ34" s="49"/>
      <c r="ZR34" s="49"/>
      <c r="ZS34" s="49"/>
      <c r="ZT34" s="49"/>
      <c r="ZU34" s="49"/>
      <c r="ZV34" s="49"/>
      <c r="ZW34" s="49"/>
      <c r="ZX34" s="49"/>
      <c r="ZY34" s="49"/>
      <c r="ZZ34" s="49"/>
      <c r="AAA34" s="49"/>
      <c r="AAB34" s="49"/>
      <c r="AAC34" s="49"/>
      <c r="AAD34" s="49"/>
      <c r="AAE34" s="49"/>
      <c r="AAF34" s="49"/>
      <c r="AAG34" s="49"/>
      <c r="AAH34" s="49"/>
      <c r="AAI34" s="49"/>
      <c r="AAJ34" s="49"/>
      <c r="AAK34" s="49"/>
      <c r="AAL34" s="49"/>
      <c r="AAM34" s="49"/>
      <c r="AAN34" s="49"/>
      <c r="AAO34" s="49"/>
      <c r="AAP34" s="49"/>
      <c r="AAQ34" s="49"/>
      <c r="AAR34" s="49"/>
      <c r="AAS34" s="49"/>
      <c r="AAT34" s="49"/>
      <c r="AAU34" s="49"/>
      <c r="AAV34" s="49"/>
      <c r="AAW34" s="49"/>
      <c r="AAX34" s="49"/>
      <c r="AAY34" s="49"/>
      <c r="AAZ34" s="49"/>
      <c r="ABA34" s="49"/>
      <c r="ABB34" s="49"/>
      <c r="ABC34" s="49"/>
      <c r="ABD34" s="49"/>
      <c r="ABE34" s="49"/>
      <c r="ABF34" s="49"/>
      <c r="ABG34" s="49"/>
      <c r="ABH34" s="49"/>
      <c r="ABI34" s="49"/>
      <c r="ABJ34" s="49"/>
      <c r="ABK34" s="49"/>
      <c r="ABL34" s="49"/>
      <c r="ABM34" s="49"/>
      <c r="ABN34" s="49"/>
      <c r="ABO34" s="49"/>
      <c r="ABP34" s="49"/>
      <c r="ABQ34" s="49"/>
      <c r="ABR34" s="49"/>
      <c r="ABS34" s="49"/>
      <c r="ABT34" s="49"/>
      <c r="ABU34" s="49"/>
      <c r="ABV34" s="49"/>
      <c r="ABW34" s="49"/>
      <c r="ABX34" s="49"/>
      <c r="ABY34" s="49"/>
      <c r="ABZ34" s="49"/>
      <c r="ACA34" s="49"/>
      <c r="ACB34" s="49"/>
      <c r="ACC34" s="49"/>
      <c r="ACD34" s="49"/>
      <c r="ACE34" s="49"/>
      <c r="ACF34" s="49"/>
      <c r="ACG34" s="49"/>
      <c r="ACH34" s="49"/>
      <c r="ACI34" s="49"/>
      <c r="ACJ34" s="49"/>
      <c r="ACK34" s="49"/>
      <c r="ACL34" s="49"/>
      <c r="ACM34" s="49"/>
      <c r="ACN34" s="49"/>
      <c r="ACO34" s="49"/>
      <c r="ACP34" s="49"/>
      <c r="ACQ34" s="49"/>
      <c r="ACR34" s="49"/>
      <c r="ACS34" s="49"/>
      <c r="ACT34" s="49"/>
      <c r="ACU34" s="49"/>
      <c r="ACV34" s="49"/>
      <c r="ACW34" s="49"/>
      <c r="ACX34" s="49"/>
      <c r="ACY34" s="49"/>
      <c r="ACZ34" s="49"/>
      <c r="ADA34" s="49"/>
    </row>
    <row r="35" spans="1:782" s="54" customFormat="1" x14ac:dyDescent="0.2">
      <c r="A35" s="42"/>
      <c r="B35" s="43"/>
      <c r="C35" s="45"/>
      <c r="D35" s="46"/>
      <c r="E35" s="46"/>
      <c r="F35" s="46"/>
      <c r="G35" s="46"/>
      <c r="H35" s="47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49"/>
      <c r="FH35" s="49"/>
      <c r="FI35" s="49"/>
      <c r="FJ35" s="49"/>
      <c r="FK35" s="49"/>
      <c r="FL35" s="49"/>
      <c r="FM35" s="49"/>
      <c r="FN35" s="49"/>
      <c r="FO35" s="49"/>
      <c r="FP35" s="49"/>
      <c r="FQ35" s="49"/>
      <c r="FR35" s="49"/>
      <c r="FS35" s="49"/>
      <c r="FT35" s="49"/>
      <c r="FU35" s="49"/>
      <c r="FV35" s="49"/>
      <c r="FW35" s="49"/>
      <c r="FX35" s="49"/>
      <c r="FY35" s="49"/>
      <c r="FZ35" s="49"/>
      <c r="GA35" s="49"/>
      <c r="GB35" s="49"/>
      <c r="GC35" s="49"/>
      <c r="GD35" s="49"/>
      <c r="GE35" s="49"/>
      <c r="GF35" s="49"/>
      <c r="GG35" s="49"/>
      <c r="GH35" s="49"/>
      <c r="GI35" s="49"/>
      <c r="GJ35" s="49"/>
      <c r="GK35" s="49"/>
      <c r="GL35" s="49"/>
      <c r="GM35" s="49"/>
      <c r="GN35" s="49"/>
      <c r="GO35" s="49"/>
      <c r="GP35" s="49"/>
      <c r="GQ35" s="49"/>
      <c r="GR35" s="49"/>
      <c r="GS35" s="49"/>
      <c r="GT35" s="49"/>
      <c r="GU35" s="49"/>
      <c r="GV35" s="49"/>
      <c r="GW35" s="49"/>
      <c r="GX35" s="49"/>
      <c r="GY35" s="49"/>
      <c r="GZ35" s="49"/>
      <c r="HA35" s="49"/>
      <c r="HB35" s="49"/>
      <c r="HC35" s="49"/>
      <c r="HD35" s="49"/>
      <c r="HE35" s="49"/>
      <c r="HF35" s="49"/>
      <c r="HG35" s="49"/>
      <c r="HH35" s="49"/>
      <c r="HI35" s="49"/>
      <c r="HJ35" s="49"/>
      <c r="HK35" s="49"/>
      <c r="HL35" s="49"/>
      <c r="HM35" s="49"/>
      <c r="HN35" s="49"/>
      <c r="HO35" s="49"/>
      <c r="HP35" s="49"/>
      <c r="HQ35" s="49"/>
      <c r="HR35" s="49"/>
      <c r="HS35" s="49"/>
      <c r="HT35" s="49"/>
      <c r="HU35" s="49"/>
      <c r="HV35" s="49"/>
      <c r="HW35" s="49"/>
      <c r="HX35" s="49"/>
      <c r="HY35" s="49"/>
      <c r="HZ35" s="49"/>
      <c r="IA35" s="49"/>
      <c r="IB35" s="49"/>
      <c r="IC35" s="49"/>
      <c r="ID35" s="49"/>
      <c r="IE35" s="49"/>
      <c r="IF35" s="49"/>
      <c r="IG35" s="49"/>
      <c r="IH35" s="49"/>
      <c r="II35" s="49"/>
      <c r="IJ35" s="49"/>
      <c r="IK35" s="49"/>
      <c r="IL35" s="49"/>
      <c r="IM35" s="49"/>
      <c r="IN35" s="49"/>
      <c r="IO35" s="49"/>
      <c r="IP35" s="49"/>
      <c r="IQ35" s="49"/>
      <c r="IR35" s="49"/>
      <c r="IS35" s="49"/>
      <c r="IT35" s="49"/>
      <c r="IU35" s="49"/>
      <c r="IV35" s="49"/>
      <c r="IW35" s="49"/>
      <c r="IX35" s="49"/>
      <c r="IY35" s="49"/>
      <c r="IZ35" s="49"/>
      <c r="JA35" s="49"/>
      <c r="JB35" s="49"/>
      <c r="JC35" s="49"/>
      <c r="JD35" s="49"/>
      <c r="JE35" s="49"/>
      <c r="JF35" s="49"/>
      <c r="JG35" s="49"/>
      <c r="JH35" s="49"/>
      <c r="JI35" s="49"/>
      <c r="JJ35" s="49"/>
      <c r="JK35" s="49"/>
      <c r="JL35" s="49"/>
      <c r="JM35" s="49"/>
      <c r="JN35" s="49"/>
      <c r="JO35" s="49"/>
      <c r="JP35" s="49"/>
      <c r="JQ35" s="49"/>
      <c r="JR35" s="49"/>
      <c r="JS35" s="49"/>
      <c r="JT35" s="49"/>
      <c r="JU35" s="49"/>
      <c r="JV35" s="49"/>
      <c r="JW35" s="49"/>
      <c r="JX35" s="49"/>
      <c r="JY35" s="49"/>
      <c r="JZ35" s="49"/>
      <c r="KA35" s="49"/>
      <c r="KB35" s="49"/>
      <c r="KC35" s="49"/>
      <c r="KD35" s="49"/>
      <c r="KE35" s="49"/>
      <c r="KF35" s="49"/>
      <c r="KG35" s="49"/>
      <c r="KH35" s="49"/>
      <c r="KI35" s="49"/>
      <c r="KJ35" s="49"/>
      <c r="KK35" s="49"/>
      <c r="KL35" s="49"/>
      <c r="KM35" s="49"/>
      <c r="KN35" s="49"/>
      <c r="KO35" s="49"/>
      <c r="KP35" s="49"/>
      <c r="KQ35" s="49"/>
      <c r="KR35" s="49"/>
      <c r="KS35" s="49"/>
      <c r="KT35" s="49"/>
      <c r="KU35" s="49"/>
      <c r="KV35" s="49"/>
      <c r="KW35" s="49"/>
      <c r="KX35" s="49"/>
      <c r="KY35" s="49"/>
      <c r="KZ35" s="49"/>
      <c r="LA35" s="49"/>
      <c r="LB35" s="49"/>
      <c r="LC35" s="49"/>
      <c r="LD35" s="49"/>
      <c r="LE35" s="49"/>
      <c r="LF35" s="49"/>
      <c r="LG35" s="49"/>
      <c r="LH35" s="49"/>
      <c r="LI35" s="49"/>
      <c r="LJ35" s="49"/>
      <c r="LK35" s="49"/>
      <c r="LL35" s="49"/>
      <c r="LM35" s="49"/>
      <c r="LN35" s="49"/>
      <c r="LO35" s="49"/>
      <c r="LP35" s="49"/>
      <c r="LQ35" s="49"/>
      <c r="LR35" s="49"/>
      <c r="LS35" s="49"/>
      <c r="LT35" s="49"/>
      <c r="LU35" s="49"/>
      <c r="LV35" s="49"/>
      <c r="LW35" s="49"/>
      <c r="LX35" s="49"/>
      <c r="LY35" s="49"/>
      <c r="LZ35" s="49"/>
      <c r="MA35" s="49"/>
      <c r="MB35" s="49"/>
      <c r="MC35" s="49"/>
      <c r="MD35" s="49"/>
      <c r="ME35" s="49"/>
      <c r="MF35" s="49"/>
      <c r="MG35" s="49"/>
      <c r="MH35" s="49"/>
      <c r="MI35" s="49"/>
      <c r="MJ35" s="49"/>
      <c r="MK35" s="49"/>
      <c r="ML35" s="49"/>
      <c r="MM35" s="49"/>
      <c r="MN35" s="49"/>
      <c r="MO35" s="49"/>
      <c r="MP35" s="49"/>
      <c r="MQ35" s="49"/>
      <c r="MR35" s="49"/>
      <c r="MS35" s="49"/>
      <c r="MT35" s="49"/>
      <c r="MU35" s="49"/>
      <c r="MV35" s="49"/>
      <c r="MW35" s="49"/>
      <c r="MX35" s="49"/>
      <c r="MY35" s="49"/>
      <c r="MZ35" s="49"/>
      <c r="NA35" s="49"/>
      <c r="NB35" s="49"/>
      <c r="NC35" s="49"/>
      <c r="ND35" s="49"/>
      <c r="NE35" s="49"/>
      <c r="NF35" s="49"/>
      <c r="NG35" s="49"/>
      <c r="NH35" s="49"/>
      <c r="NI35" s="49"/>
      <c r="NJ35" s="49"/>
      <c r="NK35" s="49"/>
      <c r="NL35" s="49"/>
      <c r="NM35" s="49"/>
      <c r="NN35" s="49"/>
      <c r="NO35" s="49"/>
      <c r="NP35" s="49"/>
      <c r="NQ35" s="49"/>
      <c r="NR35" s="49"/>
      <c r="NS35" s="49"/>
      <c r="NT35" s="49"/>
      <c r="NU35" s="49"/>
      <c r="NV35" s="49"/>
      <c r="NW35" s="49"/>
      <c r="NX35" s="49"/>
      <c r="NY35" s="49"/>
      <c r="NZ35" s="49"/>
      <c r="OA35" s="49"/>
      <c r="OB35" s="49"/>
      <c r="OC35" s="49"/>
      <c r="OD35" s="49"/>
      <c r="OE35" s="49"/>
      <c r="OF35" s="49"/>
      <c r="OG35" s="49"/>
      <c r="OH35" s="49"/>
      <c r="OI35" s="49"/>
      <c r="OJ35" s="49"/>
      <c r="OK35" s="49"/>
      <c r="OL35" s="49"/>
      <c r="OM35" s="49"/>
      <c r="ON35" s="49"/>
      <c r="OO35" s="49"/>
      <c r="OP35" s="49"/>
      <c r="OQ35" s="49"/>
      <c r="OR35" s="49"/>
      <c r="OS35" s="49"/>
      <c r="OT35" s="49"/>
      <c r="OU35" s="49"/>
      <c r="OV35" s="49"/>
      <c r="OW35" s="49"/>
      <c r="OX35" s="49"/>
      <c r="OY35" s="49"/>
      <c r="OZ35" s="49"/>
      <c r="PA35" s="49"/>
      <c r="PB35" s="49"/>
      <c r="PC35" s="49"/>
      <c r="PD35" s="49"/>
      <c r="PE35" s="49"/>
      <c r="PF35" s="49"/>
      <c r="PG35" s="49"/>
      <c r="PH35" s="49"/>
      <c r="PI35" s="49"/>
      <c r="PJ35" s="49"/>
      <c r="PK35" s="49"/>
      <c r="PL35" s="49"/>
      <c r="PM35" s="49"/>
      <c r="PN35" s="49"/>
      <c r="PO35" s="49"/>
      <c r="PP35" s="49"/>
      <c r="PQ35" s="49"/>
      <c r="PR35" s="49"/>
      <c r="PS35" s="49"/>
      <c r="PT35" s="49"/>
      <c r="PU35" s="49"/>
      <c r="PV35" s="49"/>
      <c r="PW35" s="49"/>
      <c r="PX35" s="49"/>
      <c r="PY35" s="49"/>
      <c r="PZ35" s="49"/>
      <c r="QA35" s="49"/>
      <c r="QB35" s="49"/>
      <c r="QC35" s="49"/>
      <c r="QD35" s="49"/>
      <c r="QE35" s="49"/>
      <c r="QF35" s="49"/>
      <c r="QG35" s="49"/>
      <c r="QH35" s="49"/>
      <c r="QI35" s="49"/>
      <c r="QJ35" s="49"/>
      <c r="QK35" s="49"/>
      <c r="QL35" s="49"/>
      <c r="QM35" s="49"/>
      <c r="QN35" s="49"/>
      <c r="QO35" s="49"/>
      <c r="QP35" s="49"/>
      <c r="QQ35" s="49"/>
      <c r="QR35" s="49"/>
      <c r="QS35" s="49"/>
      <c r="QT35" s="49"/>
      <c r="QU35" s="49"/>
      <c r="QV35" s="49"/>
      <c r="QW35" s="49"/>
      <c r="QX35" s="49"/>
      <c r="QY35" s="49"/>
      <c r="QZ35" s="49"/>
      <c r="RA35" s="49"/>
      <c r="RB35" s="49"/>
      <c r="RC35" s="49"/>
      <c r="RD35" s="49"/>
      <c r="RE35" s="49"/>
      <c r="RF35" s="49"/>
      <c r="RG35" s="49"/>
      <c r="RH35" s="49"/>
      <c r="RI35" s="49"/>
      <c r="RJ35" s="49"/>
      <c r="RK35" s="49"/>
      <c r="RL35" s="49"/>
      <c r="RM35" s="49"/>
      <c r="RN35" s="49"/>
      <c r="RO35" s="49"/>
      <c r="RP35" s="49"/>
      <c r="RQ35" s="49"/>
      <c r="RR35" s="49"/>
      <c r="RS35" s="49"/>
      <c r="RT35" s="49"/>
      <c r="RU35" s="49"/>
      <c r="RV35" s="49"/>
      <c r="RW35" s="49"/>
      <c r="RX35" s="49"/>
      <c r="RY35" s="49"/>
      <c r="RZ35" s="49"/>
      <c r="SA35" s="49"/>
      <c r="SB35" s="49"/>
      <c r="SC35" s="49"/>
      <c r="SD35" s="49"/>
      <c r="SE35" s="49"/>
      <c r="SF35" s="49"/>
      <c r="SG35" s="49"/>
      <c r="SH35" s="49"/>
      <c r="SI35" s="49"/>
      <c r="SJ35" s="49"/>
      <c r="SK35" s="49"/>
      <c r="SL35" s="49"/>
      <c r="SM35" s="49"/>
      <c r="SN35" s="49"/>
      <c r="SO35" s="49"/>
      <c r="SP35" s="49"/>
      <c r="SQ35" s="49"/>
      <c r="SR35" s="49"/>
      <c r="SS35" s="49"/>
      <c r="ST35" s="49"/>
      <c r="SU35" s="49"/>
      <c r="SV35" s="49"/>
      <c r="SW35" s="49"/>
      <c r="SX35" s="49"/>
      <c r="SY35" s="49"/>
      <c r="SZ35" s="49"/>
      <c r="TA35" s="49"/>
      <c r="TB35" s="49"/>
      <c r="TC35" s="49"/>
      <c r="TD35" s="49"/>
      <c r="TE35" s="49"/>
      <c r="TF35" s="49"/>
      <c r="TG35" s="49"/>
      <c r="TH35" s="49"/>
      <c r="TI35" s="49"/>
      <c r="TJ35" s="49"/>
      <c r="TK35" s="49"/>
      <c r="TL35" s="49"/>
      <c r="TM35" s="49"/>
      <c r="TN35" s="49"/>
      <c r="TO35" s="49"/>
      <c r="TP35" s="49"/>
      <c r="TQ35" s="49"/>
      <c r="TR35" s="49"/>
      <c r="TS35" s="49"/>
      <c r="TT35" s="49"/>
      <c r="TU35" s="49"/>
      <c r="TV35" s="49"/>
      <c r="TW35" s="49"/>
      <c r="TX35" s="49"/>
      <c r="TY35" s="49"/>
      <c r="TZ35" s="49"/>
      <c r="UA35" s="49"/>
      <c r="UB35" s="49"/>
      <c r="UC35" s="49"/>
      <c r="UD35" s="49"/>
      <c r="UE35" s="49"/>
      <c r="UF35" s="49"/>
      <c r="UG35" s="49"/>
      <c r="UH35" s="49"/>
      <c r="UI35" s="49"/>
      <c r="UJ35" s="49"/>
      <c r="UK35" s="49"/>
      <c r="UL35" s="49"/>
      <c r="UM35" s="49"/>
      <c r="UN35" s="49"/>
      <c r="UO35" s="49"/>
      <c r="UP35" s="49"/>
      <c r="UQ35" s="49"/>
      <c r="UR35" s="49"/>
      <c r="US35" s="49"/>
      <c r="UT35" s="49"/>
      <c r="UU35" s="49"/>
      <c r="UV35" s="49"/>
      <c r="UW35" s="49"/>
      <c r="UX35" s="49"/>
      <c r="UY35" s="49"/>
      <c r="UZ35" s="49"/>
      <c r="VA35" s="49"/>
      <c r="VB35" s="49"/>
      <c r="VC35" s="49"/>
      <c r="VD35" s="49"/>
      <c r="VE35" s="49"/>
      <c r="VF35" s="49"/>
      <c r="VG35" s="49"/>
      <c r="VH35" s="49"/>
      <c r="VI35" s="49"/>
      <c r="VJ35" s="49"/>
      <c r="VK35" s="49"/>
      <c r="VL35" s="49"/>
      <c r="VM35" s="49"/>
      <c r="VN35" s="49"/>
      <c r="VO35" s="49"/>
      <c r="VP35" s="49"/>
      <c r="VQ35" s="49"/>
      <c r="VR35" s="49"/>
      <c r="VS35" s="49"/>
      <c r="VT35" s="49"/>
      <c r="VU35" s="49"/>
      <c r="VV35" s="49"/>
      <c r="VW35" s="49"/>
      <c r="VX35" s="49"/>
      <c r="VY35" s="49"/>
      <c r="VZ35" s="49"/>
      <c r="WA35" s="49"/>
      <c r="WB35" s="49"/>
      <c r="WC35" s="49"/>
      <c r="WD35" s="49"/>
      <c r="WE35" s="49"/>
      <c r="WF35" s="49"/>
      <c r="WG35" s="49"/>
      <c r="WH35" s="49"/>
      <c r="WI35" s="49"/>
      <c r="WJ35" s="49"/>
      <c r="WK35" s="49"/>
      <c r="WL35" s="49"/>
      <c r="WM35" s="49"/>
      <c r="WN35" s="49"/>
      <c r="WO35" s="49"/>
      <c r="WP35" s="49"/>
      <c r="WQ35" s="49"/>
      <c r="WR35" s="49"/>
      <c r="WS35" s="49"/>
      <c r="WT35" s="49"/>
      <c r="WU35" s="49"/>
      <c r="WV35" s="49"/>
      <c r="WW35" s="49"/>
      <c r="WX35" s="49"/>
      <c r="WY35" s="49"/>
      <c r="WZ35" s="49"/>
      <c r="XA35" s="49"/>
      <c r="XB35" s="49"/>
      <c r="XC35" s="49"/>
      <c r="XD35" s="49"/>
      <c r="XE35" s="49"/>
      <c r="XF35" s="49"/>
      <c r="XG35" s="49"/>
      <c r="XH35" s="49"/>
      <c r="XI35" s="49"/>
      <c r="XJ35" s="49"/>
      <c r="XK35" s="49"/>
      <c r="XL35" s="49"/>
      <c r="XM35" s="49"/>
      <c r="XN35" s="49"/>
      <c r="XO35" s="49"/>
      <c r="XP35" s="49"/>
      <c r="XQ35" s="49"/>
      <c r="XR35" s="49"/>
      <c r="XS35" s="49"/>
      <c r="XT35" s="49"/>
      <c r="XU35" s="49"/>
      <c r="XV35" s="49"/>
      <c r="XW35" s="49"/>
      <c r="XX35" s="49"/>
      <c r="XY35" s="49"/>
      <c r="XZ35" s="49"/>
      <c r="YA35" s="49"/>
      <c r="YB35" s="49"/>
      <c r="YC35" s="49"/>
      <c r="YD35" s="49"/>
      <c r="YE35" s="49"/>
      <c r="YF35" s="49"/>
      <c r="YG35" s="49"/>
      <c r="YH35" s="49"/>
      <c r="YI35" s="49"/>
      <c r="YJ35" s="49"/>
      <c r="YK35" s="49"/>
      <c r="YL35" s="49"/>
      <c r="YM35" s="49"/>
      <c r="YN35" s="49"/>
      <c r="YO35" s="49"/>
      <c r="YP35" s="49"/>
      <c r="YQ35" s="49"/>
      <c r="YR35" s="49"/>
      <c r="YS35" s="49"/>
      <c r="YT35" s="49"/>
      <c r="YU35" s="49"/>
      <c r="YV35" s="49"/>
      <c r="YW35" s="49"/>
      <c r="YX35" s="49"/>
      <c r="YY35" s="49"/>
      <c r="YZ35" s="49"/>
      <c r="ZA35" s="49"/>
      <c r="ZB35" s="49"/>
      <c r="ZC35" s="49"/>
      <c r="ZD35" s="49"/>
      <c r="ZE35" s="49"/>
      <c r="ZF35" s="49"/>
      <c r="ZG35" s="49"/>
      <c r="ZH35" s="49"/>
      <c r="ZI35" s="49"/>
      <c r="ZJ35" s="49"/>
      <c r="ZK35" s="49"/>
      <c r="ZL35" s="49"/>
      <c r="ZM35" s="49"/>
      <c r="ZN35" s="49"/>
      <c r="ZO35" s="49"/>
      <c r="ZP35" s="49"/>
      <c r="ZQ35" s="49"/>
      <c r="ZR35" s="49"/>
      <c r="ZS35" s="49"/>
      <c r="ZT35" s="49"/>
      <c r="ZU35" s="49"/>
      <c r="ZV35" s="49"/>
      <c r="ZW35" s="49"/>
      <c r="ZX35" s="49"/>
      <c r="ZY35" s="49"/>
      <c r="ZZ35" s="49"/>
      <c r="AAA35" s="49"/>
      <c r="AAB35" s="49"/>
      <c r="AAC35" s="49"/>
      <c r="AAD35" s="49"/>
      <c r="AAE35" s="49"/>
      <c r="AAF35" s="49"/>
      <c r="AAG35" s="49"/>
      <c r="AAH35" s="49"/>
      <c r="AAI35" s="49"/>
      <c r="AAJ35" s="49"/>
      <c r="AAK35" s="49"/>
      <c r="AAL35" s="49"/>
      <c r="AAM35" s="49"/>
      <c r="AAN35" s="49"/>
      <c r="AAO35" s="49"/>
      <c r="AAP35" s="49"/>
      <c r="AAQ35" s="49"/>
      <c r="AAR35" s="49"/>
      <c r="AAS35" s="49"/>
      <c r="AAT35" s="49"/>
      <c r="AAU35" s="49"/>
      <c r="AAV35" s="49"/>
      <c r="AAW35" s="49"/>
      <c r="AAX35" s="49"/>
      <c r="AAY35" s="49"/>
      <c r="AAZ35" s="49"/>
      <c r="ABA35" s="49"/>
      <c r="ABB35" s="49"/>
      <c r="ABC35" s="49"/>
      <c r="ABD35" s="49"/>
      <c r="ABE35" s="49"/>
      <c r="ABF35" s="49"/>
      <c r="ABG35" s="49"/>
      <c r="ABH35" s="49"/>
      <c r="ABI35" s="49"/>
      <c r="ABJ35" s="49"/>
      <c r="ABK35" s="49"/>
      <c r="ABL35" s="49"/>
      <c r="ABM35" s="49"/>
      <c r="ABN35" s="49"/>
      <c r="ABO35" s="49"/>
      <c r="ABP35" s="49"/>
      <c r="ABQ35" s="49"/>
      <c r="ABR35" s="49"/>
      <c r="ABS35" s="49"/>
      <c r="ABT35" s="49"/>
      <c r="ABU35" s="49"/>
      <c r="ABV35" s="49"/>
      <c r="ABW35" s="49"/>
      <c r="ABX35" s="49"/>
      <c r="ABY35" s="49"/>
      <c r="ABZ35" s="49"/>
      <c r="ACA35" s="49"/>
      <c r="ACB35" s="49"/>
      <c r="ACC35" s="49"/>
      <c r="ACD35" s="49"/>
      <c r="ACE35" s="49"/>
      <c r="ACF35" s="49"/>
      <c r="ACG35" s="49"/>
      <c r="ACH35" s="49"/>
      <c r="ACI35" s="49"/>
      <c r="ACJ35" s="49"/>
      <c r="ACK35" s="49"/>
      <c r="ACL35" s="49"/>
      <c r="ACM35" s="49"/>
      <c r="ACN35" s="49"/>
      <c r="ACO35" s="49"/>
      <c r="ACP35" s="49"/>
      <c r="ACQ35" s="49"/>
      <c r="ACR35" s="49"/>
      <c r="ACS35" s="49"/>
      <c r="ACT35" s="49"/>
      <c r="ACU35" s="49"/>
      <c r="ACV35" s="49"/>
      <c r="ACW35" s="49"/>
      <c r="ACX35" s="49"/>
      <c r="ACY35" s="49"/>
      <c r="ACZ35" s="49"/>
      <c r="ADA35" s="49"/>
    </row>
    <row r="36" spans="1:782" x14ac:dyDescent="0.2">
      <c r="A36" s="36" t="s">
        <v>56</v>
      </c>
      <c r="B36" s="37"/>
      <c r="C36" s="39">
        <f>C31+C34+C33</f>
        <v>197192.99000000002</v>
      </c>
      <c r="D36" s="108">
        <f>D31+D34+D33</f>
        <v>0</v>
      </c>
      <c r="E36" s="108">
        <f>E31+E34+E33</f>
        <v>0</v>
      </c>
      <c r="F36" s="108">
        <f>F31+F34+F33</f>
        <v>0</v>
      </c>
      <c r="G36" s="109">
        <f>G31+G34+G33</f>
        <v>0</v>
      </c>
      <c r="H36" s="104">
        <f t="shared" si="5"/>
        <v>0</v>
      </c>
    </row>
    <row r="37" spans="1:782" s="11" customFormat="1" x14ac:dyDescent="0.2">
      <c r="A37" s="12" t="s">
        <v>18</v>
      </c>
      <c r="B37" s="13"/>
      <c r="C37" s="117">
        <f>ROUND(C36*21%,2)</f>
        <v>41410.53</v>
      </c>
      <c r="D37" s="105">
        <f t="shared" ref="D37:G37" si="6">ROUND(D36*21%,2)</f>
        <v>0</v>
      </c>
      <c r="E37" s="105">
        <f t="shared" si="6"/>
        <v>0</v>
      </c>
      <c r="F37" s="105">
        <f t="shared" si="6"/>
        <v>0</v>
      </c>
      <c r="G37" s="106">
        <f t="shared" si="6"/>
        <v>0</v>
      </c>
      <c r="H37" s="107">
        <f t="shared" si="5"/>
        <v>0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  <c r="ABI37" s="10"/>
      <c r="ABJ37" s="10"/>
      <c r="ABK37" s="10"/>
      <c r="ABL37" s="10"/>
      <c r="ABM37" s="10"/>
      <c r="ABN37" s="10"/>
      <c r="ABO37" s="10"/>
      <c r="ABP37" s="10"/>
      <c r="ABQ37" s="10"/>
      <c r="ABR37" s="10"/>
      <c r="ABS37" s="10"/>
      <c r="ABT37" s="10"/>
      <c r="ABU37" s="10"/>
      <c r="ABV37" s="10"/>
      <c r="ABW37" s="10"/>
      <c r="ABX37" s="10"/>
      <c r="ABY37" s="10"/>
      <c r="ABZ37" s="10"/>
      <c r="ACA37" s="10"/>
      <c r="ACB37" s="10"/>
      <c r="ACC37" s="10"/>
      <c r="ACD37" s="10"/>
      <c r="ACE37" s="10"/>
      <c r="ACF37" s="10"/>
      <c r="ACG37" s="10"/>
      <c r="ACH37" s="10"/>
      <c r="ACI37" s="10"/>
      <c r="ACJ37" s="10"/>
      <c r="ACK37" s="10"/>
      <c r="ACL37" s="10"/>
      <c r="ACM37" s="10"/>
      <c r="ACN37" s="10"/>
      <c r="ACO37" s="10"/>
      <c r="ACP37" s="10"/>
      <c r="ACQ37" s="10"/>
      <c r="ACR37" s="10"/>
      <c r="ACS37" s="10"/>
      <c r="ACT37" s="10"/>
      <c r="ACU37" s="10"/>
      <c r="ACV37" s="10"/>
      <c r="ACW37" s="10"/>
      <c r="ACX37" s="10"/>
      <c r="ACY37" s="10"/>
      <c r="ACZ37" s="10"/>
      <c r="ADA37" s="10"/>
    </row>
    <row r="38" spans="1:782" s="11" customFormat="1" x14ac:dyDescent="0.2">
      <c r="A38" s="42"/>
      <c r="B38" s="43"/>
      <c r="C38" s="45"/>
      <c r="D38" s="46"/>
      <c r="E38" s="46"/>
      <c r="F38" s="46"/>
      <c r="G38" s="46"/>
      <c r="H38" s="47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  <c r="ACZ38" s="10"/>
      <c r="ADA38" s="10"/>
    </row>
    <row r="39" spans="1:782" x14ac:dyDescent="0.2">
      <c r="A39" s="36" t="s">
        <v>19</v>
      </c>
      <c r="B39" s="37"/>
      <c r="C39" s="39">
        <f>SUM(C36:C37)</f>
        <v>238603.52000000002</v>
      </c>
      <c r="D39" s="108">
        <f>SUM(D36:D37)</f>
        <v>0</v>
      </c>
      <c r="E39" s="108">
        <f>SUM(E36:E37)</f>
        <v>0</v>
      </c>
      <c r="F39" s="108">
        <f>SUM(F36:F37)</f>
        <v>0</v>
      </c>
      <c r="G39" s="109">
        <f>SUM(G36:G37)</f>
        <v>0</v>
      </c>
      <c r="H39" s="104">
        <f t="shared" si="5"/>
        <v>0</v>
      </c>
    </row>
    <row r="40" spans="1:782" x14ac:dyDescent="0.2">
      <c r="A40" s="12" t="s">
        <v>20</v>
      </c>
      <c r="B40" s="13"/>
      <c r="C40" s="100">
        <v>0</v>
      </c>
      <c r="D40" s="100">
        <v>0</v>
      </c>
      <c r="E40" s="100">
        <v>0</v>
      </c>
      <c r="F40" s="100">
        <v>0</v>
      </c>
      <c r="G40" s="101">
        <v>0</v>
      </c>
      <c r="H40" s="102">
        <f t="shared" si="5"/>
        <v>0</v>
      </c>
    </row>
    <row r="41" spans="1:782" x14ac:dyDescent="0.2">
      <c r="A41"/>
      <c r="B41"/>
      <c r="C41"/>
      <c r="D41"/>
      <c r="E41"/>
      <c r="F41"/>
      <c r="G41"/>
      <c r="H41"/>
    </row>
    <row r="42" spans="1:782" x14ac:dyDescent="0.2">
      <c r="A42"/>
      <c r="B42"/>
      <c r="C42"/>
      <c r="D42"/>
      <c r="E42"/>
      <c r="F42"/>
      <c r="G42"/>
      <c r="H42"/>
    </row>
    <row r="43" spans="1:782" x14ac:dyDescent="0.2">
      <c r="A43"/>
      <c r="B43"/>
      <c r="C43"/>
      <c r="D43"/>
      <c r="E43"/>
      <c r="F43"/>
      <c r="G43"/>
      <c r="H43"/>
    </row>
    <row r="44" spans="1:782" x14ac:dyDescent="0.2">
      <c r="A44"/>
      <c r="B44"/>
      <c r="C44"/>
      <c r="D44"/>
      <c r="E44"/>
      <c r="F44"/>
      <c r="G44"/>
      <c r="H44"/>
    </row>
    <row r="45" spans="1:782" x14ac:dyDescent="0.2">
      <c r="A45"/>
      <c r="B45"/>
      <c r="C45"/>
      <c r="D45"/>
      <c r="E45"/>
      <c r="F45"/>
      <c r="G45"/>
      <c r="H45"/>
    </row>
    <row r="46" spans="1:782" s="2" customFormat="1" x14ac:dyDescent="0.2">
      <c r="A46"/>
      <c r="B46"/>
      <c r="C46"/>
      <c r="D46"/>
      <c r="E46"/>
      <c r="F46"/>
      <c r="G46"/>
      <c r="H46"/>
      <c r="ADB46" s="1"/>
    </row>
    <row r="47" spans="1:782" s="2" customFormat="1" x14ac:dyDescent="0.2">
      <c r="A47"/>
      <c r="B47"/>
      <c r="C47"/>
      <c r="D47"/>
      <c r="E47"/>
      <c r="F47"/>
      <c r="G47"/>
      <c r="H47"/>
      <c r="ADB47" s="1"/>
    </row>
    <row r="48" spans="1:782" s="2" customFormat="1" x14ac:dyDescent="0.2">
      <c r="A48"/>
      <c r="B48"/>
      <c r="C48"/>
      <c r="D48"/>
      <c r="E48"/>
      <c r="F48"/>
      <c r="G48"/>
      <c r="H48"/>
      <c r="ADB48" s="1"/>
    </row>
    <row r="49" spans="1:782" s="2" customFormat="1" x14ac:dyDescent="0.2">
      <c r="A49"/>
      <c r="B49"/>
      <c r="C49"/>
      <c r="D49"/>
      <c r="E49"/>
      <c r="F49"/>
      <c r="G49"/>
      <c r="H49"/>
      <c r="ADB49" s="1"/>
    </row>
    <row r="50" spans="1:782" s="2" customFormat="1" x14ac:dyDescent="0.2">
      <c r="A50"/>
      <c r="B50"/>
      <c r="C50"/>
      <c r="D50"/>
      <c r="E50"/>
      <c r="F50"/>
      <c r="G50"/>
      <c r="H50"/>
      <c r="ADB50" s="1"/>
    </row>
    <row r="51" spans="1:782" s="2" customFormat="1" x14ac:dyDescent="0.2">
      <c r="A51"/>
      <c r="B51"/>
      <c r="C51"/>
      <c r="D51"/>
      <c r="E51"/>
      <c r="F51"/>
      <c r="G51"/>
      <c r="H51"/>
      <c r="ADB51" s="1"/>
    </row>
    <row r="52" spans="1:782" s="2" customFormat="1" x14ac:dyDescent="0.2">
      <c r="A52"/>
      <c r="B52"/>
      <c r="C52"/>
      <c r="D52"/>
      <c r="E52"/>
      <c r="F52"/>
      <c r="G52"/>
      <c r="H52"/>
      <c r="ADB52" s="1"/>
    </row>
    <row r="53" spans="1:782" s="2" customFormat="1" x14ac:dyDescent="0.2">
      <c r="A53"/>
      <c r="B53"/>
      <c r="C53"/>
      <c r="D53"/>
      <c r="E53"/>
      <c r="F53"/>
      <c r="G53"/>
      <c r="H53"/>
      <c r="ADB53" s="1"/>
    </row>
    <row r="54" spans="1:782" s="2" customFormat="1" x14ac:dyDescent="0.2">
      <c r="A54"/>
      <c r="B54"/>
      <c r="C54"/>
      <c r="D54"/>
      <c r="E54"/>
      <c r="F54"/>
      <c r="G54"/>
      <c r="H54"/>
      <c r="I54"/>
      <c r="J54"/>
      <c r="K54"/>
      <c r="L54"/>
      <c r="ADB54" s="1"/>
    </row>
    <row r="55" spans="1:782" s="2" customFormat="1" x14ac:dyDescent="0.2">
      <c r="A55"/>
      <c r="B55"/>
      <c r="C55"/>
      <c r="D55"/>
      <c r="E55"/>
      <c r="F55"/>
      <c r="G55"/>
      <c r="H55"/>
      <c r="I55"/>
      <c r="J55"/>
      <c r="K55"/>
      <c r="L55"/>
      <c r="ADB55" s="1"/>
    </row>
    <row r="56" spans="1:782" s="2" customFormat="1" x14ac:dyDescent="0.2">
      <c r="A56"/>
      <c r="B56"/>
      <c r="C56"/>
      <c r="D56"/>
      <c r="E56"/>
      <c r="F56"/>
      <c r="G56"/>
      <c r="H56"/>
      <c r="I56"/>
      <c r="J56"/>
      <c r="K56"/>
      <c r="L56"/>
      <c r="ADB56" s="1"/>
    </row>
    <row r="57" spans="1:782" s="2" customFormat="1" x14ac:dyDescent="0.2">
      <c r="A57"/>
      <c r="B57"/>
      <c r="C57"/>
      <c r="D57"/>
      <c r="E57"/>
      <c r="F57"/>
      <c r="G57"/>
      <c r="H57"/>
      <c r="I57"/>
      <c r="J57"/>
      <c r="K57"/>
      <c r="L57"/>
      <c r="ADB57" s="1"/>
    </row>
    <row r="58" spans="1:782" s="2" customFormat="1" x14ac:dyDescent="0.2">
      <c r="A58"/>
      <c r="B58"/>
      <c r="C58"/>
      <c r="D58"/>
      <c r="E58"/>
      <c r="F58"/>
      <c r="G58"/>
      <c r="H58"/>
      <c r="I58"/>
      <c r="J58"/>
      <c r="K58"/>
      <c r="L58"/>
      <c r="ADB58" s="1"/>
    </row>
    <row r="59" spans="1:782" s="2" customFormat="1" x14ac:dyDescent="0.2">
      <c r="A59"/>
      <c r="B59"/>
      <c r="C59"/>
      <c r="D59"/>
      <c r="E59"/>
      <c r="F59"/>
      <c r="G59"/>
      <c r="H59"/>
      <c r="I59"/>
      <c r="J59"/>
      <c r="K59"/>
      <c r="L59"/>
      <c r="ADB59" s="1"/>
    </row>
    <row r="60" spans="1:782" s="2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ADB60" s="1"/>
    </row>
    <row r="61" spans="1:782" s="2" customFormat="1" x14ac:dyDescent="0.2">
      <c r="A61"/>
      <c r="B61"/>
      <c r="C61"/>
      <c r="D61"/>
      <c r="E61"/>
      <c r="F61"/>
      <c r="G61"/>
      <c r="H61"/>
      <c r="I61"/>
      <c r="J61"/>
      <c r="K61"/>
      <c r="L61"/>
      <c r="ADB61" s="1"/>
    </row>
    <row r="62" spans="1:782" s="2" customFormat="1" x14ac:dyDescent="0.2">
      <c r="A62"/>
      <c r="B62"/>
      <c r="C62"/>
      <c r="D62"/>
      <c r="E62"/>
      <c r="F62"/>
      <c r="G62"/>
      <c r="H62"/>
      <c r="I62"/>
      <c r="J62"/>
      <c r="K62"/>
      <c r="L62"/>
      <c r="ADB62" s="1"/>
    </row>
    <row r="63" spans="1:782" s="2" customFormat="1" x14ac:dyDescent="0.2">
      <c r="A63"/>
      <c r="B63"/>
      <c r="C63"/>
      <c r="D63"/>
      <c r="E63"/>
      <c r="F63"/>
      <c r="G63"/>
      <c r="H63"/>
      <c r="I63"/>
      <c r="J63"/>
      <c r="K63"/>
      <c r="L63"/>
      <c r="ADB63" s="1"/>
    </row>
    <row r="64" spans="1:782" s="2" customFormat="1" x14ac:dyDescent="0.2">
      <c r="A64"/>
      <c r="B64"/>
      <c r="C64"/>
      <c r="D64"/>
      <c r="E64"/>
      <c r="F64"/>
      <c r="G64"/>
      <c r="H64"/>
      <c r="I64"/>
      <c r="J64"/>
      <c r="K64"/>
      <c r="L64"/>
      <c r="ADB64" s="1"/>
    </row>
    <row r="65" spans="1:782" s="2" customFormat="1" x14ac:dyDescent="0.2">
      <c r="A65"/>
      <c r="B65"/>
      <c r="C65"/>
      <c r="D65"/>
      <c r="E65"/>
      <c r="F65"/>
      <c r="G65"/>
      <c r="H65"/>
      <c r="I65"/>
      <c r="J65"/>
      <c r="K65"/>
      <c r="L65"/>
      <c r="ADB65" s="1"/>
    </row>
    <row r="66" spans="1:782" s="2" customFormat="1" x14ac:dyDescent="0.2">
      <c r="A66"/>
      <c r="B66"/>
      <c r="C66"/>
      <c r="D66"/>
      <c r="E66"/>
      <c r="F66"/>
      <c r="G66"/>
      <c r="H66"/>
      <c r="I66"/>
      <c r="J66"/>
      <c r="K66"/>
      <c r="L66"/>
      <c r="ADB66" s="1"/>
    </row>
    <row r="67" spans="1:782" s="2" customFormat="1" x14ac:dyDescent="0.2">
      <c r="A67"/>
      <c r="B67"/>
      <c r="C67"/>
      <c r="D67"/>
      <c r="E67"/>
      <c r="F67"/>
      <c r="G67"/>
      <c r="H67"/>
      <c r="I67"/>
      <c r="J67"/>
      <c r="K67"/>
      <c r="L67"/>
      <c r="ADB67" s="1"/>
    </row>
    <row r="68" spans="1:782" s="2" customFormat="1" x14ac:dyDescent="0.2">
      <c r="A68"/>
      <c r="B68"/>
      <c r="C68"/>
      <c r="D68"/>
      <c r="E68"/>
      <c r="F68"/>
      <c r="G68"/>
      <c r="H68"/>
      <c r="I68"/>
      <c r="J68"/>
      <c r="K68"/>
      <c r="L68"/>
      <c r="ADB68" s="1"/>
    </row>
    <row r="69" spans="1:782" s="2" customFormat="1" x14ac:dyDescent="0.2">
      <c r="A69"/>
      <c r="B69"/>
      <c r="C69"/>
      <c r="D69"/>
      <c r="E69"/>
      <c r="F69"/>
      <c r="G69"/>
      <c r="H69"/>
      <c r="I69"/>
      <c r="J69"/>
      <c r="K69"/>
      <c r="L69"/>
      <c r="ADB69" s="1"/>
    </row>
    <row r="70" spans="1:782" s="2" customFormat="1" x14ac:dyDescent="0.2">
      <c r="A70"/>
      <c r="B70"/>
      <c r="C70"/>
      <c r="D70"/>
      <c r="E70"/>
      <c r="F70"/>
      <c r="G70"/>
      <c r="H70"/>
      <c r="I70"/>
      <c r="J70"/>
      <c r="K70"/>
      <c r="L70"/>
      <c r="ADB70" s="1"/>
    </row>
    <row r="71" spans="1:782" s="2" customFormat="1" x14ac:dyDescent="0.2">
      <c r="A71"/>
      <c r="B71"/>
      <c r="C71"/>
      <c r="D71"/>
      <c r="E71"/>
      <c r="F71"/>
      <c r="G71"/>
      <c r="H71"/>
      <c r="I71"/>
      <c r="J71"/>
      <c r="K71"/>
      <c r="L71"/>
      <c r="ADB71" s="1"/>
    </row>
    <row r="72" spans="1:782" s="2" customFormat="1" x14ac:dyDescent="0.2">
      <c r="A72"/>
      <c r="B72"/>
      <c r="C72"/>
      <c r="D72"/>
      <c r="E72"/>
      <c r="F72"/>
      <c r="G72"/>
      <c r="H72"/>
      <c r="I72"/>
      <c r="J72"/>
      <c r="K72"/>
      <c r="L72"/>
      <c r="ADB72" s="1"/>
    </row>
    <row r="73" spans="1:782" s="2" customFormat="1" x14ac:dyDescent="0.2">
      <c r="A73"/>
      <c r="B73"/>
      <c r="C73"/>
      <c r="D73"/>
      <c r="E73"/>
      <c r="F73"/>
      <c r="G73"/>
      <c r="H73"/>
      <c r="I73"/>
      <c r="J73"/>
      <c r="K73"/>
      <c r="L73"/>
      <c r="ADB73" s="1"/>
    </row>
    <row r="74" spans="1:782" s="2" customFormat="1" x14ac:dyDescent="0.2">
      <c r="A74"/>
      <c r="B74"/>
      <c r="C74"/>
      <c r="D74"/>
      <c r="E74"/>
      <c r="F74"/>
      <c r="G74"/>
      <c r="H74"/>
      <c r="I74"/>
      <c r="J74"/>
      <c r="K74"/>
      <c r="L74"/>
      <c r="ADB74" s="1"/>
    </row>
    <row r="75" spans="1:782" s="2" customFormat="1" x14ac:dyDescent="0.2">
      <c r="A75"/>
      <c r="B75"/>
      <c r="C75"/>
      <c r="D75"/>
      <c r="E75"/>
      <c r="F75"/>
      <c r="G75"/>
      <c r="H75"/>
      <c r="I75"/>
      <c r="J75"/>
      <c r="K75"/>
      <c r="L75"/>
      <c r="ADB75" s="1"/>
    </row>
    <row r="76" spans="1:782" s="2" customFormat="1" x14ac:dyDescent="0.2">
      <c r="A76"/>
      <c r="B76"/>
      <c r="C76"/>
      <c r="D76"/>
      <c r="E76"/>
      <c r="F76"/>
      <c r="G76"/>
      <c r="H76"/>
      <c r="I76"/>
      <c r="J76"/>
      <c r="K76"/>
      <c r="L76"/>
      <c r="ADB76" s="1"/>
    </row>
    <row r="77" spans="1:782" s="2" customFormat="1" x14ac:dyDescent="0.2">
      <c r="A77"/>
      <c r="B77"/>
      <c r="C77"/>
      <c r="D77"/>
      <c r="E77"/>
      <c r="F77"/>
      <c r="G77"/>
      <c r="H77"/>
      <c r="I77"/>
      <c r="J77"/>
      <c r="K77"/>
      <c r="L77"/>
      <c r="ADB77" s="1"/>
    </row>
    <row r="78" spans="1:782" s="2" customFormat="1" x14ac:dyDescent="0.2">
      <c r="A78"/>
      <c r="B78"/>
      <c r="C78"/>
      <c r="D78"/>
      <c r="E78"/>
      <c r="F78"/>
      <c r="G78"/>
      <c r="H78"/>
      <c r="I78"/>
      <c r="J78"/>
      <c r="K78"/>
      <c r="L78"/>
      <c r="ADB78" s="1"/>
    </row>
    <row r="79" spans="1:782" s="2" customFormat="1" x14ac:dyDescent="0.2">
      <c r="A79"/>
      <c r="B79"/>
      <c r="C79"/>
      <c r="D79"/>
      <c r="E79"/>
      <c r="F79"/>
      <c r="G79"/>
      <c r="H79"/>
      <c r="I79"/>
      <c r="J79"/>
      <c r="K79"/>
      <c r="L79"/>
      <c r="ADB79" s="1"/>
    </row>
  </sheetData>
  <printOptions horizontalCentered="1" gridLines="1"/>
  <pageMargins left="0.7" right="0.7" top="0.75" bottom="0.75" header="0.3" footer="0.3"/>
  <pageSetup paperSize="9" scale="72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B79"/>
  <sheetViews>
    <sheetView zoomScaleNormal="100" workbookViewId="0">
      <selection sqref="A1:XFD3"/>
    </sheetView>
  </sheetViews>
  <sheetFormatPr defaultColWidth="11.42578125" defaultRowHeight="12.75" x14ac:dyDescent="0.2"/>
  <cols>
    <col min="1" max="1" width="4.7109375" style="66" customWidth="1"/>
    <col min="2" max="2" width="45.7109375" style="66" customWidth="1"/>
    <col min="3" max="3" width="15.7109375" style="68" hidden="1" customWidth="1"/>
    <col min="4" max="7" width="15.7109375" style="68" customWidth="1"/>
    <col min="8" max="8" width="15.7109375" style="2" customWidth="1"/>
    <col min="9" max="9" width="13" style="2" bestFit="1" customWidth="1"/>
    <col min="10" max="781" width="11.42578125" style="2"/>
    <col min="782" max="16384" width="11.42578125" style="1"/>
  </cols>
  <sheetData>
    <row r="1" spans="1:781" s="11" customFormat="1" ht="45" customHeight="1" x14ac:dyDescent="0.2">
      <c r="A1" s="3" t="s">
        <v>0</v>
      </c>
      <c r="B1" s="4"/>
      <c r="C1" s="111">
        <v>2025</v>
      </c>
      <c r="D1" s="6" t="s">
        <v>2</v>
      </c>
      <c r="E1" s="7">
        <v>2026</v>
      </c>
      <c r="F1" s="6">
        <v>2027</v>
      </c>
      <c r="G1" s="8" t="s">
        <v>3</v>
      </c>
      <c r="H1" s="9" t="s">
        <v>4</v>
      </c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</row>
    <row r="2" spans="1:781" s="11" customFormat="1" x14ac:dyDescent="0.2">
      <c r="A2" s="12" t="s">
        <v>5</v>
      </c>
      <c r="B2" s="13"/>
      <c r="C2" s="15">
        <f>C3</f>
        <v>65870.75</v>
      </c>
      <c r="D2" s="14">
        <f>D3</f>
        <v>0</v>
      </c>
      <c r="E2" s="14">
        <f t="shared" ref="E2:G2" si="0">E3</f>
        <v>0</v>
      </c>
      <c r="F2" s="14">
        <f t="shared" si="0"/>
        <v>0</v>
      </c>
      <c r="G2" s="85">
        <f t="shared" si="0"/>
        <v>0</v>
      </c>
      <c r="H2" s="112">
        <f>SUM(D2:G2)</f>
        <v>0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</row>
    <row r="3" spans="1:781" s="11" customFormat="1" x14ac:dyDescent="0.2">
      <c r="A3" s="70" t="s">
        <v>74</v>
      </c>
      <c r="B3" s="4"/>
      <c r="C3" s="122">
        <f>SUM(C4:C7)</f>
        <v>65870.75</v>
      </c>
      <c r="D3" s="20">
        <f>SUM(D4:D7)</f>
        <v>0</v>
      </c>
      <c r="E3" s="20">
        <f>SUM(E4:E7)</f>
        <v>0</v>
      </c>
      <c r="F3" s="20">
        <f>SUM(F4:F7)</f>
        <v>0</v>
      </c>
      <c r="G3" s="113">
        <f>SUM(G4:G7)</f>
        <v>0</v>
      </c>
      <c r="H3" s="123">
        <f>SUM(D3:G3)</f>
        <v>0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</row>
    <row r="4" spans="1:781" s="2" customFormat="1" x14ac:dyDescent="0.2">
      <c r="A4" s="73" t="s">
        <v>75</v>
      </c>
      <c r="B4" s="74"/>
      <c r="C4" s="75">
        <v>26775</v>
      </c>
      <c r="D4" s="25"/>
      <c r="E4" s="25"/>
      <c r="F4" s="25"/>
      <c r="G4" s="76"/>
      <c r="H4" s="123">
        <f t="shared" ref="H4:H40" si="1">SUM(D4:G4)</f>
        <v>0</v>
      </c>
    </row>
    <row r="5" spans="1:781" s="2" customFormat="1" x14ac:dyDescent="0.2">
      <c r="A5" s="73" t="s">
        <v>76</v>
      </c>
      <c r="B5" s="74"/>
      <c r="C5" s="75">
        <v>22000</v>
      </c>
      <c r="D5" s="25"/>
      <c r="E5" s="25"/>
      <c r="F5" s="25"/>
      <c r="G5" s="76"/>
      <c r="H5" s="123">
        <f t="shared" si="1"/>
        <v>0</v>
      </c>
    </row>
    <row r="6" spans="1:781" s="2" customFormat="1" x14ac:dyDescent="0.2">
      <c r="A6" s="73" t="s">
        <v>77</v>
      </c>
      <c r="B6" s="74"/>
      <c r="C6" s="75">
        <f t="shared" ref="C6" si="2">ROUND((C4+C5)*0.33,2)</f>
        <v>16095.75</v>
      </c>
      <c r="D6" s="25"/>
      <c r="E6" s="25"/>
      <c r="F6" s="25"/>
      <c r="G6" s="76"/>
      <c r="H6" s="123">
        <f t="shared" si="1"/>
        <v>0</v>
      </c>
    </row>
    <row r="7" spans="1:781" s="2" customFormat="1" x14ac:dyDescent="0.2">
      <c r="A7" s="73" t="s">
        <v>78</v>
      </c>
      <c r="B7" s="74"/>
      <c r="C7" s="75">
        <v>1000</v>
      </c>
      <c r="D7" s="25"/>
      <c r="E7" s="25"/>
      <c r="F7" s="25"/>
      <c r="G7" s="76"/>
      <c r="H7" s="123">
        <f t="shared" si="1"/>
        <v>0</v>
      </c>
    </row>
    <row r="8" spans="1:781" s="11" customFormat="1" x14ac:dyDescent="0.2">
      <c r="A8" s="12" t="s">
        <v>6</v>
      </c>
      <c r="B8" s="13"/>
      <c r="C8" s="15">
        <f>SUM(C9:C21)</f>
        <v>16650</v>
      </c>
      <c r="D8" s="14">
        <f>SUM(D9:D21)</f>
        <v>0</v>
      </c>
      <c r="E8" s="14">
        <f>SUM(E9:E21)</f>
        <v>0</v>
      </c>
      <c r="F8" s="14">
        <f>SUM(F9:F21)</f>
        <v>0</v>
      </c>
      <c r="G8" s="85">
        <f>SUM(G9:G21)</f>
        <v>0</v>
      </c>
      <c r="H8" s="112">
        <f t="shared" si="1"/>
        <v>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  <c r="RV8" s="10"/>
      <c r="RW8" s="10"/>
      <c r="RX8" s="10"/>
      <c r="RY8" s="10"/>
      <c r="RZ8" s="10"/>
      <c r="SA8" s="10"/>
      <c r="SB8" s="10"/>
      <c r="SC8" s="10"/>
      <c r="SD8" s="10"/>
      <c r="SE8" s="10"/>
      <c r="SF8" s="10"/>
      <c r="SG8" s="10"/>
      <c r="SH8" s="10"/>
      <c r="SI8" s="10"/>
      <c r="SJ8" s="10"/>
      <c r="SK8" s="10"/>
      <c r="SL8" s="10"/>
      <c r="SM8" s="10"/>
      <c r="SN8" s="10"/>
      <c r="SO8" s="10"/>
      <c r="SP8" s="10"/>
      <c r="SQ8" s="10"/>
      <c r="SR8" s="10"/>
      <c r="SS8" s="10"/>
      <c r="ST8" s="10"/>
      <c r="SU8" s="10"/>
      <c r="SV8" s="10"/>
      <c r="SW8" s="10"/>
      <c r="SX8" s="10"/>
      <c r="SY8" s="10"/>
      <c r="SZ8" s="10"/>
      <c r="TA8" s="10"/>
      <c r="TB8" s="10"/>
      <c r="TC8" s="10"/>
      <c r="TD8" s="10"/>
      <c r="TE8" s="10"/>
      <c r="TF8" s="10"/>
      <c r="TG8" s="10"/>
      <c r="TH8" s="10"/>
      <c r="TI8" s="10"/>
      <c r="TJ8" s="10"/>
      <c r="TK8" s="10"/>
      <c r="TL8" s="10"/>
      <c r="TM8" s="10"/>
      <c r="TN8" s="10"/>
      <c r="TO8" s="10"/>
      <c r="TP8" s="10"/>
      <c r="TQ8" s="10"/>
      <c r="TR8" s="10"/>
      <c r="TS8" s="10"/>
      <c r="TT8" s="10"/>
      <c r="TU8" s="10"/>
      <c r="TV8" s="10"/>
      <c r="TW8" s="10"/>
      <c r="TX8" s="10"/>
      <c r="TY8" s="10"/>
      <c r="TZ8" s="10"/>
      <c r="UA8" s="10"/>
      <c r="UB8" s="10"/>
      <c r="UC8" s="10"/>
      <c r="UD8" s="10"/>
      <c r="UE8" s="10"/>
      <c r="UF8" s="10"/>
      <c r="UG8" s="10"/>
      <c r="UH8" s="10"/>
      <c r="UI8" s="10"/>
      <c r="UJ8" s="10"/>
      <c r="UK8" s="10"/>
      <c r="UL8" s="10"/>
      <c r="UM8" s="10"/>
      <c r="UN8" s="10"/>
      <c r="UO8" s="10"/>
      <c r="UP8" s="10"/>
      <c r="UQ8" s="10"/>
      <c r="UR8" s="10"/>
      <c r="US8" s="10"/>
      <c r="UT8" s="10"/>
      <c r="UU8" s="10"/>
      <c r="UV8" s="10"/>
      <c r="UW8" s="10"/>
      <c r="UX8" s="10"/>
      <c r="UY8" s="10"/>
      <c r="UZ8" s="10"/>
      <c r="VA8" s="10"/>
      <c r="VB8" s="10"/>
      <c r="VC8" s="10"/>
      <c r="VD8" s="10"/>
      <c r="VE8" s="10"/>
      <c r="VF8" s="10"/>
      <c r="VG8" s="10"/>
      <c r="VH8" s="10"/>
      <c r="VI8" s="10"/>
      <c r="VJ8" s="10"/>
      <c r="VK8" s="10"/>
      <c r="VL8" s="10"/>
      <c r="VM8" s="10"/>
      <c r="VN8" s="10"/>
      <c r="VO8" s="10"/>
      <c r="VP8" s="10"/>
      <c r="VQ8" s="10"/>
      <c r="VR8" s="10"/>
      <c r="VS8" s="10"/>
      <c r="VT8" s="10"/>
      <c r="VU8" s="10"/>
      <c r="VV8" s="10"/>
      <c r="VW8" s="10"/>
      <c r="VX8" s="10"/>
      <c r="VY8" s="10"/>
      <c r="VZ8" s="10"/>
      <c r="WA8" s="10"/>
      <c r="WB8" s="10"/>
      <c r="WC8" s="10"/>
      <c r="WD8" s="10"/>
      <c r="WE8" s="10"/>
      <c r="WF8" s="10"/>
      <c r="WG8" s="10"/>
      <c r="WH8" s="10"/>
      <c r="WI8" s="10"/>
      <c r="WJ8" s="10"/>
      <c r="WK8" s="10"/>
      <c r="WL8" s="10"/>
      <c r="WM8" s="10"/>
      <c r="WN8" s="10"/>
      <c r="WO8" s="10"/>
      <c r="WP8" s="10"/>
      <c r="WQ8" s="10"/>
      <c r="WR8" s="10"/>
      <c r="WS8" s="10"/>
      <c r="WT8" s="10"/>
      <c r="WU8" s="10"/>
      <c r="WV8" s="10"/>
      <c r="WW8" s="10"/>
      <c r="WX8" s="10"/>
      <c r="WY8" s="10"/>
      <c r="WZ8" s="10"/>
      <c r="XA8" s="10"/>
      <c r="XB8" s="10"/>
      <c r="XC8" s="10"/>
      <c r="XD8" s="10"/>
      <c r="XE8" s="10"/>
      <c r="XF8" s="10"/>
      <c r="XG8" s="10"/>
      <c r="XH8" s="10"/>
      <c r="XI8" s="10"/>
      <c r="XJ8" s="10"/>
      <c r="XK8" s="10"/>
      <c r="XL8" s="10"/>
      <c r="XM8" s="10"/>
      <c r="XN8" s="10"/>
      <c r="XO8" s="10"/>
      <c r="XP8" s="10"/>
      <c r="XQ8" s="10"/>
      <c r="XR8" s="10"/>
      <c r="XS8" s="10"/>
      <c r="XT8" s="10"/>
      <c r="XU8" s="10"/>
      <c r="XV8" s="10"/>
      <c r="XW8" s="10"/>
      <c r="XX8" s="10"/>
      <c r="XY8" s="10"/>
      <c r="XZ8" s="10"/>
      <c r="YA8" s="10"/>
      <c r="YB8" s="10"/>
      <c r="YC8" s="10"/>
      <c r="YD8" s="10"/>
      <c r="YE8" s="10"/>
      <c r="YF8" s="10"/>
      <c r="YG8" s="10"/>
      <c r="YH8" s="10"/>
      <c r="YI8" s="10"/>
      <c r="YJ8" s="10"/>
      <c r="YK8" s="10"/>
      <c r="YL8" s="10"/>
      <c r="YM8" s="10"/>
      <c r="YN8" s="10"/>
      <c r="YO8" s="10"/>
      <c r="YP8" s="10"/>
      <c r="YQ8" s="10"/>
      <c r="YR8" s="10"/>
      <c r="YS8" s="10"/>
      <c r="YT8" s="10"/>
      <c r="YU8" s="10"/>
      <c r="YV8" s="10"/>
      <c r="YW8" s="10"/>
      <c r="YX8" s="10"/>
      <c r="YY8" s="10"/>
      <c r="YZ8" s="10"/>
      <c r="ZA8" s="10"/>
      <c r="ZB8" s="10"/>
      <c r="ZC8" s="10"/>
      <c r="ZD8" s="10"/>
      <c r="ZE8" s="10"/>
      <c r="ZF8" s="10"/>
      <c r="ZG8" s="10"/>
      <c r="ZH8" s="10"/>
      <c r="ZI8" s="10"/>
      <c r="ZJ8" s="10"/>
      <c r="ZK8" s="10"/>
      <c r="ZL8" s="10"/>
      <c r="ZM8" s="10"/>
      <c r="ZN8" s="10"/>
      <c r="ZO8" s="10"/>
      <c r="ZP8" s="10"/>
      <c r="ZQ8" s="10"/>
      <c r="ZR8" s="10"/>
      <c r="ZS8" s="10"/>
      <c r="ZT8" s="10"/>
      <c r="ZU8" s="10"/>
      <c r="ZV8" s="10"/>
      <c r="ZW8" s="10"/>
      <c r="ZX8" s="10"/>
      <c r="ZY8" s="10"/>
      <c r="ZZ8" s="10"/>
      <c r="AAA8" s="10"/>
      <c r="AAB8" s="10"/>
      <c r="AAC8" s="10"/>
      <c r="AAD8" s="10"/>
      <c r="AAE8" s="10"/>
      <c r="AAF8" s="10"/>
      <c r="AAG8" s="10"/>
      <c r="AAH8" s="10"/>
      <c r="AAI8" s="10"/>
      <c r="AAJ8" s="10"/>
      <c r="AAK8" s="10"/>
      <c r="AAL8" s="10"/>
      <c r="AAM8" s="10"/>
      <c r="AAN8" s="10"/>
      <c r="AAO8" s="10"/>
      <c r="AAP8" s="10"/>
      <c r="AAQ8" s="10"/>
      <c r="AAR8" s="10"/>
      <c r="AAS8" s="10"/>
      <c r="AAT8" s="10"/>
      <c r="AAU8" s="10"/>
      <c r="AAV8" s="10"/>
      <c r="AAW8" s="10"/>
      <c r="AAX8" s="10"/>
      <c r="AAY8" s="10"/>
      <c r="AAZ8" s="10"/>
      <c r="ABA8" s="10"/>
      <c r="ABB8" s="10"/>
      <c r="ABC8" s="10"/>
      <c r="ABD8" s="10"/>
      <c r="ABE8" s="10"/>
      <c r="ABF8" s="10"/>
      <c r="ABG8" s="10"/>
      <c r="ABH8" s="10"/>
      <c r="ABI8" s="10"/>
      <c r="ABJ8" s="10"/>
      <c r="ABK8" s="10"/>
      <c r="ABL8" s="10"/>
      <c r="ABM8" s="10"/>
      <c r="ABN8" s="10"/>
      <c r="ABO8" s="10"/>
      <c r="ABP8" s="10"/>
      <c r="ABQ8" s="10"/>
      <c r="ABR8" s="10"/>
      <c r="ABS8" s="10"/>
      <c r="ABT8" s="10"/>
      <c r="ABU8" s="10"/>
      <c r="ABV8" s="10"/>
      <c r="ABW8" s="10"/>
      <c r="ABX8" s="10"/>
      <c r="ABY8" s="10"/>
      <c r="ABZ8" s="10"/>
      <c r="ACA8" s="10"/>
      <c r="ACB8" s="10"/>
      <c r="ACC8" s="10"/>
      <c r="ACD8" s="10"/>
      <c r="ACE8" s="10"/>
      <c r="ACF8" s="10"/>
      <c r="ACG8" s="10"/>
      <c r="ACH8" s="10"/>
      <c r="ACI8" s="10"/>
      <c r="ACJ8" s="10"/>
      <c r="ACK8" s="10"/>
      <c r="ACL8" s="10"/>
      <c r="ACM8" s="10"/>
      <c r="ACN8" s="10"/>
      <c r="ACO8" s="10"/>
      <c r="ACP8" s="10"/>
      <c r="ACQ8" s="10"/>
      <c r="ACR8" s="10"/>
      <c r="ACS8" s="10"/>
      <c r="ACT8" s="10"/>
      <c r="ACU8" s="10"/>
      <c r="ACV8" s="10"/>
      <c r="ACW8" s="10"/>
      <c r="ACX8" s="10"/>
      <c r="ACY8" s="10"/>
      <c r="ACZ8" s="10"/>
      <c r="ADA8" s="10"/>
    </row>
    <row r="9" spans="1:781" s="2" customFormat="1" x14ac:dyDescent="0.2">
      <c r="A9" s="79" t="s">
        <v>29</v>
      </c>
      <c r="B9" s="74"/>
      <c r="C9" s="75">
        <v>1000</v>
      </c>
      <c r="D9" s="25"/>
      <c r="E9" s="25"/>
      <c r="F9" s="25"/>
      <c r="G9" s="76"/>
      <c r="H9" s="124">
        <f t="shared" si="1"/>
        <v>0</v>
      </c>
    </row>
    <row r="10" spans="1:781" s="2" customFormat="1" x14ac:dyDescent="0.2">
      <c r="A10" s="73" t="s">
        <v>30</v>
      </c>
      <c r="B10" s="74"/>
      <c r="C10" s="75">
        <v>500</v>
      </c>
      <c r="D10" s="25"/>
      <c r="E10" s="25"/>
      <c r="F10" s="25"/>
      <c r="G10" s="76"/>
      <c r="H10" s="124">
        <f t="shared" si="1"/>
        <v>0</v>
      </c>
    </row>
    <row r="11" spans="1:781" s="2" customFormat="1" x14ac:dyDescent="0.2">
      <c r="A11" s="73" t="s">
        <v>31</v>
      </c>
      <c r="B11" s="74"/>
      <c r="C11" s="75">
        <v>2000</v>
      </c>
      <c r="D11" s="25"/>
      <c r="E11" s="25"/>
      <c r="F11" s="25"/>
      <c r="G11" s="76"/>
      <c r="H11" s="124">
        <f t="shared" si="1"/>
        <v>0</v>
      </c>
    </row>
    <row r="12" spans="1:781" s="2" customFormat="1" x14ac:dyDescent="0.2">
      <c r="A12" s="73" t="s">
        <v>72</v>
      </c>
      <c r="B12" s="74"/>
      <c r="C12" s="75">
        <v>500</v>
      </c>
      <c r="D12" s="25"/>
      <c r="E12" s="25"/>
      <c r="F12" s="25"/>
      <c r="G12" s="76"/>
      <c r="H12" s="124">
        <f t="shared" si="1"/>
        <v>0</v>
      </c>
    </row>
    <row r="13" spans="1:781" s="2" customFormat="1" x14ac:dyDescent="0.2">
      <c r="A13" s="73" t="s">
        <v>73</v>
      </c>
      <c r="B13" s="74"/>
      <c r="C13" s="75">
        <v>1000</v>
      </c>
      <c r="D13" s="25"/>
      <c r="E13" s="25"/>
      <c r="F13" s="25"/>
      <c r="G13" s="76"/>
      <c r="H13" s="124">
        <f t="shared" si="1"/>
        <v>0</v>
      </c>
    </row>
    <row r="14" spans="1:781" s="2" customFormat="1" x14ac:dyDescent="0.2">
      <c r="A14" s="73" t="s">
        <v>34</v>
      </c>
      <c r="B14" s="74"/>
      <c r="C14" s="75">
        <v>0</v>
      </c>
      <c r="D14" s="25"/>
      <c r="E14" s="25"/>
      <c r="F14" s="25"/>
      <c r="G14" s="76"/>
      <c r="H14" s="123">
        <v>0</v>
      </c>
    </row>
    <row r="15" spans="1:781" s="2" customFormat="1" x14ac:dyDescent="0.2">
      <c r="A15" s="73" t="s">
        <v>35</v>
      </c>
      <c r="B15" s="74"/>
      <c r="C15" s="75">
        <v>200</v>
      </c>
      <c r="D15" s="25"/>
      <c r="E15" s="25"/>
      <c r="F15" s="25"/>
      <c r="G15" s="76"/>
      <c r="H15" s="124">
        <f t="shared" si="1"/>
        <v>0</v>
      </c>
    </row>
    <row r="16" spans="1:781" s="2" customFormat="1" x14ac:dyDescent="0.2">
      <c r="A16" s="73" t="s">
        <v>36</v>
      </c>
      <c r="B16" s="74"/>
      <c r="C16" s="75">
        <v>9000</v>
      </c>
      <c r="D16" s="25"/>
      <c r="E16" s="25"/>
      <c r="F16" s="25"/>
      <c r="G16" s="76"/>
      <c r="H16" s="124">
        <f t="shared" si="1"/>
        <v>0</v>
      </c>
    </row>
    <row r="17" spans="1:781" s="2" customFormat="1" x14ac:dyDescent="0.2">
      <c r="A17" s="73" t="s">
        <v>37</v>
      </c>
      <c r="B17" s="74"/>
      <c r="C17" s="75">
        <v>500</v>
      </c>
      <c r="D17" s="25"/>
      <c r="E17" s="25"/>
      <c r="F17" s="25"/>
      <c r="G17" s="76"/>
      <c r="H17" s="124">
        <f t="shared" si="1"/>
        <v>0</v>
      </c>
    </row>
    <row r="18" spans="1:781" s="2" customFormat="1" x14ac:dyDescent="0.2">
      <c r="A18" s="73" t="s">
        <v>38</v>
      </c>
      <c r="B18" s="74"/>
      <c r="C18" s="75">
        <v>200</v>
      </c>
      <c r="D18" s="25"/>
      <c r="E18" s="25"/>
      <c r="F18" s="25"/>
      <c r="G18" s="76"/>
      <c r="H18" s="124">
        <f t="shared" si="1"/>
        <v>0</v>
      </c>
    </row>
    <row r="19" spans="1:781" s="2" customFormat="1" x14ac:dyDescent="0.2">
      <c r="A19" s="73" t="s">
        <v>39</v>
      </c>
      <c r="B19" s="74"/>
      <c r="C19" s="75">
        <v>750</v>
      </c>
      <c r="D19" s="25"/>
      <c r="E19" s="25"/>
      <c r="F19" s="25"/>
      <c r="G19" s="76"/>
      <c r="H19" s="124">
        <f t="shared" si="1"/>
        <v>0</v>
      </c>
    </row>
    <row r="20" spans="1:781" s="2" customFormat="1" x14ac:dyDescent="0.2">
      <c r="A20" s="73" t="s">
        <v>40</v>
      </c>
      <c r="B20" s="74"/>
      <c r="C20" s="75">
        <v>0</v>
      </c>
      <c r="D20" s="25"/>
      <c r="E20" s="25"/>
      <c r="F20" s="25"/>
      <c r="G20" s="76"/>
      <c r="H20" s="124">
        <f t="shared" si="1"/>
        <v>0</v>
      </c>
    </row>
    <row r="21" spans="1:781" s="2" customFormat="1" x14ac:dyDescent="0.2">
      <c r="A21" s="73" t="s">
        <v>41</v>
      </c>
      <c r="B21" s="74"/>
      <c r="C21" s="75">
        <v>1000</v>
      </c>
      <c r="D21" s="25"/>
      <c r="E21" s="25"/>
      <c r="F21" s="25"/>
      <c r="G21" s="76"/>
      <c r="H21" s="124">
        <f t="shared" si="1"/>
        <v>0</v>
      </c>
    </row>
    <row r="22" spans="1:781" s="11" customFormat="1" x14ac:dyDescent="0.2">
      <c r="A22" s="12" t="s">
        <v>7</v>
      </c>
      <c r="B22" s="13"/>
      <c r="C22" s="69">
        <v>1000</v>
      </c>
      <c r="D22" s="14"/>
      <c r="E22" s="14"/>
      <c r="F22" s="14"/>
      <c r="G22" s="85"/>
      <c r="H22" s="112">
        <f t="shared" si="1"/>
        <v>0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  <c r="JU22" s="10"/>
      <c r="JV22" s="10"/>
      <c r="JW22" s="10"/>
      <c r="JX22" s="10"/>
      <c r="JY22" s="10"/>
      <c r="JZ22" s="10"/>
      <c r="KA22" s="10"/>
      <c r="KB22" s="10"/>
      <c r="KC22" s="10"/>
      <c r="KD22" s="10"/>
      <c r="KE22" s="10"/>
      <c r="KF22" s="10"/>
      <c r="KG22" s="10"/>
      <c r="KH22" s="10"/>
      <c r="KI22" s="10"/>
      <c r="KJ22" s="10"/>
      <c r="KK22" s="10"/>
      <c r="KL22" s="10"/>
      <c r="KM22" s="10"/>
      <c r="KN22" s="10"/>
      <c r="KO22" s="10"/>
      <c r="KP22" s="10"/>
      <c r="KQ22" s="10"/>
      <c r="KR22" s="10"/>
      <c r="KS22" s="10"/>
      <c r="KT22" s="10"/>
      <c r="KU22" s="10"/>
      <c r="KV22" s="10"/>
      <c r="KW22" s="10"/>
      <c r="KX22" s="10"/>
      <c r="KY22" s="10"/>
      <c r="KZ22" s="10"/>
      <c r="LA22" s="10"/>
      <c r="LB22" s="10"/>
      <c r="LC22" s="10"/>
      <c r="LD22" s="10"/>
      <c r="LE22" s="10"/>
      <c r="LF22" s="10"/>
      <c r="LG22" s="10"/>
      <c r="LH22" s="10"/>
      <c r="LI22" s="10"/>
      <c r="LJ22" s="10"/>
      <c r="LK22" s="10"/>
      <c r="LL22" s="10"/>
      <c r="LM22" s="10"/>
      <c r="LN22" s="10"/>
      <c r="LO22" s="10"/>
      <c r="LP22" s="10"/>
      <c r="LQ22" s="10"/>
      <c r="LR22" s="10"/>
      <c r="LS22" s="10"/>
      <c r="LT22" s="10"/>
      <c r="LU22" s="10"/>
      <c r="LV22" s="10"/>
      <c r="LW22" s="10"/>
      <c r="LX22" s="10"/>
      <c r="LY22" s="10"/>
      <c r="LZ22" s="10"/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/>
      <c r="ML22" s="10"/>
      <c r="MM22" s="10"/>
      <c r="MN22" s="10"/>
      <c r="MO22" s="10"/>
      <c r="MP22" s="10"/>
      <c r="MQ22" s="10"/>
      <c r="MR22" s="10"/>
      <c r="MS22" s="10"/>
      <c r="MT22" s="10"/>
      <c r="MU22" s="10"/>
      <c r="MV22" s="10"/>
      <c r="MW22" s="10"/>
      <c r="MX22" s="10"/>
      <c r="MY22" s="10"/>
      <c r="MZ22" s="10"/>
      <c r="NA22" s="10"/>
      <c r="NB22" s="10"/>
      <c r="NC22" s="10"/>
      <c r="ND22" s="10"/>
      <c r="NE22" s="10"/>
      <c r="NF22" s="10"/>
      <c r="NG22" s="10"/>
      <c r="NH22" s="10"/>
      <c r="NI22" s="10"/>
      <c r="NJ22" s="10"/>
      <c r="NK22" s="10"/>
      <c r="NL22" s="10"/>
      <c r="NM22" s="10"/>
      <c r="NN22" s="10"/>
      <c r="NO22" s="10"/>
      <c r="NP22" s="10"/>
      <c r="NQ22" s="10"/>
      <c r="NR22" s="10"/>
      <c r="NS22" s="10"/>
      <c r="NT22" s="10"/>
      <c r="NU22" s="10"/>
      <c r="NV22" s="10"/>
      <c r="NW22" s="10"/>
      <c r="NX22" s="10"/>
      <c r="NY22" s="10"/>
      <c r="NZ22" s="10"/>
      <c r="OA22" s="10"/>
      <c r="OB22" s="10"/>
      <c r="OC22" s="10"/>
      <c r="OD22" s="10"/>
      <c r="OE22" s="10"/>
      <c r="OF22" s="10"/>
      <c r="OG22" s="10"/>
      <c r="OH22" s="10"/>
      <c r="OI22" s="10"/>
      <c r="OJ22" s="10"/>
      <c r="OK22" s="10"/>
      <c r="OL22" s="10"/>
      <c r="OM22" s="10"/>
      <c r="ON22" s="10"/>
      <c r="OO22" s="10"/>
      <c r="OP22" s="10"/>
      <c r="OQ22" s="10"/>
      <c r="OR22" s="10"/>
      <c r="OS22" s="10"/>
      <c r="OT22" s="10"/>
      <c r="OU22" s="10"/>
      <c r="OV22" s="10"/>
      <c r="OW22" s="10"/>
      <c r="OX22" s="10"/>
      <c r="OY22" s="10"/>
      <c r="OZ22" s="10"/>
      <c r="PA22" s="10"/>
      <c r="PB22" s="10"/>
      <c r="PC22" s="10"/>
      <c r="PD22" s="10"/>
      <c r="PE22" s="10"/>
      <c r="PF22" s="10"/>
      <c r="PG22" s="10"/>
      <c r="PH22" s="10"/>
      <c r="PI22" s="10"/>
      <c r="PJ22" s="10"/>
      <c r="PK22" s="10"/>
      <c r="PL22" s="10"/>
      <c r="PM22" s="10"/>
      <c r="PN22" s="10"/>
      <c r="PO22" s="10"/>
      <c r="PP22" s="10"/>
      <c r="PQ22" s="10"/>
      <c r="PR22" s="10"/>
      <c r="PS22" s="10"/>
      <c r="PT22" s="10"/>
      <c r="PU22" s="10"/>
      <c r="PV22" s="10"/>
      <c r="PW22" s="10"/>
      <c r="PX22" s="10"/>
      <c r="PY22" s="10"/>
      <c r="PZ22" s="10"/>
      <c r="QA22" s="10"/>
      <c r="QB22" s="10"/>
      <c r="QC22" s="10"/>
      <c r="QD22" s="10"/>
      <c r="QE22" s="10"/>
      <c r="QF22" s="10"/>
      <c r="QG22" s="10"/>
      <c r="QH22" s="10"/>
      <c r="QI22" s="10"/>
      <c r="QJ22" s="10"/>
      <c r="QK22" s="10"/>
      <c r="QL22" s="10"/>
      <c r="QM22" s="10"/>
      <c r="QN22" s="10"/>
      <c r="QO22" s="10"/>
      <c r="QP22" s="10"/>
      <c r="QQ22" s="10"/>
      <c r="QR22" s="10"/>
      <c r="QS22" s="10"/>
      <c r="QT22" s="10"/>
      <c r="QU22" s="10"/>
      <c r="QV22" s="10"/>
      <c r="QW22" s="10"/>
      <c r="QX22" s="10"/>
      <c r="QY22" s="10"/>
      <c r="QZ22" s="10"/>
      <c r="RA22" s="10"/>
      <c r="RB22" s="10"/>
      <c r="RC22" s="10"/>
      <c r="RD22" s="10"/>
      <c r="RE22" s="10"/>
      <c r="RF22" s="10"/>
      <c r="RG22" s="10"/>
      <c r="RH22" s="10"/>
      <c r="RI22" s="10"/>
      <c r="RJ22" s="10"/>
      <c r="RK22" s="10"/>
      <c r="RL22" s="10"/>
      <c r="RM22" s="10"/>
      <c r="RN22" s="10"/>
      <c r="RO22" s="10"/>
      <c r="RP22" s="10"/>
      <c r="RQ22" s="10"/>
      <c r="RR22" s="10"/>
      <c r="RS22" s="10"/>
      <c r="RT22" s="10"/>
      <c r="RU22" s="10"/>
      <c r="RV22" s="10"/>
      <c r="RW22" s="10"/>
      <c r="RX22" s="10"/>
      <c r="RY22" s="10"/>
      <c r="RZ22" s="10"/>
      <c r="SA22" s="10"/>
      <c r="SB22" s="10"/>
      <c r="SC22" s="10"/>
      <c r="SD22" s="10"/>
      <c r="SE22" s="10"/>
      <c r="SF22" s="10"/>
      <c r="SG22" s="10"/>
      <c r="SH22" s="10"/>
      <c r="SI22" s="10"/>
      <c r="SJ22" s="10"/>
      <c r="SK22" s="10"/>
      <c r="SL22" s="10"/>
      <c r="SM22" s="10"/>
      <c r="SN22" s="10"/>
      <c r="SO22" s="10"/>
      <c r="SP22" s="10"/>
      <c r="SQ22" s="10"/>
      <c r="SR22" s="10"/>
      <c r="SS22" s="10"/>
      <c r="ST22" s="10"/>
      <c r="SU22" s="10"/>
      <c r="SV22" s="10"/>
      <c r="SW22" s="10"/>
      <c r="SX22" s="10"/>
      <c r="SY22" s="10"/>
      <c r="SZ22" s="10"/>
      <c r="TA22" s="10"/>
      <c r="TB22" s="10"/>
      <c r="TC22" s="10"/>
      <c r="TD22" s="10"/>
      <c r="TE22" s="10"/>
      <c r="TF22" s="10"/>
      <c r="TG22" s="10"/>
      <c r="TH22" s="10"/>
      <c r="TI22" s="10"/>
      <c r="TJ22" s="10"/>
      <c r="TK22" s="10"/>
      <c r="TL22" s="10"/>
      <c r="TM22" s="10"/>
      <c r="TN22" s="10"/>
      <c r="TO22" s="10"/>
      <c r="TP22" s="10"/>
      <c r="TQ22" s="10"/>
      <c r="TR22" s="10"/>
      <c r="TS22" s="10"/>
      <c r="TT22" s="10"/>
      <c r="TU22" s="10"/>
      <c r="TV22" s="10"/>
      <c r="TW22" s="10"/>
      <c r="TX22" s="10"/>
      <c r="TY22" s="10"/>
      <c r="TZ22" s="10"/>
      <c r="UA22" s="10"/>
      <c r="UB22" s="10"/>
      <c r="UC22" s="10"/>
      <c r="UD22" s="10"/>
      <c r="UE22" s="10"/>
      <c r="UF22" s="10"/>
      <c r="UG22" s="10"/>
      <c r="UH22" s="10"/>
      <c r="UI22" s="10"/>
      <c r="UJ22" s="10"/>
      <c r="UK22" s="10"/>
      <c r="UL22" s="10"/>
      <c r="UM22" s="10"/>
      <c r="UN22" s="10"/>
      <c r="UO22" s="10"/>
      <c r="UP22" s="10"/>
      <c r="UQ22" s="10"/>
      <c r="UR22" s="10"/>
      <c r="US22" s="10"/>
      <c r="UT22" s="10"/>
      <c r="UU22" s="10"/>
      <c r="UV22" s="10"/>
      <c r="UW22" s="10"/>
      <c r="UX22" s="10"/>
      <c r="UY22" s="10"/>
      <c r="UZ22" s="10"/>
      <c r="VA22" s="10"/>
      <c r="VB22" s="10"/>
      <c r="VC22" s="10"/>
      <c r="VD22" s="10"/>
      <c r="VE22" s="10"/>
      <c r="VF22" s="10"/>
      <c r="VG22" s="10"/>
      <c r="VH22" s="10"/>
      <c r="VI22" s="10"/>
      <c r="VJ22" s="10"/>
      <c r="VK22" s="10"/>
      <c r="VL22" s="10"/>
      <c r="VM22" s="10"/>
      <c r="VN22" s="10"/>
      <c r="VO22" s="10"/>
      <c r="VP22" s="10"/>
      <c r="VQ22" s="10"/>
      <c r="VR22" s="10"/>
      <c r="VS22" s="10"/>
      <c r="VT22" s="10"/>
      <c r="VU22" s="10"/>
      <c r="VV22" s="10"/>
      <c r="VW22" s="10"/>
      <c r="VX22" s="10"/>
      <c r="VY22" s="10"/>
      <c r="VZ22" s="10"/>
      <c r="WA22" s="10"/>
      <c r="WB22" s="10"/>
      <c r="WC22" s="10"/>
      <c r="WD22" s="10"/>
      <c r="WE22" s="10"/>
      <c r="WF22" s="10"/>
      <c r="WG22" s="10"/>
      <c r="WH22" s="10"/>
      <c r="WI22" s="10"/>
      <c r="WJ22" s="10"/>
      <c r="WK22" s="10"/>
      <c r="WL22" s="10"/>
      <c r="WM22" s="10"/>
      <c r="WN22" s="10"/>
      <c r="WO22" s="10"/>
      <c r="WP22" s="10"/>
      <c r="WQ22" s="10"/>
      <c r="WR22" s="10"/>
      <c r="WS22" s="10"/>
      <c r="WT22" s="10"/>
      <c r="WU22" s="10"/>
      <c r="WV22" s="10"/>
      <c r="WW22" s="10"/>
      <c r="WX22" s="10"/>
      <c r="WY22" s="10"/>
      <c r="WZ22" s="10"/>
      <c r="XA22" s="10"/>
      <c r="XB22" s="10"/>
      <c r="XC22" s="10"/>
      <c r="XD22" s="10"/>
      <c r="XE22" s="10"/>
      <c r="XF22" s="10"/>
      <c r="XG22" s="10"/>
      <c r="XH22" s="10"/>
      <c r="XI22" s="10"/>
      <c r="XJ22" s="10"/>
      <c r="XK22" s="10"/>
      <c r="XL22" s="10"/>
      <c r="XM22" s="10"/>
      <c r="XN22" s="10"/>
      <c r="XO22" s="10"/>
      <c r="XP22" s="10"/>
      <c r="XQ22" s="10"/>
      <c r="XR22" s="10"/>
      <c r="XS22" s="10"/>
      <c r="XT22" s="10"/>
      <c r="XU22" s="10"/>
      <c r="XV22" s="10"/>
      <c r="XW22" s="10"/>
      <c r="XX22" s="10"/>
      <c r="XY22" s="10"/>
      <c r="XZ22" s="10"/>
      <c r="YA22" s="10"/>
      <c r="YB22" s="10"/>
      <c r="YC22" s="10"/>
      <c r="YD22" s="10"/>
      <c r="YE22" s="10"/>
      <c r="YF22" s="10"/>
      <c r="YG22" s="10"/>
      <c r="YH22" s="10"/>
      <c r="YI22" s="10"/>
      <c r="YJ22" s="10"/>
      <c r="YK22" s="10"/>
      <c r="YL22" s="10"/>
      <c r="YM22" s="10"/>
      <c r="YN22" s="10"/>
      <c r="YO22" s="10"/>
      <c r="YP22" s="10"/>
      <c r="YQ22" s="10"/>
      <c r="YR22" s="10"/>
      <c r="YS22" s="10"/>
      <c r="YT22" s="10"/>
      <c r="YU22" s="10"/>
      <c r="YV22" s="10"/>
      <c r="YW22" s="10"/>
      <c r="YX22" s="10"/>
      <c r="YY22" s="10"/>
      <c r="YZ22" s="10"/>
      <c r="ZA22" s="10"/>
      <c r="ZB22" s="10"/>
      <c r="ZC22" s="10"/>
      <c r="ZD22" s="10"/>
      <c r="ZE22" s="10"/>
      <c r="ZF22" s="10"/>
      <c r="ZG22" s="10"/>
      <c r="ZH22" s="10"/>
      <c r="ZI22" s="10"/>
      <c r="ZJ22" s="10"/>
      <c r="ZK22" s="10"/>
      <c r="ZL22" s="10"/>
      <c r="ZM22" s="10"/>
      <c r="ZN22" s="10"/>
      <c r="ZO22" s="10"/>
      <c r="ZP22" s="10"/>
      <c r="ZQ22" s="10"/>
      <c r="ZR22" s="10"/>
      <c r="ZS22" s="10"/>
      <c r="ZT22" s="10"/>
      <c r="ZU22" s="10"/>
      <c r="ZV22" s="10"/>
      <c r="ZW22" s="10"/>
      <c r="ZX22" s="10"/>
      <c r="ZY22" s="10"/>
      <c r="ZZ22" s="10"/>
      <c r="AAA22" s="10"/>
      <c r="AAB22" s="10"/>
      <c r="AAC22" s="10"/>
      <c r="AAD22" s="10"/>
      <c r="AAE22" s="10"/>
      <c r="AAF22" s="10"/>
      <c r="AAG22" s="10"/>
      <c r="AAH22" s="10"/>
      <c r="AAI22" s="10"/>
      <c r="AAJ22" s="10"/>
      <c r="AAK22" s="10"/>
      <c r="AAL22" s="10"/>
      <c r="AAM22" s="10"/>
      <c r="AAN22" s="10"/>
      <c r="AAO22" s="10"/>
      <c r="AAP22" s="10"/>
      <c r="AAQ22" s="10"/>
      <c r="AAR22" s="10"/>
      <c r="AAS22" s="10"/>
      <c r="AAT22" s="10"/>
      <c r="AAU22" s="10"/>
      <c r="AAV22" s="10"/>
      <c r="AAW22" s="10"/>
      <c r="AAX22" s="10"/>
      <c r="AAY22" s="10"/>
      <c r="AAZ22" s="10"/>
      <c r="ABA22" s="10"/>
      <c r="ABB22" s="10"/>
      <c r="ABC22" s="10"/>
      <c r="ABD22" s="10"/>
      <c r="ABE22" s="10"/>
      <c r="ABF22" s="10"/>
      <c r="ABG22" s="10"/>
      <c r="ABH22" s="10"/>
      <c r="ABI22" s="10"/>
      <c r="ABJ22" s="10"/>
      <c r="ABK22" s="10"/>
      <c r="ABL22" s="10"/>
      <c r="ABM22" s="10"/>
      <c r="ABN22" s="10"/>
      <c r="ABO22" s="10"/>
      <c r="ABP22" s="10"/>
      <c r="ABQ22" s="10"/>
      <c r="ABR22" s="10"/>
      <c r="ABS22" s="10"/>
      <c r="ABT22" s="10"/>
      <c r="ABU22" s="10"/>
      <c r="ABV22" s="10"/>
      <c r="ABW22" s="10"/>
      <c r="ABX22" s="10"/>
      <c r="ABY22" s="10"/>
      <c r="ABZ22" s="10"/>
      <c r="ACA22" s="10"/>
      <c r="ACB22" s="10"/>
      <c r="ACC22" s="10"/>
      <c r="ACD22" s="10"/>
      <c r="ACE22" s="10"/>
      <c r="ACF22" s="10"/>
      <c r="ACG22" s="10"/>
      <c r="ACH22" s="10"/>
      <c r="ACI22" s="10"/>
      <c r="ACJ22" s="10"/>
      <c r="ACK22" s="10"/>
      <c r="ACL22" s="10"/>
      <c r="ACM22" s="10"/>
      <c r="ACN22" s="10"/>
      <c r="ACO22" s="10"/>
      <c r="ACP22" s="10"/>
      <c r="ACQ22" s="10"/>
      <c r="ACR22" s="10"/>
      <c r="ACS22" s="10"/>
      <c r="ACT22" s="10"/>
      <c r="ACU22" s="10"/>
      <c r="ACV22" s="10"/>
      <c r="ACW22" s="10"/>
      <c r="ACX22" s="10"/>
      <c r="ACY22" s="10"/>
      <c r="ACZ22" s="10"/>
      <c r="ADA22" s="10"/>
    </row>
    <row r="23" spans="1:781" s="87" customFormat="1" x14ac:dyDescent="0.2">
      <c r="A23" s="36" t="s">
        <v>8</v>
      </c>
      <c r="B23" s="37"/>
      <c r="C23" s="39">
        <f>C2+C8+C22</f>
        <v>83520.75</v>
      </c>
      <c r="D23" s="38">
        <f>D2+D8+D22</f>
        <v>0</v>
      </c>
      <c r="E23" s="38">
        <f>E2+E8+E22</f>
        <v>0</v>
      </c>
      <c r="F23" s="38">
        <f>F2+F8+F22</f>
        <v>0</v>
      </c>
      <c r="G23" s="103">
        <f>G2+G8+G22</f>
        <v>0</v>
      </c>
      <c r="H23" s="115">
        <f t="shared" si="1"/>
        <v>0</v>
      </c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  <c r="HF23" s="49"/>
      <c r="HG23" s="49"/>
      <c r="HH23" s="49"/>
      <c r="HI23" s="49"/>
      <c r="HJ23" s="49"/>
      <c r="HK23" s="49"/>
      <c r="HL23" s="49"/>
      <c r="HM23" s="49"/>
      <c r="HN23" s="49"/>
      <c r="HO23" s="49"/>
      <c r="HP23" s="49"/>
      <c r="HQ23" s="49"/>
      <c r="HR23" s="49"/>
      <c r="HS23" s="49"/>
      <c r="HT23" s="49"/>
      <c r="HU23" s="49"/>
      <c r="HV23" s="49"/>
      <c r="HW23" s="49"/>
      <c r="HX23" s="49"/>
      <c r="HY23" s="49"/>
      <c r="HZ23" s="49"/>
      <c r="IA23" s="49"/>
      <c r="IB23" s="49"/>
      <c r="IC23" s="49"/>
      <c r="ID23" s="49"/>
      <c r="IE23" s="49"/>
      <c r="IF23" s="49"/>
      <c r="IG23" s="49"/>
      <c r="IH23" s="49"/>
      <c r="II23" s="49"/>
      <c r="IJ23" s="49"/>
      <c r="IK23" s="49"/>
      <c r="IL23" s="49"/>
      <c r="IM23" s="49"/>
      <c r="IN23" s="49"/>
      <c r="IO23" s="49"/>
      <c r="IP23" s="49"/>
      <c r="IQ23" s="49"/>
      <c r="IR23" s="49"/>
      <c r="IS23" s="49"/>
      <c r="IT23" s="49"/>
      <c r="IU23" s="49"/>
      <c r="IV23" s="49"/>
      <c r="IW23" s="49"/>
      <c r="IX23" s="49"/>
      <c r="IY23" s="49"/>
      <c r="IZ23" s="49"/>
      <c r="JA23" s="49"/>
      <c r="JB23" s="49"/>
      <c r="JC23" s="49"/>
      <c r="JD23" s="49"/>
      <c r="JE23" s="49"/>
      <c r="JF23" s="49"/>
      <c r="JG23" s="49"/>
      <c r="JH23" s="49"/>
      <c r="JI23" s="49"/>
      <c r="JJ23" s="49"/>
      <c r="JK23" s="49"/>
      <c r="JL23" s="49"/>
      <c r="JM23" s="49"/>
      <c r="JN23" s="49"/>
      <c r="JO23" s="49"/>
      <c r="JP23" s="49"/>
      <c r="JQ23" s="49"/>
      <c r="JR23" s="49"/>
      <c r="JS23" s="49"/>
      <c r="JT23" s="49"/>
      <c r="JU23" s="49"/>
      <c r="JV23" s="49"/>
      <c r="JW23" s="49"/>
      <c r="JX23" s="49"/>
      <c r="JY23" s="49"/>
      <c r="JZ23" s="49"/>
      <c r="KA23" s="49"/>
      <c r="KB23" s="49"/>
      <c r="KC23" s="49"/>
      <c r="KD23" s="49"/>
      <c r="KE23" s="49"/>
      <c r="KF23" s="49"/>
      <c r="KG23" s="49"/>
      <c r="KH23" s="49"/>
      <c r="KI23" s="49"/>
      <c r="KJ23" s="49"/>
      <c r="KK23" s="49"/>
      <c r="KL23" s="49"/>
      <c r="KM23" s="49"/>
      <c r="KN23" s="49"/>
      <c r="KO23" s="49"/>
      <c r="KP23" s="49"/>
      <c r="KQ23" s="49"/>
      <c r="KR23" s="49"/>
      <c r="KS23" s="49"/>
      <c r="KT23" s="49"/>
      <c r="KU23" s="49"/>
      <c r="KV23" s="49"/>
      <c r="KW23" s="49"/>
      <c r="KX23" s="49"/>
      <c r="KY23" s="49"/>
      <c r="KZ23" s="49"/>
      <c r="LA23" s="49"/>
      <c r="LB23" s="49"/>
      <c r="LC23" s="49"/>
      <c r="LD23" s="49"/>
      <c r="LE23" s="49"/>
      <c r="LF23" s="49"/>
      <c r="LG23" s="49"/>
      <c r="LH23" s="49"/>
      <c r="LI23" s="49"/>
      <c r="LJ23" s="49"/>
      <c r="LK23" s="49"/>
      <c r="LL23" s="49"/>
      <c r="LM23" s="49"/>
      <c r="LN23" s="49"/>
      <c r="LO23" s="49"/>
      <c r="LP23" s="49"/>
      <c r="LQ23" s="49"/>
      <c r="LR23" s="49"/>
      <c r="LS23" s="49"/>
      <c r="LT23" s="49"/>
      <c r="LU23" s="49"/>
      <c r="LV23" s="49"/>
      <c r="LW23" s="49"/>
      <c r="LX23" s="49"/>
      <c r="LY23" s="49"/>
      <c r="LZ23" s="49"/>
      <c r="MA23" s="49"/>
      <c r="MB23" s="49"/>
      <c r="MC23" s="49"/>
      <c r="MD23" s="49"/>
      <c r="ME23" s="49"/>
      <c r="MF23" s="49"/>
      <c r="MG23" s="49"/>
      <c r="MH23" s="49"/>
      <c r="MI23" s="49"/>
      <c r="MJ23" s="49"/>
      <c r="MK23" s="49"/>
      <c r="ML23" s="49"/>
      <c r="MM23" s="49"/>
      <c r="MN23" s="49"/>
      <c r="MO23" s="49"/>
      <c r="MP23" s="49"/>
      <c r="MQ23" s="49"/>
      <c r="MR23" s="49"/>
      <c r="MS23" s="49"/>
      <c r="MT23" s="49"/>
      <c r="MU23" s="49"/>
      <c r="MV23" s="49"/>
      <c r="MW23" s="49"/>
      <c r="MX23" s="49"/>
      <c r="MY23" s="49"/>
      <c r="MZ23" s="49"/>
      <c r="NA23" s="49"/>
      <c r="NB23" s="49"/>
      <c r="NC23" s="49"/>
      <c r="ND23" s="49"/>
      <c r="NE23" s="49"/>
      <c r="NF23" s="49"/>
      <c r="NG23" s="49"/>
      <c r="NH23" s="49"/>
      <c r="NI23" s="49"/>
      <c r="NJ23" s="49"/>
      <c r="NK23" s="49"/>
      <c r="NL23" s="49"/>
      <c r="NM23" s="49"/>
      <c r="NN23" s="49"/>
      <c r="NO23" s="49"/>
      <c r="NP23" s="49"/>
      <c r="NQ23" s="49"/>
      <c r="NR23" s="49"/>
      <c r="NS23" s="49"/>
      <c r="NT23" s="49"/>
      <c r="NU23" s="49"/>
      <c r="NV23" s="49"/>
      <c r="NW23" s="49"/>
      <c r="NX23" s="49"/>
      <c r="NY23" s="49"/>
      <c r="NZ23" s="49"/>
      <c r="OA23" s="49"/>
      <c r="OB23" s="49"/>
      <c r="OC23" s="49"/>
      <c r="OD23" s="49"/>
      <c r="OE23" s="49"/>
      <c r="OF23" s="49"/>
      <c r="OG23" s="49"/>
      <c r="OH23" s="49"/>
      <c r="OI23" s="49"/>
      <c r="OJ23" s="49"/>
      <c r="OK23" s="49"/>
      <c r="OL23" s="49"/>
      <c r="OM23" s="49"/>
      <c r="ON23" s="49"/>
      <c r="OO23" s="49"/>
      <c r="OP23" s="49"/>
      <c r="OQ23" s="49"/>
      <c r="OR23" s="49"/>
      <c r="OS23" s="49"/>
      <c r="OT23" s="49"/>
      <c r="OU23" s="49"/>
      <c r="OV23" s="49"/>
      <c r="OW23" s="49"/>
      <c r="OX23" s="49"/>
      <c r="OY23" s="49"/>
      <c r="OZ23" s="49"/>
      <c r="PA23" s="49"/>
      <c r="PB23" s="49"/>
      <c r="PC23" s="49"/>
      <c r="PD23" s="49"/>
      <c r="PE23" s="49"/>
      <c r="PF23" s="49"/>
      <c r="PG23" s="49"/>
      <c r="PH23" s="49"/>
      <c r="PI23" s="49"/>
      <c r="PJ23" s="49"/>
      <c r="PK23" s="49"/>
      <c r="PL23" s="49"/>
      <c r="PM23" s="49"/>
      <c r="PN23" s="49"/>
      <c r="PO23" s="49"/>
      <c r="PP23" s="49"/>
      <c r="PQ23" s="49"/>
      <c r="PR23" s="49"/>
      <c r="PS23" s="49"/>
      <c r="PT23" s="49"/>
      <c r="PU23" s="49"/>
      <c r="PV23" s="49"/>
      <c r="PW23" s="49"/>
      <c r="PX23" s="49"/>
      <c r="PY23" s="49"/>
      <c r="PZ23" s="49"/>
      <c r="QA23" s="49"/>
      <c r="QB23" s="49"/>
      <c r="QC23" s="49"/>
      <c r="QD23" s="49"/>
      <c r="QE23" s="49"/>
      <c r="QF23" s="49"/>
      <c r="QG23" s="49"/>
      <c r="QH23" s="49"/>
      <c r="QI23" s="49"/>
      <c r="QJ23" s="49"/>
      <c r="QK23" s="49"/>
      <c r="QL23" s="49"/>
      <c r="QM23" s="49"/>
      <c r="QN23" s="49"/>
      <c r="QO23" s="49"/>
      <c r="QP23" s="49"/>
      <c r="QQ23" s="49"/>
      <c r="QR23" s="49"/>
      <c r="QS23" s="49"/>
      <c r="QT23" s="49"/>
      <c r="QU23" s="49"/>
      <c r="QV23" s="49"/>
      <c r="QW23" s="49"/>
      <c r="QX23" s="49"/>
      <c r="QY23" s="49"/>
      <c r="QZ23" s="49"/>
      <c r="RA23" s="49"/>
      <c r="RB23" s="49"/>
      <c r="RC23" s="49"/>
      <c r="RD23" s="49"/>
      <c r="RE23" s="49"/>
      <c r="RF23" s="49"/>
      <c r="RG23" s="49"/>
      <c r="RH23" s="49"/>
      <c r="RI23" s="49"/>
      <c r="RJ23" s="49"/>
      <c r="RK23" s="49"/>
      <c r="RL23" s="49"/>
      <c r="RM23" s="49"/>
      <c r="RN23" s="49"/>
      <c r="RO23" s="49"/>
      <c r="RP23" s="49"/>
      <c r="RQ23" s="49"/>
      <c r="RR23" s="49"/>
      <c r="RS23" s="49"/>
      <c r="RT23" s="49"/>
      <c r="RU23" s="49"/>
      <c r="RV23" s="49"/>
      <c r="RW23" s="49"/>
      <c r="RX23" s="49"/>
      <c r="RY23" s="49"/>
      <c r="RZ23" s="49"/>
      <c r="SA23" s="49"/>
      <c r="SB23" s="49"/>
      <c r="SC23" s="49"/>
      <c r="SD23" s="49"/>
      <c r="SE23" s="49"/>
      <c r="SF23" s="49"/>
      <c r="SG23" s="49"/>
      <c r="SH23" s="49"/>
      <c r="SI23" s="49"/>
      <c r="SJ23" s="49"/>
      <c r="SK23" s="49"/>
      <c r="SL23" s="49"/>
      <c r="SM23" s="49"/>
      <c r="SN23" s="49"/>
      <c r="SO23" s="49"/>
      <c r="SP23" s="49"/>
      <c r="SQ23" s="49"/>
      <c r="SR23" s="49"/>
      <c r="SS23" s="49"/>
      <c r="ST23" s="49"/>
      <c r="SU23" s="49"/>
      <c r="SV23" s="49"/>
      <c r="SW23" s="49"/>
      <c r="SX23" s="49"/>
      <c r="SY23" s="49"/>
      <c r="SZ23" s="49"/>
      <c r="TA23" s="49"/>
      <c r="TB23" s="49"/>
      <c r="TC23" s="49"/>
      <c r="TD23" s="49"/>
      <c r="TE23" s="49"/>
      <c r="TF23" s="49"/>
      <c r="TG23" s="49"/>
      <c r="TH23" s="49"/>
      <c r="TI23" s="49"/>
      <c r="TJ23" s="49"/>
      <c r="TK23" s="49"/>
      <c r="TL23" s="49"/>
      <c r="TM23" s="49"/>
      <c r="TN23" s="49"/>
      <c r="TO23" s="49"/>
      <c r="TP23" s="49"/>
      <c r="TQ23" s="49"/>
      <c r="TR23" s="49"/>
      <c r="TS23" s="49"/>
      <c r="TT23" s="49"/>
      <c r="TU23" s="49"/>
      <c r="TV23" s="49"/>
      <c r="TW23" s="49"/>
      <c r="TX23" s="49"/>
      <c r="TY23" s="49"/>
      <c r="TZ23" s="49"/>
      <c r="UA23" s="49"/>
      <c r="UB23" s="49"/>
      <c r="UC23" s="49"/>
      <c r="UD23" s="49"/>
      <c r="UE23" s="49"/>
      <c r="UF23" s="49"/>
      <c r="UG23" s="49"/>
      <c r="UH23" s="49"/>
      <c r="UI23" s="49"/>
      <c r="UJ23" s="49"/>
      <c r="UK23" s="49"/>
      <c r="UL23" s="49"/>
      <c r="UM23" s="49"/>
      <c r="UN23" s="49"/>
      <c r="UO23" s="49"/>
      <c r="UP23" s="49"/>
      <c r="UQ23" s="49"/>
      <c r="UR23" s="49"/>
      <c r="US23" s="49"/>
      <c r="UT23" s="49"/>
      <c r="UU23" s="49"/>
      <c r="UV23" s="49"/>
      <c r="UW23" s="49"/>
      <c r="UX23" s="49"/>
      <c r="UY23" s="49"/>
      <c r="UZ23" s="49"/>
      <c r="VA23" s="49"/>
      <c r="VB23" s="49"/>
      <c r="VC23" s="49"/>
      <c r="VD23" s="49"/>
      <c r="VE23" s="49"/>
      <c r="VF23" s="49"/>
      <c r="VG23" s="49"/>
      <c r="VH23" s="49"/>
      <c r="VI23" s="49"/>
      <c r="VJ23" s="49"/>
      <c r="VK23" s="49"/>
      <c r="VL23" s="49"/>
      <c r="VM23" s="49"/>
      <c r="VN23" s="49"/>
      <c r="VO23" s="49"/>
      <c r="VP23" s="49"/>
      <c r="VQ23" s="49"/>
      <c r="VR23" s="49"/>
      <c r="VS23" s="49"/>
      <c r="VT23" s="49"/>
      <c r="VU23" s="49"/>
      <c r="VV23" s="49"/>
      <c r="VW23" s="49"/>
      <c r="VX23" s="49"/>
      <c r="VY23" s="49"/>
      <c r="VZ23" s="49"/>
      <c r="WA23" s="49"/>
      <c r="WB23" s="49"/>
      <c r="WC23" s="49"/>
      <c r="WD23" s="49"/>
      <c r="WE23" s="49"/>
      <c r="WF23" s="49"/>
      <c r="WG23" s="49"/>
      <c r="WH23" s="49"/>
      <c r="WI23" s="49"/>
      <c r="WJ23" s="49"/>
      <c r="WK23" s="49"/>
      <c r="WL23" s="49"/>
      <c r="WM23" s="49"/>
      <c r="WN23" s="49"/>
      <c r="WO23" s="49"/>
      <c r="WP23" s="49"/>
      <c r="WQ23" s="49"/>
      <c r="WR23" s="49"/>
      <c r="WS23" s="49"/>
      <c r="WT23" s="49"/>
      <c r="WU23" s="49"/>
      <c r="WV23" s="49"/>
      <c r="WW23" s="49"/>
      <c r="WX23" s="49"/>
      <c r="WY23" s="49"/>
      <c r="WZ23" s="49"/>
      <c r="XA23" s="49"/>
      <c r="XB23" s="49"/>
      <c r="XC23" s="49"/>
      <c r="XD23" s="49"/>
      <c r="XE23" s="49"/>
      <c r="XF23" s="49"/>
      <c r="XG23" s="49"/>
      <c r="XH23" s="49"/>
      <c r="XI23" s="49"/>
      <c r="XJ23" s="49"/>
      <c r="XK23" s="49"/>
      <c r="XL23" s="49"/>
      <c r="XM23" s="49"/>
      <c r="XN23" s="49"/>
      <c r="XO23" s="49"/>
      <c r="XP23" s="49"/>
      <c r="XQ23" s="49"/>
      <c r="XR23" s="49"/>
      <c r="XS23" s="49"/>
      <c r="XT23" s="49"/>
      <c r="XU23" s="49"/>
      <c r="XV23" s="49"/>
      <c r="XW23" s="49"/>
      <c r="XX23" s="49"/>
      <c r="XY23" s="49"/>
      <c r="XZ23" s="49"/>
      <c r="YA23" s="49"/>
      <c r="YB23" s="49"/>
      <c r="YC23" s="49"/>
      <c r="YD23" s="49"/>
      <c r="YE23" s="49"/>
      <c r="YF23" s="49"/>
      <c r="YG23" s="49"/>
      <c r="YH23" s="49"/>
      <c r="YI23" s="49"/>
      <c r="YJ23" s="49"/>
      <c r="YK23" s="49"/>
      <c r="YL23" s="49"/>
      <c r="YM23" s="49"/>
      <c r="YN23" s="49"/>
      <c r="YO23" s="49"/>
      <c r="YP23" s="49"/>
      <c r="YQ23" s="49"/>
      <c r="YR23" s="49"/>
      <c r="YS23" s="49"/>
      <c r="YT23" s="49"/>
      <c r="YU23" s="49"/>
      <c r="YV23" s="49"/>
      <c r="YW23" s="49"/>
      <c r="YX23" s="49"/>
      <c r="YY23" s="49"/>
      <c r="YZ23" s="49"/>
      <c r="ZA23" s="49"/>
      <c r="ZB23" s="49"/>
      <c r="ZC23" s="49"/>
      <c r="ZD23" s="49"/>
      <c r="ZE23" s="49"/>
      <c r="ZF23" s="49"/>
      <c r="ZG23" s="49"/>
      <c r="ZH23" s="49"/>
      <c r="ZI23" s="49"/>
      <c r="ZJ23" s="49"/>
      <c r="ZK23" s="49"/>
      <c r="ZL23" s="49"/>
      <c r="ZM23" s="49"/>
      <c r="ZN23" s="49"/>
      <c r="ZO23" s="49"/>
      <c r="ZP23" s="49"/>
      <c r="ZQ23" s="49"/>
      <c r="ZR23" s="49"/>
      <c r="ZS23" s="49"/>
      <c r="ZT23" s="49"/>
      <c r="ZU23" s="49"/>
      <c r="ZV23" s="49"/>
      <c r="ZW23" s="49"/>
      <c r="ZX23" s="49"/>
      <c r="ZY23" s="49"/>
      <c r="ZZ23" s="49"/>
      <c r="AAA23" s="49"/>
      <c r="AAB23" s="49"/>
      <c r="AAC23" s="49"/>
      <c r="AAD23" s="49"/>
      <c r="AAE23" s="49"/>
      <c r="AAF23" s="49"/>
      <c r="AAG23" s="49"/>
      <c r="AAH23" s="49"/>
      <c r="AAI23" s="49"/>
      <c r="AAJ23" s="49"/>
      <c r="AAK23" s="49"/>
      <c r="AAL23" s="49"/>
      <c r="AAM23" s="49"/>
      <c r="AAN23" s="49"/>
      <c r="AAO23" s="49"/>
      <c r="AAP23" s="49"/>
      <c r="AAQ23" s="49"/>
      <c r="AAR23" s="49"/>
      <c r="AAS23" s="49"/>
      <c r="AAT23" s="49"/>
      <c r="AAU23" s="49"/>
      <c r="AAV23" s="49"/>
      <c r="AAW23" s="49"/>
      <c r="AAX23" s="49"/>
      <c r="AAY23" s="49"/>
      <c r="AAZ23" s="49"/>
      <c r="ABA23" s="49"/>
      <c r="ABB23" s="49"/>
      <c r="ABC23" s="49"/>
      <c r="ABD23" s="49"/>
      <c r="ABE23" s="49"/>
      <c r="ABF23" s="49"/>
      <c r="ABG23" s="49"/>
      <c r="ABH23" s="49"/>
      <c r="ABI23" s="49"/>
      <c r="ABJ23" s="49"/>
      <c r="ABK23" s="49"/>
      <c r="ABL23" s="49"/>
      <c r="ABM23" s="49"/>
      <c r="ABN23" s="49"/>
      <c r="ABO23" s="49"/>
      <c r="ABP23" s="49"/>
      <c r="ABQ23" s="49"/>
      <c r="ABR23" s="49"/>
      <c r="ABS23" s="49"/>
      <c r="ABT23" s="49"/>
      <c r="ABU23" s="49"/>
      <c r="ABV23" s="49"/>
      <c r="ABW23" s="49"/>
      <c r="ABX23" s="49"/>
      <c r="ABY23" s="49"/>
      <c r="ABZ23" s="49"/>
      <c r="ACA23" s="49"/>
      <c r="ACB23" s="49"/>
      <c r="ACC23" s="49"/>
      <c r="ACD23" s="49"/>
      <c r="ACE23" s="49"/>
      <c r="ACF23" s="49"/>
      <c r="ACG23" s="49"/>
      <c r="ACH23" s="49"/>
      <c r="ACI23" s="49"/>
      <c r="ACJ23" s="49"/>
      <c r="ACK23" s="49"/>
      <c r="ACL23" s="49"/>
      <c r="ACM23" s="49"/>
      <c r="ACN23" s="49"/>
      <c r="ACO23" s="49"/>
      <c r="ACP23" s="49"/>
      <c r="ACQ23" s="49"/>
      <c r="ACR23" s="49"/>
      <c r="ACS23" s="49"/>
      <c r="ACT23" s="49"/>
      <c r="ACU23" s="49"/>
      <c r="ACV23" s="49"/>
      <c r="ACW23" s="49"/>
      <c r="ACX23" s="49"/>
      <c r="ACY23" s="49"/>
      <c r="ACZ23" s="49"/>
      <c r="ADA23" s="49"/>
    </row>
    <row r="24" spans="1:781" s="87" customFormat="1" x14ac:dyDescent="0.2">
      <c r="A24" s="42"/>
      <c r="B24" s="43"/>
      <c r="C24" s="45"/>
      <c r="D24" s="46"/>
      <c r="E24" s="46"/>
      <c r="F24" s="46"/>
      <c r="G24" s="46"/>
      <c r="H24" s="47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  <c r="IV24" s="49"/>
      <c r="IW24" s="49"/>
      <c r="IX24" s="49"/>
      <c r="IY24" s="49"/>
      <c r="IZ24" s="49"/>
      <c r="JA24" s="49"/>
      <c r="JB24" s="49"/>
      <c r="JC24" s="49"/>
      <c r="JD24" s="49"/>
      <c r="JE24" s="49"/>
      <c r="JF24" s="49"/>
      <c r="JG24" s="49"/>
      <c r="JH24" s="49"/>
      <c r="JI24" s="49"/>
      <c r="JJ24" s="49"/>
      <c r="JK24" s="49"/>
      <c r="JL24" s="49"/>
      <c r="JM24" s="49"/>
      <c r="JN24" s="49"/>
      <c r="JO24" s="49"/>
      <c r="JP24" s="49"/>
      <c r="JQ24" s="49"/>
      <c r="JR24" s="49"/>
      <c r="JS24" s="49"/>
      <c r="JT24" s="49"/>
      <c r="JU24" s="49"/>
      <c r="JV24" s="49"/>
      <c r="JW24" s="49"/>
      <c r="JX24" s="49"/>
      <c r="JY24" s="49"/>
      <c r="JZ24" s="49"/>
      <c r="KA24" s="49"/>
      <c r="KB24" s="49"/>
      <c r="KC24" s="49"/>
      <c r="KD24" s="49"/>
      <c r="KE24" s="49"/>
      <c r="KF24" s="49"/>
      <c r="KG24" s="49"/>
      <c r="KH24" s="49"/>
      <c r="KI24" s="49"/>
      <c r="KJ24" s="49"/>
      <c r="KK24" s="49"/>
      <c r="KL24" s="49"/>
      <c r="KM24" s="49"/>
      <c r="KN24" s="49"/>
      <c r="KO24" s="49"/>
      <c r="KP24" s="49"/>
      <c r="KQ24" s="49"/>
      <c r="KR24" s="49"/>
      <c r="KS24" s="49"/>
      <c r="KT24" s="49"/>
      <c r="KU24" s="49"/>
      <c r="KV24" s="49"/>
      <c r="KW24" s="49"/>
      <c r="KX24" s="49"/>
      <c r="KY24" s="49"/>
      <c r="KZ24" s="49"/>
      <c r="LA24" s="49"/>
      <c r="LB24" s="49"/>
      <c r="LC24" s="49"/>
      <c r="LD24" s="49"/>
      <c r="LE24" s="49"/>
      <c r="LF24" s="49"/>
      <c r="LG24" s="49"/>
      <c r="LH24" s="49"/>
      <c r="LI24" s="49"/>
      <c r="LJ24" s="49"/>
      <c r="LK24" s="49"/>
      <c r="LL24" s="49"/>
      <c r="LM24" s="49"/>
      <c r="LN24" s="49"/>
      <c r="LO24" s="49"/>
      <c r="LP24" s="49"/>
      <c r="LQ24" s="49"/>
      <c r="LR24" s="49"/>
      <c r="LS24" s="49"/>
      <c r="LT24" s="49"/>
      <c r="LU24" s="49"/>
      <c r="LV24" s="49"/>
      <c r="LW24" s="49"/>
      <c r="LX24" s="49"/>
      <c r="LY24" s="49"/>
      <c r="LZ24" s="49"/>
      <c r="MA24" s="49"/>
      <c r="MB24" s="49"/>
      <c r="MC24" s="49"/>
      <c r="MD24" s="49"/>
      <c r="ME24" s="49"/>
      <c r="MF24" s="49"/>
      <c r="MG24" s="49"/>
      <c r="MH24" s="49"/>
      <c r="MI24" s="49"/>
      <c r="MJ24" s="49"/>
      <c r="MK24" s="49"/>
      <c r="ML24" s="49"/>
      <c r="MM24" s="49"/>
      <c r="MN24" s="49"/>
      <c r="MO24" s="49"/>
      <c r="MP24" s="49"/>
      <c r="MQ24" s="49"/>
      <c r="MR24" s="49"/>
      <c r="MS24" s="49"/>
      <c r="MT24" s="49"/>
      <c r="MU24" s="49"/>
      <c r="MV24" s="49"/>
      <c r="MW24" s="49"/>
      <c r="MX24" s="49"/>
      <c r="MY24" s="49"/>
      <c r="MZ24" s="49"/>
      <c r="NA24" s="49"/>
      <c r="NB24" s="49"/>
      <c r="NC24" s="49"/>
      <c r="ND24" s="49"/>
      <c r="NE24" s="49"/>
      <c r="NF24" s="49"/>
      <c r="NG24" s="49"/>
      <c r="NH24" s="49"/>
      <c r="NI24" s="49"/>
      <c r="NJ24" s="49"/>
      <c r="NK24" s="49"/>
      <c r="NL24" s="49"/>
      <c r="NM24" s="49"/>
      <c r="NN24" s="49"/>
      <c r="NO24" s="49"/>
      <c r="NP24" s="49"/>
      <c r="NQ24" s="49"/>
      <c r="NR24" s="49"/>
      <c r="NS24" s="49"/>
      <c r="NT24" s="49"/>
      <c r="NU24" s="49"/>
      <c r="NV24" s="49"/>
      <c r="NW24" s="49"/>
      <c r="NX24" s="49"/>
      <c r="NY24" s="49"/>
      <c r="NZ24" s="49"/>
      <c r="OA24" s="49"/>
      <c r="OB24" s="49"/>
      <c r="OC24" s="49"/>
      <c r="OD24" s="49"/>
      <c r="OE24" s="49"/>
      <c r="OF24" s="49"/>
      <c r="OG24" s="49"/>
      <c r="OH24" s="49"/>
      <c r="OI24" s="49"/>
      <c r="OJ24" s="49"/>
      <c r="OK24" s="49"/>
      <c r="OL24" s="49"/>
      <c r="OM24" s="49"/>
      <c r="ON24" s="49"/>
      <c r="OO24" s="49"/>
      <c r="OP24" s="49"/>
      <c r="OQ24" s="49"/>
      <c r="OR24" s="49"/>
      <c r="OS24" s="49"/>
      <c r="OT24" s="49"/>
      <c r="OU24" s="49"/>
      <c r="OV24" s="49"/>
      <c r="OW24" s="49"/>
      <c r="OX24" s="49"/>
      <c r="OY24" s="49"/>
      <c r="OZ24" s="49"/>
      <c r="PA24" s="49"/>
      <c r="PB24" s="49"/>
      <c r="PC24" s="49"/>
      <c r="PD24" s="49"/>
      <c r="PE24" s="49"/>
      <c r="PF24" s="49"/>
      <c r="PG24" s="49"/>
      <c r="PH24" s="49"/>
      <c r="PI24" s="49"/>
      <c r="PJ24" s="49"/>
      <c r="PK24" s="49"/>
      <c r="PL24" s="49"/>
      <c r="PM24" s="49"/>
      <c r="PN24" s="49"/>
      <c r="PO24" s="49"/>
      <c r="PP24" s="49"/>
      <c r="PQ24" s="49"/>
      <c r="PR24" s="49"/>
      <c r="PS24" s="49"/>
      <c r="PT24" s="49"/>
      <c r="PU24" s="49"/>
      <c r="PV24" s="49"/>
      <c r="PW24" s="49"/>
      <c r="PX24" s="49"/>
      <c r="PY24" s="49"/>
      <c r="PZ24" s="49"/>
      <c r="QA24" s="49"/>
      <c r="QB24" s="49"/>
      <c r="QC24" s="49"/>
      <c r="QD24" s="49"/>
      <c r="QE24" s="49"/>
      <c r="QF24" s="49"/>
      <c r="QG24" s="49"/>
      <c r="QH24" s="49"/>
      <c r="QI24" s="49"/>
      <c r="QJ24" s="49"/>
      <c r="QK24" s="49"/>
      <c r="QL24" s="49"/>
      <c r="QM24" s="49"/>
      <c r="QN24" s="49"/>
      <c r="QO24" s="49"/>
      <c r="QP24" s="49"/>
      <c r="QQ24" s="49"/>
      <c r="QR24" s="49"/>
      <c r="QS24" s="49"/>
      <c r="QT24" s="49"/>
      <c r="QU24" s="49"/>
      <c r="QV24" s="49"/>
      <c r="QW24" s="49"/>
      <c r="QX24" s="49"/>
      <c r="QY24" s="49"/>
      <c r="QZ24" s="49"/>
      <c r="RA24" s="49"/>
      <c r="RB24" s="49"/>
      <c r="RC24" s="49"/>
      <c r="RD24" s="49"/>
      <c r="RE24" s="49"/>
      <c r="RF24" s="49"/>
      <c r="RG24" s="49"/>
      <c r="RH24" s="49"/>
      <c r="RI24" s="49"/>
      <c r="RJ24" s="49"/>
      <c r="RK24" s="49"/>
      <c r="RL24" s="49"/>
      <c r="RM24" s="49"/>
      <c r="RN24" s="49"/>
      <c r="RO24" s="49"/>
      <c r="RP24" s="49"/>
      <c r="RQ24" s="49"/>
      <c r="RR24" s="49"/>
      <c r="RS24" s="49"/>
      <c r="RT24" s="49"/>
      <c r="RU24" s="49"/>
      <c r="RV24" s="49"/>
      <c r="RW24" s="49"/>
      <c r="RX24" s="49"/>
      <c r="RY24" s="49"/>
      <c r="RZ24" s="49"/>
      <c r="SA24" s="49"/>
      <c r="SB24" s="49"/>
      <c r="SC24" s="49"/>
      <c r="SD24" s="49"/>
      <c r="SE24" s="49"/>
      <c r="SF24" s="49"/>
      <c r="SG24" s="49"/>
      <c r="SH24" s="49"/>
      <c r="SI24" s="49"/>
      <c r="SJ24" s="49"/>
      <c r="SK24" s="49"/>
      <c r="SL24" s="49"/>
      <c r="SM24" s="49"/>
      <c r="SN24" s="49"/>
      <c r="SO24" s="49"/>
      <c r="SP24" s="49"/>
      <c r="SQ24" s="49"/>
      <c r="SR24" s="49"/>
      <c r="SS24" s="49"/>
      <c r="ST24" s="49"/>
      <c r="SU24" s="49"/>
      <c r="SV24" s="49"/>
      <c r="SW24" s="49"/>
      <c r="SX24" s="49"/>
      <c r="SY24" s="49"/>
      <c r="SZ24" s="49"/>
      <c r="TA24" s="49"/>
      <c r="TB24" s="49"/>
      <c r="TC24" s="49"/>
      <c r="TD24" s="49"/>
      <c r="TE24" s="49"/>
      <c r="TF24" s="49"/>
      <c r="TG24" s="49"/>
      <c r="TH24" s="49"/>
      <c r="TI24" s="49"/>
      <c r="TJ24" s="49"/>
      <c r="TK24" s="49"/>
      <c r="TL24" s="49"/>
      <c r="TM24" s="49"/>
      <c r="TN24" s="49"/>
      <c r="TO24" s="49"/>
      <c r="TP24" s="49"/>
      <c r="TQ24" s="49"/>
      <c r="TR24" s="49"/>
      <c r="TS24" s="49"/>
      <c r="TT24" s="49"/>
      <c r="TU24" s="49"/>
      <c r="TV24" s="49"/>
      <c r="TW24" s="49"/>
      <c r="TX24" s="49"/>
      <c r="TY24" s="49"/>
      <c r="TZ24" s="49"/>
      <c r="UA24" s="49"/>
      <c r="UB24" s="49"/>
      <c r="UC24" s="49"/>
      <c r="UD24" s="49"/>
      <c r="UE24" s="49"/>
      <c r="UF24" s="49"/>
      <c r="UG24" s="49"/>
      <c r="UH24" s="49"/>
      <c r="UI24" s="49"/>
      <c r="UJ24" s="49"/>
      <c r="UK24" s="49"/>
      <c r="UL24" s="49"/>
      <c r="UM24" s="49"/>
      <c r="UN24" s="49"/>
      <c r="UO24" s="49"/>
      <c r="UP24" s="49"/>
      <c r="UQ24" s="49"/>
      <c r="UR24" s="49"/>
      <c r="US24" s="49"/>
      <c r="UT24" s="49"/>
      <c r="UU24" s="49"/>
      <c r="UV24" s="49"/>
      <c r="UW24" s="49"/>
      <c r="UX24" s="49"/>
      <c r="UY24" s="49"/>
      <c r="UZ24" s="49"/>
      <c r="VA24" s="49"/>
      <c r="VB24" s="49"/>
      <c r="VC24" s="49"/>
      <c r="VD24" s="49"/>
      <c r="VE24" s="49"/>
      <c r="VF24" s="49"/>
      <c r="VG24" s="49"/>
      <c r="VH24" s="49"/>
      <c r="VI24" s="49"/>
      <c r="VJ24" s="49"/>
      <c r="VK24" s="49"/>
      <c r="VL24" s="49"/>
      <c r="VM24" s="49"/>
      <c r="VN24" s="49"/>
      <c r="VO24" s="49"/>
      <c r="VP24" s="49"/>
      <c r="VQ24" s="49"/>
      <c r="VR24" s="49"/>
      <c r="VS24" s="49"/>
      <c r="VT24" s="49"/>
      <c r="VU24" s="49"/>
      <c r="VV24" s="49"/>
      <c r="VW24" s="49"/>
      <c r="VX24" s="49"/>
      <c r="VY24" s="49"/>
      <c r="VZ24" s="49"/>
      <c r="WA24" s="49"/>
      <c r="WB24" s="49"/>
      <c r="WC24" s="49"/>
      <c r="WD24" s="49"/>
      <c r="WE24" s="49"/>
      <c r="WF24" s="49"/>
      <c r="WG24" s="49"/>
      <c r="WH24" s="49"/>
      <c r="WI24" s="49"/>
      <c r="WJ24" s="49"/>
      <c r="WK24" s="49"/>
      <c r="WL24" s="49"/>
      <c r="WM24" s="49"/>
      <c r="WN24" s="49"/>
      <c r="WO24" s="49"/>
      <c r="WP24" s="49"/>
      <c r="WQ24" s="49"/>
      <c r="WR24" s="49"/>
      <c r="WS24" s="49"/>
      <c r="WT24" s="49"/>
      <c r="WU24" s="49"/>
      <c r="WV24" s="49"/>
      <c r="WW24" s="49"/>
      <c r="WX24" s="49"/>
      <c r="WY24" s="49"/>
      <c r="WZ24" s="49"/>
      <c r="XA24" s="49"/>
      <c r="XB24" s="49"/>
      <c r="XC24" s="49"/>
      <c r="XD24" s="49"/>
      <c r="XE24" s="49"/>
      <c r="XF24" s="49"/>
      <c r="XG24" s="49"/>
      <c r="XH24" s="49"/>
      <c r="XI24" s="49"/>
      <c r="XJ24" s="49"/>
      <c r="XK24" s="49"/>
      <c r="XL24" s="49"/>
      <c r="XM24" s="49"/>
      <c r="XN24" s="49"/>
      <c r="XO24" s="49"/>
      <c r="XP24" s="49"/>
      <c r="XQ24" s="49"/>
      <c r="XR24" s="49"/>
      <c r="XS24" s="49"/>
      <c r="XT24" s="49"/>
      <c r="XU24" s="49"/>
      <c r="XV24" s="49"/>
      <c r="XW24" s="49"/>
      <c r="XX24" s="49"/>
      <c r="XY24" s="49"/>
      <c r="XZ24" s="49"/>
      <c r="YA24" s="49"/>
      <c r="YB24" s="49"/>
      <c r="YC24" s="49"/>
      <c r="YD24" s="49"/>
      <c r="YE24" s="49"/>
      <c r="YF24" s="49"/>
      <c r="YG24" s="49"/>
      <c r="YH24" s="49"/>
      <c r="YI24" s="49"/>
      <c r="YJ24" s="49"/>
      <c r="YK24" s="49"/>
      <c r="YL24" s="49"/>
      <c r="YM24" s="49"/>
      <c r="YN24" s="49"/>
      <c r="YO24" s="49"/>
      <c r="YP24" s="49"/>
      <c r="YQ24" s="49"/>
      <c r="YR24" s="49"/>
      <c r="YS24" s="49"/>
      <c r="YT24" s="49"/>
      <c r="YU24" s="49"/>
      <c r="YV24" s="49"/>
      <c r="YW24" s="49"/>
      <c r="YX24" s="49"/>
      <c r="YY24" s="49"/>
      <c r="YZ24" s="49"/>
      <c r="ZA24" s="49"/>
      <c r="ZB24" s="49"/>
      <c r="ZC24" s="49"/>
      <c r="ZD24" s="49"/>
      <c r="ZE24" s="49"/>
      <c r="ZF24" s="49"/>
      <c r="ZG24" s="49"/>
      <c r="ZH24" s="49"/>
      <c r="ZI24" s="49"/>
      <c r="ZJ24" s="49"/>
      <c r="ZK24" s="49"/>
      <c r="ZL24" s="49"/>
      <c r="ZM24" s="49"/>
      <c r="ZN24" s="49"/>
      <c r="ZO24" s="49"/>
      <c r="ZP24" s="49"/>
      <c r="ZQ24" s="49"/>
      <c r="ZR24" s="49"/>
      <c r="ZS24" s="49"/>
      <c r="ZT24" s="49"/>
      <c r="ZU24" s="49"/>
      <c r="ZV24" s="49"/>
      <c r="ZW24" s="49"/>
      <c r="ZX24" s="49"/>
      <c r="ZY24" s="49"/>
      <c r="ZZ24" s="49"/>
      <c r="AAA24" s="49"/>
      <c r="AAB24" s="49"/>
      <c r="AAC24" s="49"/>
      <c r="AAD24" s="49"/>
      <c r="AAE24" s="49"/>
      <c r="AAF24" s="49"/>
      <c r="AAG24" s="49"/>
      <c r="AAH24" s="49"/>
      <c r="AAI24" s="49"/>
      <c r="AAJ24" s="49"/>
      <c r="AAK24" s="49"/>
      <c r="AAL24" s="49"/>
      <c r="AAM24" s="49"/>
      <c r="AAN24" s="49"/>
      <c r="AAO24" s="49"/>
      <c r="AAP24" s="49"/>
      <c r="AAQ24" s="49"/>
      <c r="AAR24" s="49"/>
      <c r="AAS24" s="49"/>
      <c r="AAT24" s="49"/>
      <c r="AAU24" s="49"/>
      <c r="AAV24" s="49"/>
      <c r="AAW24" s="49"/>
      <c r="AAX24" s="49"/>
      <c r="AAY24" s="49"/>
      <c r="AAZ24" s="49"/>
      <c r="ABA24" s="49"/>
      <c r="ABB24" s="49"/>
      <c r="ABC24" s="49"/>
      <c r="ABD24" s="49"/>
      <c r="ABE24" s="49"/>
      <c r="ABF24" s="49"/>
      <c r="ABG24" s="49"/>
      <c r="ABH24" s="49"/>
      <c r="ABI24" s="49"/>
      <c r="ABJ24" s="49"/>
      <c r="ABK24" s="49"/>
      <c r="ABL24" s="49"/>
      <c r="ABM24" s="49"/>
      <c r="ABN24" s="49"/>
      <c r="ABO24" s="49"/>
      <c r="ABP24" s="49"/>
      <c r="ABQ24" s="49"/>
      <c r="ABR24" s="49"/>
      <c r="ABS24" s="49"/>
      <c r="ABT24" s="49"/>
      <c r="ABU24" s="49"/>
      <c r="ABV24" s="49"/>
      <c r="ABW24" s="49"/>
      <c r="ABX24" s="49"/>
      <c r="ABY24" s="49"/>
      <c r="ABZ24" s="49"/>
      <c r="ACA24" s="49"/>
      <c r="ACB24" s="49"/>
      <c r="ACC24" s="49"/>
      <c r="ACD24" s="49"/>
      <c r="ACE24" s="49"/>
      <c r="ACF24" s="49"/>
      <c r="ACG24" s="49"/>
      <c r="ACH24" s="49"/>
      <c r="ACI24" s="49"/>
      <c r="ACJ24" s="49"/>
      <c r="ACK24" s="49"/>
      <c r="ACL24" s="49"/>
      <c r="ACM24" s="49"/>
      <c r="ACN24" s="49"/>
      <c r="ACO24" s="49"/>
      <c r="ACP24" s="49"/>
      <c r="ACQ24" s="49"/>
      <c r="ACR24" s="49"/>
      <c r="ACS24" s="49"/>
      <c r="ACT24" s="49"/>
      <c r="ACU24" s="49"/>
      <c r="ACV24" s="49"/>
      <c r="ACW24" s="49"/>
      <c r="ACX24" s="49"/>
      <c r="ACY24" s="49"/>
      <c r="ACZ24" s="49"/>
      <c r="ADA24" s="49"/>
    </row>
    <row r="25" spans="1:781" s="11" customFormat="1" x14ac:dyDescent="0.2">
      <c r="A25" s="12" t="s">
        <v>11</v>
      </c>
      <c r="B25" s="13"/>
      <c r="C25" s="15">
        <f>SUM(C26:C28)</f>
        <v>35950</v>
      </c>
      <c r="D25" s="15">
        <f>SUM(D26:D28)</f>
        <v>0</v>
      </c>
      <c r="E25" s="15">
        <f t="shared" ref="E25:G25" si="3">SUM(E26:E28)</f>
        <v>0</v>
      </c>
      <c r="F25" s="15">
        <f t="shared" si="3"/>
        <v>0</v>
      </c>
      <c r="G25" s="16">
        <f t="shared" si="3"/>
        <v>0</v>
      </c>
      <c r="H25" s="112">
        <f t="shared" si="1"/>
        <v>0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  <c r="IW25" s="10"/>
      <c r="IX25" s="10"/>
      <c r="IY25" s="10"/>
      <c r="IZ25" s="10"/>
      <c r="JA25" s="10"/>
      <c r="JB25" s="10"/>
      <c r="JC25" s="10"/>
      <c r="JD25" s="10"/>
      <c r="JE25" s="10"/>
      <c r="JF25" s="10"/>
      <c r="JG25" s="10"/>
      <c r="JH25" s="10"/>
      <c r="JI25" s="10"/>
      <c r="JJ25" s="10"/>
      <c r="JK25" s="10"/>
      <c r="JL25" s="10"/>
      <c r="JM25" s="10"/>
      <c r="JN25" s="10"/>
      <c r="JO25" s="10"/>
      <c r="JP25" s="10"/>
      <c r="JQ25" s="10"/>
      <c r="JR25" s="10"/>
      <c r="JS25" s="10"/>
      <c r="JT25" s="10"/>
      <c r="JU25" s="10"/>
      <c r="JV25" s="10"/>
      <c r="JW25" s="10"/>
      <c r="JX25" s="10"/>
      <c r="JY25" s="10"/>
      <c r="JZ25" s="10"/>
      <c r="KA25" s="10"/>
      <c r="KB25" s="10"/>
      <c r="KC25" s="10"/>
      <c r="KD25" s="10"/>
      <c r="KE25" s="10"/>
      <c r="KF25" s="10"/>
      <c r="KG25" s="10"/>
      <c r="KH25" s="10"/>
      <c r="KI25" s="10"/>
      <c r="KJ25" s="10"/>
      <c r="KK25" s="10"/>
      <c r="KL25" s="10"/>
      <c r="KM25" s="10"/>
      <c r="KN25" s="10"/>
      <c r="KO25" s="10"/>
      <c r="KP25" s="10"/>
      <c r="KQ25" s="10"/>
      <c r="KR25" s="10"/>
      <c r="KS25" s="10"/>
      <c r="KT25" s="10"/>
      <c r="KU25" s="10"/>
      <c r="KV25" s="10"/>
      <c r="KW25" s="10"/>
      <c r="KX25" s="10"/>
      <c r="KY25" s="10"/>
      <c r="KZ25" s="10"/>
      <c r="LA25" s="10"/>
      <c r="LB25" s="10"/>
      <c r="LC25" s="10"/>
      <c r="LD25" s="10"/>
      <c r="LE25" s="10"/>
      <c r="LF25" s="10"/>
      <c r="LG25" s="10"/>
      <c r="LH25" s="10"/>
      <c r="LI25" s="10"/>
      <c r="LJ25" s="10"/>
      <c r="LK25" s="10"/>
      <c r="LL25" s="10"/>
      <c r="LM25" s="10"/>
      <c r="LN25" s="10"/>
      <c r="LO25" s="10"/>
      <c r="LP25" s="10"/>
      <c r="LQ25" s="10"/>
      <c r="LR25" s="10"/>
      <c r="LS25" s="10"/>
      <c r="LT25" s="10"/>
      <c r="LU25" s="10"/>
      <c r="LV25" s="10"/>
      <c r="LW25" s="10"/>
      <c r="LX25" s="10"/>
      <c r="LY25" s="10"/>
      <c r="LZ25" s="10"/>
      <c r="MA25" s="10"/>
      <c r="MB25" s="10"/>
      <c r="MC25" s="10"/>
      <c r="MD25" s="10"/>
      <c r="ME25" s="10"/>
      <c r="MF25" s="10"/>
      <c r="MG25" s="10"/>
      <c r="MH25" s="10"/>
      <c r="MI25" s="10"/>
      <c r="MJ25" s="10"/>
      <c r="MK25" s="10"/>
      <c r="ML25" s="10"/>
      <c r="MM25" s="10"/>
      <c r="MN25" s="10"/>
      <c r="MO25" s="10"/>
      <c r="MP25" s="10"/>
      <c r="MQ25" s="10"/>
      <c r="MR25" s="10"/>
      <c r="MS25" s="10"/>
      <c r="MT25" s="10"/>
      <c r="MU25" s="10"/>
      <c r="MV25" s="10"/>
      <c r="MW25" s="10"/>
      <c r="MX25" s="10"/>
      <c r="MY25" s="10"/>
      <c r="MZ25" s="10"/>
      <c r="NA25" s="10"/>
      <c r="NB25" s="10"/>
      <c r="NC25" s="10"/>
      <c r="ND25" s="10"/>
      <c r="NE25" s="10"/>
      <c r="NF25" s="10"/>
      <c r="NG25" s="10"/>
      <c r="NH25" s="10"/>
      <c r="NI25" s="10"/>
      <c r="NJ25" s="10"/>
      <c r="NK25" s="10"/>
      <c r="NL25" s="10"/>
      <c r="NM25" s="10"/>
      <c r="NN25" s="10"/>
      <c r="NO25" s="10"/>
      <c r="NP25" s="10"/>
      <c r="NQ25" s="10"/>
      <c r="NR25" s="10"/>
      <c r="NS25" s="10"/>
      <c r="NT25" s="10"/>
      <c r="NU25" s="10"/>
      <c r="NV25" s="10"/>
      <c r="NW25" s="10"/>
      <c r="NX25" s="10"/>
      <c r="NY25" s="10"/>
      <c r="NZ25" s="10"/>
      <c r="OA25" s="10"/>
      <c r="OB25" s="10"/>
      <c r="OC25" s="10"/>
      <c r="OD25" s="10"/>
      <c r="OE25" s="10"/>
      <c r="OF25" s="10"/>
      <c r="OG25" s="10"/>
      <c r="OH25" s="10"/>
      <c r="OI25" s="10"/>
      <c r="OJ25" s="10"/>
      <c r="OK25" s="10"/>
      <c r="OL25" s="10"/>
      <c r="OM25" s="10"/>
      <c r="ON25" s="10"/>
      <c r="OO25" s="10"/>
      <c r="OP25" s="10"/>
      <c r="OQ25" s="10"/>
      <c r="OR25" s="10"/>
      <c r="OS25" s="10"/>
      <c r="OT25" s="10"/>
      <c r="OU25" s="10"/>
      <c r="OV25" s="10"/>
      <c r="OW25" s="10"/>
      <c r="OX25" s="10"/>
      <c r="OY25" s="10"/>
      <c r="OZ25" s="10"/>
      <c r="PA25" s="10"/>
      <c r="PB25" s="10"/>
      <c r="PC25" s="10"/>
      <c r="PD25" s="10"/>
      <c r="PE25" s="10"/>
      <c r="PF25" s="10"/>
      <c r="PG25" s="10"/>
      <c r="PH25" s="10"/>
      <c r="PI25" s="10"/>
      <c r="PJ25" s="10"/>
      <c r="PK25" s="10"/>
      <c r="PL25" s="10"/>
      <c r="PM25" s="10"/>
      <c r="PN25" s="10"/>
      <c r="PO25" s="10"/>
      <c r="PP25" s="10"/>
      <c r="PQ25" s="10"/>
      <c r="PR25" s="10"/>
      <c r="PS25" s="10"/>
      <c r="PT25" s="10"/>
      <c r="PU25" s="10"/>
      <c r="PV25" s="10"/>
      <c r="PW25" s="10"/>
      <c r="PX25" s="10"/>
      <c r="PY25" s="10"/>
      <c r="PZ25" s="10"/>
      <c r="QA25" s="10"/>
      <c r="QB25" s="10"/>
      <c r="QC25" s="10"/>
      <c r="QD25" s="10"/>
      <c r="QE25" s="10"/>
      <c r="QF25" s="10"/>
      <c r="QG25" s="10"/>
      <c r="QH25" s="10"/>
      <c r="QI25" s="10"/>
      <c r="QJ25" s="10"/>
      <c r="QK25" s="10"/>
      <c r="QL25" s="10"/>
      <c r="QM25" s="10"/>
      <c r="QN25" s="10"/>
      <c r="QO25" s="10"/>
      <c r="QP25" s="10"/>
      <c r="QQ25" s="10"/>
      <c r="QR25" s="10"/>
      <c r="QS25" s="10"/>
      <c r="QT25" s="10"/>
      <c r="QU25" s="10"/>
      <c r="QV25" s="10"/>
      <c r="QW25" s="10"/>
      <c r="QX25" s="10"/>
      <c r="QY25" s="10"/>
      <c r="QZ25" s="10"/>
      <c r="RA25" s="10"/>
      <c r="RB25" s="10"/>
      <c r="RC25" s="10"/>
      <c r="RD25" s="10"/>
      <c r="RE25" s="10"/>
      <c r="RF25" s="10"/>
      <c r="RG25" s="10"/>
      <c r="RH25" s="10"/>
      <c r="RI25" s="10"/>
      <c r="RJ25" s="10"/>
      <c r="RK25" s="10"/>
      <c r="RL25" s="10"/>
      <c r="RM25" s="10"/>
      <c r="RN25" s="10"/>
      <c r="RO25" s="10"/>
      <c r="RP25" s="10"/>
      <c r="RQ25" s="10"/>
      <c r="RR25" s="10"/>
      <c r="RS25" s="10"/>
      <c r="RT25" s="10"/>
      <c r="RU25" s="10"/>
      <c r="RV25" s="10"/>
      <c r="RW25" s="10"/>
      <c r="RX25" s="10"/>
      <c r="RY25" s="10"/>
      <c r="RZ25" s="10"/>
      <c r="SA25" s="10"/>
      <c r="SB25" s="10"/>
      <c r="SC25" s="10"/>
      <c r="SD25" s="10"/>
      <c r="SE25" s="10"/>
      <c r="SF25" s="10"/>
      <c r="SG25" s="10"/>
      <c r="SH25" s="10"/>
      <c r="SI25" s="10"/>
      <c r="SJ25" s="10"/>
      <c r="SK25" s="10"/>
      <c r="SL25" s="10"/>
      <c r="SM25" s="10"/>
      <c r="SN25" s="10"/>
      <c r="SO25" s="10"/>
      <c r="SP25" s="10"/>
      <c r="SQ25" s="10"/>
      <c r="SR25" s="10"/>
      <c r="SS25" s="10"/>
      <c r="ST25" s="10"/>
      <c r="SU25" s="10"/>
      <c r="SV25" s="10"/>
      <c r="SW25" s="10"/>
      <c r="SX25" s="10"/>
      <c r="SY25" s="10"/>
      <c r="SZ25" s="10"/>
      <c r="TA25" s="10"/>
      <c r="TB25" s="10"/>
      <c r="TC25" s="10"/>
      <c r="TD25" s="10"/>
      <c r="TE25" s="10"/>
      <c r="TF25" s="10"/>
      <c r="TG25" s="10"/>
      <c r="TH25" s="10"/>
      <c r="TI25" s="10"/>
      <c r="TJ25" s="10"/>
      <c r="TK25" s="10"/>
      <c r="TL25" s="10"/>
      <c r="TM25" s="10"/>
      <c r="TN25" s="10"/>
      <c r="TO25" s="10"/>
      <c r="TP25" s="10"/>
      <c r="TQ25" s="10"/>
      <c r="TR25" s="10"/>
      <c r="TS25" s="10"/>
      <c r="TT25" s="10"/>
      <c r="TU25" s="10"/>
      <c r="TV25" s="10"/>
      <c r="TW25" s="10"/>
      <c r="TX25" s="10"/>
      <c r="TY25" s="10"/>
      <c r="TZ25" s="10"/>
      <c r="UA25" s="10"/>
      <c r="UB25" s="10"/>
      <c r="UC25" s="10"/>
      <c r="UD25" s="10"/>
      <c r="UE25" s="10"/>
      <c r="UF25" s="10"/>
      <c r="UG25" s="10"/>
      <c r="UH25" s="10"/>
      <c r="UI25" s="10"/>
      <c r="UJ25" s="10"/>
      <c r="UK25" s="10"/>
      <c r="UL25" s="10"/>
      <c r="UM25" s="10"/>
      <c r="UN25" s="10"/>
      <c r="UO25" s="10"/>
      <c r="UP25" s="10"/>
      <c r="UQ25" s="10"/>
      <c r="UR25" s="10"/>
      <c r="US25" s="10"/>
      <c r="UT25" s="10"/>
      <c r="UU25" s="10"/>
      <c r="UV25" s="10"/>
      <c r="UW25" s="10"/>
      <c r="UX25" s="10"/>
      <c r="UY25" s="10"/>
      <c r="UZ25" s="10"/>
      <c r="VA25" s="10"/>
      <c r="VB25" s="10"/>
      <c r="VC25" s="10"/>
      <c r="VD25" s="10"/>
      <c r="VE25" s="10"/>
      <c r="VF25" s="10"/>
      <c r="VG25" s="10"/>
      <c r="VH25" s="10"/>
      <c r="VI25" s="10"/>
      <c r="VJ25" s="10"/>
      <c r="VK25" s="10"/>
      <c r="VL25" s="10"/>
      <c r="VM25" s="10"/>
      <c r="VN25" s="10"/>
      <c r="VO25" s="10"/>
      <c r="VP25" s="10"/>
      <c r="VQ25" s="10"/>
      <c r="VR25" s="10"/>
      <c r="VS25" s="10"/>
      <c r="VT25" s="10"/>
      <c r="VU25" s="10"/>
      <c r="VV25" s="10"/>
      <c r="VW25" s="10"/>
      <c r="VX25" s="10"/>
      <c r="VY25" s="10"/>
      <c r="VZ25" s="10"/>
      <c r="WA25" s="10"/>
      <c r="WB25" s="10"/>
      <c r="WC25" s="10"/>
      <c r="WD25" s="10"/>
      <c r="WE25" s="10"/>
      <c r="WF25" s="10"/>
      <c r="WG25" s="10"/>
      <c r="WH25" s="10"/>
      <c r="WI25" s="10"/>
      <c r="WJ25" s="10"/>
      <c r="WK25" s="10"/>
      <c r="WL25" s="10"/>
      <c r="WM25" s="10"/>
      <c r="WN25" s="10"/>
      <c r="WO25" s="10"/>
      <c r="WP25" s="10"/>
      <c r="WQ25" s="10"/>
      <c r="WR25" s="10"/>
      <c r="WS25" s="10"/>
      <c r="WT25" s="10"/>
      <c r="WU25" s="10"/>
      <c r="WV25" s="10"/>
      <c r="WW25" s="10"/>
      <c r="WX25" s="10"/>
      <c r="WY25" s="10"/>
      <c r="WZ25" s="10"/>
      <c r="XA25" s="10"/>
      <c r="XB25" s="10"/>
      <c r="XC25" s="10"/>
      <c r="XD25" s="10"/>
      <c r="XE25" s="10"/>
      <c r="XF25" s="10"/>
      <c r="XG25" s="10"/>
      <c r="XH25" s="10"/>
      <c r="XI25" s="10"/>
      <c r="XJ25" s="10"/>
      <c r="XK25" s="10"/>
      <c r="XL25" s="10"/>
      <c r="XM25" s="10"/>
      <c r="XN25" s="10"/>
      <c r="XO25" s="10"/>
      <c r="XP25" s="10"/>
      <c r="XQ25" s="10"/>
      <c r="XR25" s="10"/>
      <c r="XS25" s="10"/>
      <c r="XT25" s="10"/>
      <c r="XU25" s="10"/>
      <c r="XV25" s="10"/>
      <c r="XW25" s="10"/>
      <c r="XX25" s="10"/>
      <c r="XY25" s="10"/>
      <c r="XZ25" s="10"/>
      <c r="YA25" s="10"/>
      <c r="YB25" s="10"/>
      <c r="YC25" s="10"/>
      <c r="YD25" s="10"/>
      <c r="YE25" s="10"/>
      <c r="YF25" s="10"/>
      <c r="YG25" s="10"/>
      <c r="YH25" s="10"/>
      <c r="YI25" s="10"/>
      <c r="YJ25" s="10"/>
      <c r="YK25" s="10"/>
      <c r="YL25" s="10"/>
      <c r="YM25" s="10"/>
      <c r="YN25" s="10"/>
      <c r="YO25" s="10"/>
      <c r="YP25" s="10"/>
      <c r="YQ25" s="10"/>
      <c r="YR25" s="10"/>
      <c r="YS25" s="10"/>
      <c r="YT25" s="10"/>
      <c r="YU25" s="10"/>
      <c r="YV25" s="10"/>
      <c r="YW25" s="10"/>
      <c r="YX25" s="10"/>
      <c r="YY25" s="10"/>
      <c r="YZ25" s="10"/>
      <c r="ZA25" s="10"/>
      <c r="ZB25" s="10"/>
      <c r="ZC25" s="10"/>
      <c r="ZD25" s="10"/>
      <c r="ZE25" s="10"/>
      <c r="ZF25" s="10"/>
      <c r="ZG25" s="10"/>
      <c r="ZH25" s="10"/>
      <c r="ZI25" s="10"/>
      <c r="ZJ25" s="10"/>
      <c r="ZK25" s="10"/>
      <c r="ZL25" s="10"/>
      <c r="ZM25" s="10"/>
      <c r="ZN25" s="10"/>
      <c r="ZO25" s="10"/>
      <c r="ZP25" s="10"/>
      <c r="ZQ25" s="10"/>
      <c r="ZR25" s="10"/>
      <c r="ZS25" s="10"/>
      <c r="ZT25" s="10"/>
      <c r="ZU25" s="10"/>
      <c r="ZV25" s="10"/>
      <c r="ZW25" s="10"/>
      <c r="ZX25" s="10"/>
      <c r="ZY25" s="10"/>
      <c r="ZZ25" s="10"/>
      <c r="AAA25" s="10"/>
      <c r="AAB25" s="10"/>
      <c r="AAC25" s="10"/>
      <c r="AAD25" s="10"/>
      <c r="AAE25" s="10"/>
      <c r="AAF25" s="10"/>
      <c r="AAG25" s="10"/>
      <c r="AAH25" s="10"/>
      <c r="AAI25" s="10"/>
      <c r="AAJ25" s="10"/>
      <c r="AAK25" s="10"/>
      <c r="AAL25" s="10"/>
      <c r="AAM25" s="10"/>
      <c r="AAN25" s="10"/>
      <c r="AAO25" s="10"/>
      <c r="AAP25" s="10"/>
      <c r="AAQ25" s="10"/>
      <c r="AAR25" s="10"/>
      <c r="AAS25" s="10"/>
      <c r="AAT25" s="10"/>
      <c r="AAU25" s="10"/>
      <c r="AAV25" s="10"/>
      <c r="AAW25" s="10"/>
      <c r="AAX25" s="10"/>
      <c r="AAY25" s="10"/>
      <c r="AAZ25" s="10"/>
      <c r="ABA25" s="10"/>
      <c r="ABB25" s="10"/>
      <c r="ABC25" s="10"/>
      <c r="ABD25" s="10"/>
      <c r="ABE25" s="10"/>
      <c r="ABF25" s="10"/>
      <c r="ABG25" s="10"/>
      <c r="ABH25" s="10"/>
      <c r="ABI25" s="10"/>
      <c r="ABJ25" s="10"/>
      <c r="ABK25" s="10"/>
      <c r="ABL25" s="10"/>
      <c r="ABM25" s="10"/>
      <c r="ABN25" s="10"/>
      <c r="ABO25" s="10"/>
      <c r="ABP25" s="10"/>
      <c r="ABQ25" s="10"/>
      <c r="ABR25" s="10"/>
      <c r="ABS25" s="10"/>
      <c r="ABT25" s="10"/>
      <c r="ABU25" s="10"/>
      <c r="ABV25" s="10"/>
      <c r="ABW25" s="10"/>
      <c r="ABX25" s="10"/>
      <c r="ABY25" s="10"/>
      <c r="ABZ25" s="10"/>
      <c r="ACA25" s="10"/>
      <c r="ACB25" s="10"/>
      <c r="ACC25" s="10"/>
      <c r="ACD25" s="10"/>
      <c r="ACE25" s="10"/>
      <c r="ACF25" s="10"/>
      <c r="ACG25" s="10"/>
      <c r="ACH25" s="10"/>
      <c r="ACI25" s="10"/>
      <c r="ACJ25" s="10"/>
      <c r="ACK25" s="10"/>
      <c r="ACL25" s="10"/>
      <c r="ACM25" s="10"/>
      <c r="ACN25" s="10"/>
      <c r="ACO25" s="10"/>
      <c r="ACP25" s="10"/>
      <c r="ACQ25" s="10"/>
      <c r="ACR25" s="10"/>
      <c r="ACS25" s="10"/>
      <c r="ACT25" s="10"/>
      <c r="ACU25" s="10"/>
      <c r="ACV25" s="10"/>
      <c r="ACW25" s="10"/>
      <c r="ACX25" s="10"/>
      <c r="ACY25" s="10"/>
      <c r="ACZ25" s="10"/>
      <c r="ADA25" s="10"/>
    </row>
    <row r="26" spans="1:781" x14ac:dyDescent="0.2">
      <c r="A26" s="79" t="s">
        <v>64</v>
      </c>
      <c r="B26" s="116"/>
      <c r="C26" s="75">
        <v>32700</v>
      </c>
      <c r="D26" s="25"/>
      <c r="E26" s="118"/>
      <c r="F26" s="118"/>
      <c r="G26" s="125"/>
      <c r="H26" s="124">
        <f t="shared" si="1"/>
        <v>0</v>
      </c>
    </row>
    <row r="27" spans="1:781" x14ac:dyDescent="0.2">
      <c r="A27" s="79" t="s">
        <v>65</v>
      </c>
      <c r="B27" s="116"/>
      <c r="C27" s="75">
        <v>3000</v>
      </c>
      <c r="D27" s="25"/>
      <c r="E27" s="118"/>
      <c r="F27" s="118"/>
      <c r="G27" s="125"/>
      <c r="H27" s="124">
        <f t="shared" si="1"/>
        <v>0</v>
      </c>
    </row>
    <row r="28" spans="1:781" s="11" customFormat="1" x14ac:dyDescent="0.2">
      <c r="A28" s="79" t="s">
        <v>79</v>
      </c>
      <c r="B28" s="116"/>
      <c r="C28" s="75">
        <v>250</v>
      </c>
      <c r="D28" s="118"/>
      <c r="E28" s="118"/>
      <c r="F28" s="118"/>
      <c r="G28" s="125"/>
      <c r="H28" s="124">
        <f t="shared" si="1"/>
        <v>0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  <c r="JN28" s="10"/>
      <c r="JO28" s="10"/>
      <c r="JP28" s="10"/>
      <c r="JQ28" s="10"/>
      <c r="JR28" s="10"/>
      <c r="JS28" s="10"/>
      <c r="JT28" s="10"/>
      <c r="JU28" s="10"/>
      <c r="JV28" s="10"/>
      <c r="JW28" s="10"/>
      <c r="JX28" s="10"/>
      <c r="JY28" s="10"/>
      <c r="JZ28" s="10"/>
      <c r="KA28" s="10"/>
      <c r="KB28" s="10"/>
      <c r="KC28" s="10"/>
      <c r="KD28" s="10"/>
      <c r="KE28" s="10"/>
      <c r="KF28" s="10"/>
      <c r="KG28" s="10"/>
      <c r="KH28" s="10"/>
      <c r="KI28" s="10"/>
      <c r="KJ28" s="10"/>
      <c r="KK28" s="10"/>
      <c r="KL28" s="10"/>
      <c r="KM28" s="10"/>
      <c r="KN28" s="10"/>
      <c r="KO28" s="10"/>
      <c r="KP28" s="10"/>
      <c r="KQ28" s="10"/>
      <c r="KR28" s="10"/>
      <c r="KS28" s="10"/>
      <c r="KT28" s="10"/>
      <c r="KU28" s="10"/>
      <c r="KV28" s="10"/>
      <c r="KW28" s="10"/>
      <c r="KX28" s="10"/>
      <c r="KY28" s="10"/>
      <c r="KZ28" s="10"/>
      <c r="LA28" s="10"/>
      <c r="LB28" s="10"/>
      <c r="LC28" s="10"/>
      <c r="LD28" s="10"/>
      <c r="LE28" s="10"/>
      <c r="LF28" s="10"/>
      <c r="LG28" s="10"/>
      <c r="LH28" s="10"/>
      <c r="LI28" s="10"/>
      <c r="LJ28" s="10"/>
      <c r="LK28" s="10"/>
      <c r="LL28" s="10"/>
      <c r="LM28" s="10"/>
      <c r="LN28" s="10"/>
      <c r="LO28" s="10"/>
      <c r="LP28" s="10"/>
      <c r="LQ28" s="10"/>
      <c r="LR28" s="10"/>
      <c r="LS28" s="10"/>
      <c r="LT28" s="10"/>
      <c r="LU28" s="10"/>
      <c r="LV28" s="10"/>
      <c r="LW28" s="10"/>
      <c r="LX28" s="10"/>
      <c r="LY28" s="10"/>
      <c r="LZ28" s="10"/>
      <c r="MA28" s="10"/>
      <c r="MB28" s="10"/>
      <c r="MC28" s="10"/>
      <c r="MD28" s="10"/>
      <c r="ME28" s="10"/>
      <c r="MF28" s="10"/>
      <c r="MG28" s="10"/>
      <c r="MH28" s="10"/>
      <c r="MI28" s="10"/>
      <c r="MJ28" s="10"/>
      <c r="MK28" s="10"/>
      <c r="ML28" s="10"/>
      <c r="MM28" s="10"/>
      <c r="MN28" s="10"/>
      <c r="MO28" s="10"/>
      <c r="MP28" s="10"/>
      <c r="MQ28" s="10"/>
      <c r="MR28" s="10"/>
      <c r="MS28" s="10"/>
      <c r="MT28" s="10"/>
      <c r="MU28" s="10"/>
      <c r="MV28" s="10"/>
      <c r="MW28" s="10"/>
      <c r="MX28" s="10"/>
      <c r="MY28" s="10"/>
      <c r="MZ28" s="10"/>
      <c r="NA28" s="10"/>
      <c r="NB28" s="10"/>
      <c r="NC28" s="10"/>
      <c r="ND28" s="10"/>
      <c r="NE28" s="10"/>
      <c r="NF28" s="10"/>
      <c r="NG28" s="10"/>
      <c r="NH28" s="10"/>
      <c r="NI28" s="10"/>
      <c r="NJ28" s="10"/>
      <c r="NK28" s="10"/>
      <c r="NL28" s="10"/>
      <c r="NM28" s="10"/>
      <c r="NN28" s="10"/>
      <c r="NO28" s="10"/>
      <c r="NP28" s="10"/>
      <c r="NQ28" s="10"/>
      <c r="NR28" s="10"/>
      <c r="NS28" s="10"/>
      <c r="NT28" s="10"/>
      <c r="NU28" s="10"/>
      <c r="NV28" s="10"/>
      <c r="NW28" s="10"/>
      <c r="NX28" s="10"/>
      <c r="NY28" s="10"/>
      <c r="NZ28" s="10"/>
      <c r="OA28" s="10"/>
      <c r="OB28" s="10"/>
      <c r="OC28" s="10"/>
      <c r="OD28" s="10"/>
      <c r="OE28" s="10"/>
      <c r="OF28" s="10"/>
      <c r="OG28" s="10"/>
      <c r="OH28" s="10"/>
      <c r="OI28" s="10"/>
      <c r="OJ28" s="10"/>
      <c r="OK28" s="10"/>
      <c r="OL28" s="10"/>
      <c r="OM28" s="10"/>
      <c r="ON28" s="10"/>
      <c r="OO28" s="10"/>
      <c r="OP28" s="10"/>
      <c r="OQ28" s="10"/>
      <c r="OR28" s="10"/>
      <c r="OS28" s="10"/>
      <c r="OT28" s="10"/>
      <c r="OU28" s="10"/>
      <c r="OV28" s="10"/>
      <c r="OW28" s="10"/>
      <c r="OX28" s="10"/>
      <c r="OY28" s="10"/>
      <c r="OZ28" s="10"/>
      <c r="PA28" s="10"/>
      <c r="PB28" s="10"/>
      <c r="PC28" s="10"/>
      <c r="PD28" s="10"/>
      <c r="PE28" s="10"/>
      <c r="PF28" s="10"/>
      <c r="PG28" s="10"/>
      <c r="PH28" s="10"/>
      <c r="PI28" s="10"/>
      <c r="PJ28" s="10"/>
      <c r="PK28" s="10"/>
      <c r="PL28" s="10"/>
      <c r="PM28" s="10"/>
      <c r="PN28" s="10"/>
      <c r="PO28" s="10"/>
      <c r="PP28" s="10"/>
      <c r="PQ28" s="10"/>
      <c r="PR28" s="10"/>
      <c r="PS28" s="10"/>
      <c r="PT28" s="10"/>
      <c r="PU28" s="10"/>
      <c r="PV28" s="10"/>
      <c r="PW28" s="10"/>
      <c r="PX28" s="10"/>
      <c r="PY28" s="10"/>
      <c r="PZ28" s="10"/>
      <c r="QA28" s="10"/>
      <c r="QB28" s="10"/>
      <c r="QC28" s="10"/>
      <c r="QD28" s="10"/>
      <c r="QE28" s="10"/>
      <c r="QF28" s="10"/>
      <c r="QG28" s="10"/>
      <c r="QH28" s="10"/>
      <c r="QI28" s="10"/>
      <c r="QJ28" s="10"/>
      <c r="QK28" s="10"/>
      <c r="QL28" s="10"/>
      <c r="QM28" s="10"/>
      <c r="QN28" s="10"/>
      <c r="QO28" s="10"/>
      <c r="QP28" s="10"/>
      <c r="QQ28" s="10"/>
      <c r="QR28" s="10"/>
      <c r="QS28" s="10"/>
      <c r="QT28" s="10"/>
      <c r="QU28" s="10"/>
      <c r="QV28" s="10"/>
      <c r="QW28" s="10"/>
      <c r="QX28" s="10"/>
      <c r="QY28" s="10"/>
      <c r="QZ28" s="10"/>
      <c r="RA28" s="10"/>
      <c r="RB28" s="10"/>
      <c r="RC28" s="10"/>
      <c r="RD28" s="10"/>
      <c r="RE28" s="10"/>
      <c r="RF28" s="10"/>
      <c r="RG28" s="10"/>
      <c r="RH28" s="10"/>
      <c r="RI28" s="10"/>
      <c r="RJ28" s="10"/>
      <c r="RK28" s="10"/>
      <c r="RL28" s="10"/>
      <c r="RM28" s="10"/>
      <c r="RN28" s="10"/>
      <c r="RO28" s="10"/>
      <c r="RP28" s="10"/>
      <c r="RQ28" s="10"/>
      <c r="RR28" s="10"/>
      <c r="RS28" s="10"/>
      <c r="RT28" s="10"/>
      <c r="RU28" s="10"/>
      <c r="RV28" s="10"/>
      <c r="RW28" s="10"/>
      <c r="RX28" s="10"/>
      <c r="RY28" s="10"/>
      <c r="RZ28" s="10"/>
      <c r="SA28" s="10"/>
      <c r="SB28" s="10"/>
      <c r="SC28" s="10"/>
      <c r="SD28" s="10"/>
      <c r="SE28" s="10"/>
      <c r="SF28" s="10"/>
      <c r="SG28" s="10"/>
      <c r="SH28" s="10"/>
      <c r="SI28" s="10"/>
      <c r="SJ28" s="10"/>
      <c r="SK28" s="10"/>
      <c r="SL28" s="10"/>
      <c r="SM28" s="10"/>
      <c r="SN28" s="10"/>
      <c r="SO28" s="10"/>
      <c r="SP28" s="10"/>
      <c r="SQ28" s="10"/>
      <c r="SR28" s="10"/>
      <c r="SS28" s="10"/>
      <c r="ST28" s="10"/>
      <c r="SU28" s="10"/>
      <c r="SV28" s="10"/>
      <c r="SW28" s="10"/>
      <c r="SX28" s="10"/>
      <c r="SY28" s="10"/>
      <c r="SZ28" s="10"/>
      <c r="TA28" s="10"/>
      <c r="TB28" s="10"/>
      <c r="TC28" s="10"/>
      <c r="TD28" s="10"/>
      <c r="TE28" s="10"/>
      <c r="TF28" s="10"/>
      <c r="TG28" s="10"/>
      <c r="TH28" s="10"/>
      <c r="TI28" s="10"/>
      <c r="TJ28" s="10"/>
      <c r="TK28" s="10"/>
      <c r="TL28" s="10"/>
      <c r="TM28" s="10"/>
      <c r="TN28" s="10"/>
      <c r="TO28" s="10"/>
      <c r="TP28" s="10"/>
      <c r="TQ28" s="10"/>
      <c r="TR28" s="10"/>
      <c r="TS28" s="10"/>
      <c r="TT28" s="10"/>
      <c r="TU28" s="10"/>
      <c r="TV28" s="10"/>
      <c r="TW28" s="10"/>
      <c r="TX28" s="10"/>
      <c r="TY28" s="10"/>
      <c r="TZ28" s="10"/>
      <c r="UA28" s="10"/>
      <c r="UB28" s="10"/>
      <c r="UC28" s="10"/>
      <c r="UD28" s="10"/>
      <c r="UE28" s="10"/>
      <c r="UF28" s="10"/>
      <c r="UG28" s="10"/>
      <c r="UH28" s="10"/>
      <c r="UI28" s="10"/>
      <c r="UJ28" s="10"/>
      <c r="UK28" s="10"/>
      <c r="UL28" s="10"/>
      <c r="UM28" s="10"/>
      <c r="UN28" s="10"/>
      <c r="UO28" s="10"/>
      <c r="UP28" s="10"/>
      <c r="UQ28" s="10"/>
      <c r="UR28" s="10"/>
      <c r="US28" s="10"/>
      <c r="UT28" s="10"/>
      <c r="UU28" s="10"/>
      <c r="UV28" s="10"/>
      <c r="UW28" s="10"/>
      <c r="UX28" s="10"/>
      <c r="UY28" s="10"/>
      <c r="UZ28" s="10"/>
      <c r="VA28" s="10"/>
      <c r="VB28" s="10"/>
      <c r="VC28" s="10"/>
      <c r="VD28" s="10"/>
      <c r="VE28" s="10"/>
      <c r="VF28" s="10"/>
      <c r="VG28" s="10"/>
      <c r="VH28" s="10"/>
      <c r="VI28" s="10"/>
      <c r="VJ28" s="10"/>
      <c r="VK28" s="10"/>
      <c r="VL28" s="10"/>
      <c r="VM28" s="10"/>
      <c r="VN28" s="10"/>
      <c r="VO28" s="10"/>
      <c r="VP28" s="10"/>
      <c r="VQ28" s="10"/>
      <c r="VR28" s="10"/>
      <c r="VS28" s="10"/>
      <c r="VT28" s="10"/>
      <c r="VU28" s="10"/>
      <c r="VV28" s="10"/>
      <c r="VW28" s="10"/>
      <c r="VX28" s="10"/>
      <c r="VY28" s="10"/>
      <c r="VZ28" s="10"/>
      <c r="WA28" s="10"/>
      <c r="WB28" s="10"/>
      <c r="WC28" s="10"/>
      <c r="WD28" s="10"/>
      <c r="WE28" s="10"/>
      <c r="WF28" s="10"/>
      <c r="WG28" s="10"/>
      <c r="WH28" s="10"/>
      <c r="WI28" s="10"/>
      <c r="WJ28" s="10"/>
      <c r="WK28" s="10"/>
      <c r="WL28" s="10"/>
      <c r="WM28" s="10"/>
      <c r="WN28" s="10"/>
      <c r="WO28" s="10"/>
      <c r="WP28" s="10"/>
      <c r="WQ28" s="10"/>
      <c r="WR28" s="10"/>
      <c r="WS28" s="10"/>
      <c r="WT28" s="10"/>
      <c r="WU28" s="10"/>
      <c r="WV28" s="10"/>
      <c r="WW28" s="10"/>
      <c r="WX28" s="10"/>
      <c r="WY28" s="10"/>
      <c r="WZ28" s="10"/>
      <c r="XA28" s="10"/>
      <c r="XB28" s="10"/>
      <c r="XC28" s="10"/>
      <c r="XD28" s="10"/>
      <c r="XE28" s="10"/>
      <c r="XF28" s="10"/>
      <c r="XG28" s="10"/>
      <c r="XH28" s="10"/>
      <c r="XI28" s="10"/>
      <c r="XJ28" s="10"/>
      <c r="XK28" s="10"/>
      <c r="XL28" s="10"/>
      <c r="XM28" s="10"/>
      <c r="XN28" s="10"/>
      <c r="XO28" s="10"/>
      <c r="XP28" s="10"/>
      <c r="XQ28" s="10"/>
      <c r="XR28" s="10"/>
      <c r="XS28" s="10"/>
      <c r="XT28" s="10"/>
      <c r="XU28" s="10"/>
      <c r="XV28" s="10"/>
      <c r="XW28" s="10"/>
      <c r="XX28" s="10"/>
      <c r="XY28" s="10"/>
      <c r="XZ28" s="10"/>
      <c r="YA28" s="10"/>
      <c r="YB28" s="10"/>
      <c r="YC28" s="10"/>
      <c r="YD28" s="10"/>
      <c r="YE28" s="10"/>
      <c r="YF28" s="10"/>
      <c r="YG28" s="10"/>
      <c r="YH28" s="10"/>
      <c r="YI28" s="10"/>
      <c r="YJ28" s="10"/>
      <c r="YK28" s="10"/>
      <c r="YL28" s="10"/>
      <c r="YM28" s="10"/>
      <c r="YN28" s="10"/>
      <c r="YO28" s="10"/>
      <c r="YP28" s="10"/>
      <c r="YQ28" s="10"/>
      <c r="YR28" s="10"/>
      <c r="YS28" s="10"/>
      <c r="YT28" s="10"/>
      <c r="YU28" s="10"/>
      <c r="YV28" s="10"/>
      <c r="YW28" s="10"/>
      <c r="YX28" s="10"/>
      <c r="YY28" s="10"/>
      <c r="YZ28" s="10"/>
      <c r="ZA28" s="10"/>
      <c r="ZB28" s="10"/>
      <c r="ZC28" s="10"/>
      <c r="ZD28" s="10"/>
      <c r="ZE28" s="10"/>
      <c r="ZF28" s="10"/>
      <c r="ZG28" s="10"/>
      <c r="ZH28" s="10"/>
      <c r="ZI28" s="10"/>
      <c r="ZJ28" s="10"/>
      <c r="ZK28" s="10"/>
      <c r="ZL28" s="10"/>
      <c r="ZM28" s="10"/>
      <c r="ZN28" s="10"/>
      <c r="ZO28" s="10"/>
      <c r="ZP28" s="10"/>
      <c r="ZQ28" s="10"/>
      <c r="ZR28" s="10"/>
      <c r="ZS28" s="10"/>
      <c r="ZT28" s="10"/>
      <c r="ZU28" s="10"/>
      <c r="ZV28" s="10"/>
      <c r="ZW28" s="10"/>
      <c r="ZX28" s="10"/>
      <c r="ZY28" s="10"/>
      <c r="ZZ28" s="10"/>
      <c r="AAA28" s="10"/>
      <c r="AAB28" s="10"/>
      <c r="AAC28" s="10"/>
      <c r="AAD28" s="10"/>
      <c r="AAE28" s="10"/>
      <c r="AAF28" s="10"/>
      <c r="AAG28" s="10"/>
      <c r="AAH28" s="10"/>
      <c r="AAI28" s="10"/>
      <c r="AAJ28" s="10"/>
      <c r="AAK28" s="10"/>
      <c r="AAL28" s="10"/>
      <c r="AAM28" s="10"/>
      <c r="AAN28" s="10"/>
      <c r="AAO28" s="10"/>
      <c r="AAP28" s="10"/>
      <c r="AAQ28" s="10"/>
      <c r="AAR28" s="10"/>
      <c r="AAS28" s="10"/>
      <c r="AAT28" s="10"/>
      <c r="AAU28" s="10"/>
      <c r="AAV28" s="10"/>
      <c r="AAW28" s="10"/>
      <c r="AAX28" s="10"/>
      <c r="AAY28" s="10"/>
      <c r="AAZ28" s="10"/>
      <c r="ABA28" s="10"/>
      <c r="ABB28" s="10"/>
      <c r="ABC28" s="10"/>
      <c r="ABD28" s="10"/>
      <c r="ABE28" s="10"/>
      <c r="ABF28" s="10"/>
      <c r="ABG28" s="10"/>
      <c r="ABH28" s="10"/>
      <c r="ABI28" s="10"/>
      <c r="ABJ28" s="10"/>
      <c r="ABK28" s="10"/>
      <c r="ABL28" s="10"/>
      <c r="ABM28" s="10"/>
      <c r="ABN28" s="10"/>
      <c r="ABO28" s="10"/>
      <c r="ABP28" s="10"/>
      <c r="ABQ28" s="10"/>
      <c r="ABR28" s="10"/>
      <c r="ABS28" s="10"/>
      <c r="ABT28" s="10"/>
      <c r="ABU28" s="10"/>
      <c r="ABV28" s="10"/>
      <c r="ABW28" s="10"/>
      <c r="ABX28" s="10"/>
      <c r="ABY28" s="10"/>
      <c r="ABZ28" s="10"/>
      <c r="ACA28" s="10"/>
      <c r="ACB28" s="10"/>
      <c r="ACC28" s="10"/>
      <c r="ACD28" s="10"/>
      <c r="ACE28" s="10"/>
      <c r="ACF28" s="10"/>
      <c r="ACG28" s="10"/>
      <c r="ACH28" s="10"/>
      <c r="ACI28" s="10"/>
      <c r="ACJ28" s="10"/>
      <c r="ACK28" s="10"/>
      <c r="ACL28" s="10"/>
      <c r="ACM28" s="10"/>
      <c r="ACN28" s="10"/>
      <c r="ACO28" s="10"/>
      <c r="ACP28" s="10"/>
      <c r="ACQ28" s="10"/>
      <c r="ACR28" s="10"/>
      <c r="ACS28" s="10"/>
      <c r="ACT28" s="10"/>
      <c r="ACU28" s="10"/>
      <c r="ACV28" s="10"/>
      <c r="ACW28" s="10"/>
      <c r="ACX28" s="10"/>
      <c r="ACY28" s="10"/>
      <c r="ACZ28" s="10"/>
      <c r="ADA28" s="10"/>
    </row>
    <row r="29" spans="1:781" s="54" customFormat="1" x14ac:dyDescent="0.2">
      <c r="A29" s="36" t="s">
        <v>13</v>
      </c>
      <c r="B29" s="37"/>
      <c r="C29" s="39">
        <f>C25+C28</f>
        <v>36200</v>
      </c>
      <c r="D29" s="38">
        <f>D25</f>
        <v>0</v>
      </c>
      <c r="E29" s="38">
        <f t="shared" ref="E29:G29" si="4">E25</f>
        <v>0</v>
      </c>
      <c r="F29" s="38">
        <f t="shared" si="4"/>
        <v>0</v>
      </c>
      <c r="G29" s="103">
        <f t="shared" si="4"/>
        <v>0</v>
      </c>
      <c r="H29" s="115">
        <f t="shared" si="1"/>
        <v>0</v>
      </c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  <c r="MG29" s="49"/>
      <c r="MH29" s="49"/>
      <c r="MI29" s="49"/>
      <c r="MJ29" s="49"/>
      <c r="MK29" s="49"/>
      <c r="ML29" s="49"/>
      <c r="MM29" s="49"/>
      <c r="MN29" s="49"/>
      <c r="MO29" s="49"/>
      <c r="MP29" s="49"/>
      <c r="MQ29" s="49"/>
      <c r="MR29" s="49"/>
      <c r="MS29" s="49"/>
      <c r="MT29" s="49"/>
      <c r="MU29" s="49"/>
      <c r="MV29" s="49"/>
      <c r="MW29" s="49"/>
      <c r="MX29" s="49"/>
      <c r="MY29" s="49"/>
      <c r="MZ29" s="49"/>
      <c r="NA29" s="49"/>
      <c r="NB29" s="49"/>
      <c r="NC29" s="49"/>
      <c r="ND29" s="49"/>
      <c r="NE29" s="49"/>
      <c r="NF29" s="49"/>
      <c r="NG29" s="49"/>
      <c r="NH29" s="49"/>
      <c r="NI29" s="49"/>
      <c r="NJ29" s="49"/>
      <c r="NK29" s="49"/>
      <c r="NL29" s="49"/>
      <c r="NM29" s="49"/>
      <c r="NN29" s="49"/>
      <c r="NO29" s="49"/>
      <c r="NP29" s="49"/>
      <c r="NQ29" s="49"/>
      <c r="NR29" s="49"/>
      <c r="NS29" s="49"/>
      <c r="NT29" s="49"/>
      <c r="NU29" s="49"/>
      <c r="NV29" s="49"/>
      <c r="NW29" s="49"/>
      <c r="NX29" s="49"/>
      <c r="NY29" s="49"/>
      <c r="NZ29" s="49"/>
      <c r="OA29" s="49"/>
      <c r="OB29" s="49"/>
      <c r="OC29" s="49"/>
      <c r="OD29" s="49"/>
      <c r="OE29" s="49"/>
      <c r="OF29" s="49"/>
      <c r="OG29" s="49"/>
      <c r="OH29" s="49"/>
      <c r="OI29" s="49"/>
      <c r="OJ29" s="49"/>
      <c r="OK29" s="49"/>
      <c r="OL29" s="49"/>
      <c r="OM29" s="49"/>
      <c r="ON29" s="49"/>
      <c r="OO29" s="49"/>
      <c r="OP29" s="49"/>
      <c r="OQ29" s="49"/>
      <c r="OR29" s="49"/>
      <c r="OS29" s="49"/>
      <c r="OT29" s="49"/>
      <c r="OU29" s="49"/>
      <c r="OV29" s="49"/>
      <c r="OW29" s="49"/>
      <c r="OX29" s="49"/>
      <c r="OY29" s="49"/>
      <c r="OZ29" s="49"/>
      <c r="PA29" s="49"/>
      <c r="PB29" s="49"/>
      <c r="PC29" s="49"/>
      <c r="PD29" s="49"/>
      <c r="PE29" s="49"/>
      <c r="PF29" s="49"/>
      <c r="PG29" s="49"/>
      <c r="PH29" s="49"/>
      <c r="PI29" s="49"/>
      <c r="PJ29" s="49"/>
      <c r="PK29" s="49"/>
      <c r="PL29" s="49"/>
      <c r="PM29" s="49"/>
      <c r="PN29" s="49"/>
      <c r="PO29" s="49"/>
      <c r="PP29" s="49"/>
      <c r="PQ29" s="49"/>
      <c r="PR29" s="49"/>
      <c r="PS29" s="49"/>
      <c r="PT29" s="49"/>
      <c r="PU29" s="49"/>
      <c r="PV29" s="49"/>
      <c r="PW29" s="49"/>
      <c r="PX29" s="49"/>
      <c r="PY29" s="49"/>
      <c r="PZ29" s="49"/>
      <c r="QA29" s="49"/>
      <c r="QB29" s="49"/>
      <c r="QC29" s="49"/>
      <c r="QD29" s="49"/>
      <c r="QE29" s="49"/>
      <c r="QF29" s="49"/>
      <c r="QG29" s="49"/>
      <c r="QH29" s="49"/>
      <c r="QI29" s="49"/>
      <c r="QJ29" s="49"/>
      <c r="QK29" s="49"/>
      <c r="QL29" s="49"/>
      <c r="QM29" s="49"/>
      <c r="QN29" s="49"/>
      <c r="QO29" s="49"/>
      <c r="QP29" s="49"/>
      <c r="QQ29" s="49"/>
      <c r="QR29" s="49"/>
      <c r="QS29" s="49"/>
      <c r="QT29" s="49"/>
      <c r="QU29" s="49"/>
      <c r="QV29" s="49"/>
      <c r="QW29" s="49"/>
      <c r="QX29" s="49"/>
      <c r="QY29" s="49"/>
      <c r="QZ29" s="49"/>
      <c r="RA29" s="49"/>
      <c r="RB29" s="49"/>
      <c r="RC29" s="49"/>
      <c r="RD29" s="49"/>
      <c r="RE29" s="49"/>
      <c r="RF29" s="49"/>
      <c r="RG29" s="49"/>
      <c r="RH29" s="49"/>
      <c r="RI29" s="49"/>
      <c r="RJ29" s="49"/>
      <c r="RK29" s="49"/>
      <c r="RL29" s="49"/>
      <c r="RM29" s="49"/>
      <c r="RN29" s="49"/>
      <c r="RO29" s="49"/>
      <c r="RP29" s="49"/>
      <c r="RQ29" s="49"/>
      <c r="RR29" s="49"/>
      <c r="RS29" s="49"/>
      <c r="RT29" s="49"/>
      <c r="RU29" s="49"/>
      <c r="RV29" s="49"/>
      <c r="RW29" s="49"/>
      <c r="RX29" s="49"/>
      <c r="RY29" s="49"/>
      <c r="RZ29" s="49"/>
      <c r="SA29" s="49"/>
      <c r="SB29" s="49"/>
      <c r="SC29" s="49"/>
      <c r="SD29" s="49"/>
      <c r="SE29" s="49"/>
      <c r="SF29" s="49"/>
      <c r="SG29" s="49"/>
      <c r="SH29" s="49"/>
      <c r="SI29" s="49"/>
      <c r="SJ29" s="49"/>
      <c r="SK29" s="49"/>
      <c r="SL29" s="49"/>
      <c r="SM29" s="49"/>
      <c r="SN29" s="49"/>
      <c r="SO29" s="49"/>
      <c r="SP29" s="49"/>
      <c r="SQ29" s="49"/>
      <c r="SR29" s="49"/>
      <c r="SS29" s="49"/>
      <c r="ST29" s="49"/>
      <c r="SU29" s="49"/>
      <c r="SV29" s="49"/>
      <c r="SW29" s="49"/>
      <c r="SX29" s="49"/>
      <c r="SY29" s="49"/>
      <c r="SZ29" s="49"/>
      <c r="TA29" s="49"/>
      <c r="TB29" s="49"/>
      <c r="TC29" s="49"/>
      <c r="TD29" s="49"/>
      <c r="TE29" s="49"/>
      <c r="TF29" s="49"/>
      <c r="TG29" s="49"/>
      <c r="TH29" s="49"/>
      <c r="TI29" s="49"/>
      <c r="TJ29" s="49"/>
      <c r="TK29" s="49"/>
      <c r="TL29" s="49"/>
      <c r="TM29" s="49"/>
      <c r="TN29" s="49"/>
      <c r="TO29" s="49"/>
      <c r="TP29" s="49"/>
      <c r="TQ29" s="49"/>
      <c r="TR29" s="49"/>
      <c r="TS29" s="49"/>
      <c r="TT29" s="49"/>
      <c r="TU29" s="49"/>
      <c r="TV29" s="49"/>
      <c r="TW29" s="49"/>
      <c r="TX29" s="49"/>
      <c r="TY29" s="49"/>
      <c r="TZ29" s="49"/>
      <c r="UA29" s="49"/>
      <c r="UB29" s="49"/>
      <c r="UC29" s="49"/>
      <c r="UD29" s="49"/>
      <c r="UE29" s="49"/>
      <c r="UF29" s="49"/>
      <c r="UG29" s="49"/>
      <c r="UH29" s="49"/>
      <c r="UI29" s="49"/>
      <c r="UJ29" s="49"/>
      <c r="UK29" s="49"/>
      <c r="UL29" s="49"/>
      <c r="UM29" s="49"/>
      <c r="UN29" s="49"/>
      <c r="UO29" s="49"/>
      <c r="UP29" s="49"/>
      <c r="UQ29" s="49"/>
      <c r="UR29" s="49"/>
      <c r="US29" s="49"/>
      <c r="UT29" s="49"/>
      <c r="UU29" s="49"/>
      <c r="UV29" s="49"/>
      <c r="UW29" s="49"/>
      <c r="UX29" s="49"/>
      <c r="UY29" s="49"/>
      <c r="UZ29" s="49"/>
      <c r="VA29" s="49"/>
      <c r="VB29" s="49"/>
      <c r="VC29" s="49"/>
      <c r="VD29" s="49"/>
      <c r="VE29" s="49"/>
      <c r="VF29" s="49"/>
      <c r="VG29" s="49"/>
      <c r="VH29" s="49"/>
      <c r="VI29" s="49"/>
      <c r="VJ29" s="49"/>
      <c r="VK29" s="49"/>
      <c r="VL29" s="49"/>
      <c r="VM29" s="49"/>
      <c r="VN29" s="49"/>
      <c r="VO29" s="49"/>
      <c r="VP29" s="49"/>
      <c r="VQ29" s="49"/>
      <c r="VR29" s="49"/>
      <c r="VS29" s="49"/>
      <c r="VT29" s="49"/>
      <c r="VU29" s="49"/>
      <c r="VV29" s="49"/>
      <c r="VW29" s="49"/>
      <c r="VX29" s="49"/>
      <c r="VY29" s="49"/>
      <c r="VZ29" s="49"/>
      <c r="WA29" s="49"/>
      <c r="WB29" s="49"/>
      <c r="WC29" s="49"/>
      <c r="WD29" s="49"/>
      <c r="WE29" s="49"/>
      <c r="WF29" s="49"/>
      <c r="WG29" s="49"/>
      <c r="WH29" s="49"/>
      <c r="WI29" s="49"/>
      <c r="WJ29" s="49"/>
      <c r="WK29" s="49"/>
      <c r="WL29" s="49"/>
      <c r="WM29" s="49"/>
      <c r="WN29" s="49"/>
      <c r="WO29" s="49"/>
      <c r="WP29" s="49"/>
      <c r="WQ29" s="49"/>
      <c r="WR29" s="49"/>
      <c r="WS29" s="49"/>
      <c r="WT29" s="49"/>
      <c r="WU29" s="49"/>
      <c r="WV29" s="49"/>
      <c r="WW29" s="49"/>
      <c r="WX29" s="49"/>
      <c r="WY29" s="49"/>
      <c r="WZ29" s="49"/>
      <c r="XA29" s="49"/>
      <c r="XB29" s="49"/>
      <c r="XC29" s="49"/>
      <c r="XD29" s="49"/>
      <c r="XE29" s="49"/>
      <c r="XF29" s="49"/>
      <c r="XG29" s="49"/>
      <c r="XH29" s="49"/>
      <c r="XI29" s="49"/>
      <c r="XJ29" s="49"/>
      <c r="XK29" s="49"/>
      <c r="XL29" s="49"/>
      <c r="XM29" s="49"/>
      <c r="XN29" s="49"/>
      <c r="XO29" s="49"/>
      <c r="XP29" s="49"/>
      <c r="XQ29" s="49"/>
      <c r="XR29" s="49"/>
      <c r="XS29" s="49"/>
      <c r="XT29" s="49"/>
      <c r="XU29" s="49"/>
      <c r="XV29" s="49"/>
      <c r="XW29" s="49"/>
      <c r="XX29" s="49"/>
      <c r="XY29" s="49"/>
      <c r="XZ29" s="49"/>
      <c r="YA29" s="49"/>
      <c r="YB29" s="49"/>
      <c r="YC29" s="49"/>
      <c r="YD29" s="49"/>
      <c r="YE29" s="49"/>
      <c r="YF29" s="49"/>
      <c r="YG29" s="49"/>
      <c r="YH29" s="49"/>
      <c r="YI29" s="49"/>
      <c r="YJ29" s="49"/>
      <c r="YK29" s="49"/>
      <c r="YL29" s="49"/>
      <c r="YM29" s="49"/>
      <c r="YN29" s="49"/>
      <c r="YO29" s="49"/>
      <c r="YP29" s="49"/>
      <c r="YQ29" s="49"/>
      <c r="YR29" s="49"/>
      <c r="YS29" s="49"/>
      <c r="YT29" s="49"/>
      <c r="YU29" s="49"/>
      <c r="YV29" s="49"/>
      <c r="YW29" s="49"/>
      <c r="YX29" s="49"/>
      <c r="YY29" s="49"/>
      <c r="YZ29" s="49"/>
      <c r="ZA29" s="49"/>
      <c r="ZB29" s="49"/>
      <c r="ZC29" s="49"/>
      <c r="ZD29" s="49"/>
      <c r="ZE29" s="49"/>
      <c r="ZF29" s="49"/>
      <c r="ZG29" s="49"/>
      <c r="ZH29" s="49"/>
      <c r="ZI29" s="49"/>
      <c r="ZJ29" s="49"/>
      <c r="ZK29" s="49"/>
      <c r="ZL29" s="49"/>
      <c r="ZM29" s="49"/>
      <c r="ZN29" s="49"/>
      <c r="ZO29" s="49"/>
      <c r="ZP29" s="49"/>
      <c r="ZQ29" s="49"/>
      <c r="ZR29" s="49"/>
      <c r="ZS29" s="49"/>
      <c r="ZT29" s="49"/>
      <c r="ZU29" s="49"/>
      <c r="ZV29" s="49"/>
      <c r="ZW29" s="49"/>
      <c r="ZX29" s="49"/>
      <c r="ZY29" s="49"/>
      <c r="ZZ29" s="49"/>
      <c r="AAA29" s="49"/>
      <c r="AAB29" s="49"/>
      <c r="AAC29" s="49"/>
      <c r="AAD29" s="49"/>
      <c r="AAE29" s="49"/>
      <c r="AAF29" s="49"/>
      <c r="AAG29" s="49"/>
      <c r="AAH29" s="49"/>
      <c r="AAI29" s="49"/>
      <c r="AAJ29" s="49"/>
      <c r="AAK29" s="49"/>
      <c r="AAL29" s="49"/>
      <c r="AAM29" s="49"/>
      <c r="AAN29" s="49"/>
      <c r="AAO29" s="49"/>
      <c r="AAP29" s="49"/>
      <c r="AAQ29" s="49"/>
      <c r="AAR29" s="49"/>
      <c r="AAS29" s="49"/>
      <c r="AAT29" s="49"/>
      <c r="AAU29" s="49"/>
      <c r="AAV29" s="49"/>
      <c r="AAW29" s="49"/>
      <c r="AAX29" s="49"/>
      <c r="AAY29" s="49"/>
      <c r="AAZ29" s="49"/>
      <c r="ABA29" s="49"/>
      <c r="ABB29" s="49"/>
      <c r="ABC29" s="49"/>
      <c r="ABD29" s="49"/>
      <c r="ABE29" s="49"/>
      <c r="ABF29" s="49"/>
      <c r="ABG29" s="49"/>
      <c r="ABH29" s="49"/>
      <c r="ABI29" s="49"/>
      <c r="ABJ29" s="49"/>
      <c r="ABK29" s="49"/>
      <c r="ABL29" s="49"/>
      <c r="ABM29" s="49"/>
      <c r="ABN29" s="49"/>
      <c r="ABO29" s="49"/>
      <c r="ABP29" s="49"/>
      <c r="ABQ29" s="49"/>
      <c r="ABR29" s="49"/>
      <c r="ABS29" s="49"/>
      <c r="ABT29" s="49"/>
      <c r="ABU29" s="49"/>
      <c r="ABV29" s="49"/>
      <c r="ABW29" s="49"/>
      <c r="ABX29" s="49"/>
      <c r="ABY29" s="49"/>
      <c r="ABZ29" s="49"/>
      <c r="ACA29" s="49"/>
      <c r="ACB29" s="49"/>
      <c r="ACC29" s="49"/>
      <c r="ACD29" s="49"/>
      <c r="ACE29" s="49"/>
      <c r="ACF29" s="49"/>
      <c r="ACG29" s="49"/>
      <c r="ACH29" s="49"/>
      <c r="ACI29" s="49"/>
      <c r="ACJ29" s="49"/>
      <c r="ACK29" s="49"/>
      <c r="ACL29" s="49"/>
      <c r="ACM29" s="49"/>
      <c r="ACN29" s="49"/>
      <c r="ACO29" s="49"/>
      <c r="ACP29" s="49"/>
      <c r="ACQ29" s="49"/>
      <c r="ACR29" s="49"/>
      <c r="ACS29" s="49"/>
      <c r="ACT29" s="49"/>
      <c r="ACU29" s="49"/>
      <c r="ACV29" s="49"/>
      <c r="ACW29" s="49"/>
      <c r="ACX29" s="49"/>
      <c r="ACY29" s="49"/>
      <c r="ACZ29" s="49"/>
      <c r="ADA29" s="49"/>
    </row>
    <row r="30" spans="1:781" s="54" customFormat="1" x14ac:dyDescent="0.2">
      <c r="A30" s="42"/>
      <c r="B30" s="43"/>
      <c r="C30" s="45"/>
      <c r="D30" s="46"/>
      <c r="E30" s="46"/>
      <c r="F30" s="46"/>
      <c r="G30" s="46"/>
      <c r="H30" s="47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  <c r="MG30" s="49"/>
      <c r="MH30" s="49"/>
      <c r="MI30" s="49"/>
      <c r="MJ30" s="49"/>
      <c r="MK30" s="49"/>
      <c r="ML30" s="49"/>
      <c r="MM30" s="49"/>
      <c r="MN30" s="49"/>
      <c r="MO30" s="49"/>
      <c r="MP30" s="49"/>
      <c r="MQ30" s="49"/>
      <c r="MR30" s="49"/>
      <c r="MS30" s="49"/>
      <c r="MT30" s="49"/>
      <c r="MU30" s="49"/>
      <c r="MV30" s="49"/>
      <c r="MW30" s="49"/>
      <c r="MX30" s="49"/>
      <c r="MY30" s="49"/>
      <c r="MZ30" s="49"/>
      <c r="NA30" s="49"/>
      <c r="NB30" s="49"/>
      <c r="NC30" s="49"/>
      <c r="ND30" s="49"/>
      <c r="NE30" s="49"/>
      <c r="NF30" s="49"/>
      <c r="NG30" s="49"/>
      <c r="NH30" s="49"/>
      <c r="NI30" s="49"/>
      <c r="NJ30" s="49"/>
      <c r="NK30" s="49"/>
      <c r="NL30" s="49"/>
      <c r="NM30" s="49"/>
      <c r="NN30" s="49"/>
      <c r="NO30" s="49"/>
      <c r="NP30" s="49"/>
      <c r="NQ30" s="49"/>
      <c r="NR30" s="49"/>
      <c r="NS30" s="49"/>
      <c r="NT30" s="49"/>
      <c r="NU30" s="49"/>
      <c r="NV30" s="49"/>
      <c r="NW30" s="49"/>
      <c r="NX30" s="49"/>
      <c r="NY30" s="49"/>
      <c r="NZ30" s="49"/>
      <c r="OA30" s="49"/>
      <c r="OB30" s="49"/>
      <c r="OC30" s="49"/>
      <c r="OD30" s="49"/>
      <c r="OE30" s="49"/>
      <c r="OF30" s="49"/>
      <c r="OG30" s="49"/>
      <c r="OH30" s="49"/>
      <c r="OI30" s="49"/>
      <c r="OJ30" s="49"/>
      <c r="OK30" s="49"/>
      <c r="OL30" s="49"/>
      <c r="OM30" s="49"/>
      <c r="ON30" s="49"/>
      <c r="OO30" s="49"/>
      <c r="OP30" s="49"/>
      <c r="OQ30" s="49"/>
      <c r="OR30" s="49"/>
      <c r="OS30" s="49"/>
      <c r="OT30" s="49"/>
      <c r="OU30" s="49"/>
      <c r="OV30" s="49"/>
      <c r="OW30" s="49"/>
      <c r="OX30" s="49"/>
      <c r="OY30" s="49"/>
      <c r="OZ30" s="49"/>
      <c r="PA30" s="49"/>
      <c r="PB30" s="49"/>
      <c r="PC30" s="49"/>
      <c r="PD30" s="49"/>
      <c r="PE30" s="49"/>
      <c r="PF30" s="49"/>
      <c r="PG30" s="49"/>
      <c r="PH30" s="49"/>
      <c r="PI30" s="49"/>
      <c r="PJ30" s="49"/>
      <c r="PK30" s="49"/>
      <c r="PL30" s="49"/>
      <c r="PM30" s="49"/>
      <c r="PN30" s="49"/>
      <c r="PO30" s="49"/>
      <c r="PP30" s="49"/>
      <c r="PQ30" s="49"/>
      <c r="PR30" s="49"/>
      <c r="PS30" s="49"/>
      <c r="PT30" s="49"/>
      <c r="PU30" s="49"/>
      <c r="PV30" s="49"/>
      <c r="PW30" s="49"/>
      <c r="PX30" s="49"/>
      <c r="PY30" s="49"/>
      <c r="PZ30" s="49"/>
      <c r="QA30" s="49"/>
      <c r="QB30" s="49"/>
      <c r="QC30" s="49"/>
      <c r="QD30" s="49"/>
      <c r="QE30" s="49"/>
      <c r="QF30" s="49"/>
      <c r="QG30" s="49"/>
      <c r="QH30" s="49"/>
      <c r="QI30" s="49"/>
      <c r="QJ30" s="49"/>
      <c r="QK30" s="49"/>
      <c r="QL30" s="49"/>
      <c r="QM30" s="49"/>
      <c r="QN30" s="49"/>
      <c r="QO30" s="49"/>
      <c r="QP30" s="49"/>
      <c r="QQ30" s="49"/>
      <c r="QR30" s="49"/>
      <c r="QS30" s="49"/>
      <c r="QT30" s="49"/>
      <c r="QU30" s="49"/>
      <c r="QV30" s="49"/>
      <c r="QW30" s="49"/>
      <c r="QX30" s="49"/>
      <c r="QY30" s="49"/>
      <c r="QZ30" s="49"/>
      <c r="RA30" s="49"/>
      <c r="RB30" s="49"/>
      <c r="RC30" s="49"/>
      <c r="RD30" s="49"/>
      <c r="RE30" s="49"/>
      <c r="RF30" s="49"/>
      <c r="RG30" s="49"/>
      <c r="RH30" s="49"/>
      <c r="RI30" s="49"/>
      <c r="RJ30" s="49"/>
      <c r="RK30" s="49"/>
      <c r="RL30" s="49"/>
      <c r="RM30" s="49"/>
      <c r="RN30" s="49"/>
      <c r="RO30" s="49"/>
      <c r="RP30" s="49"/>
      <c r="RQ30" s="49"/>
      <c r="RR30" s="49"/>
      <c r="RS30" s="49"/>
      <c r="RT30" s="49"/>
      <c r="RU30" s="49"/>
      <c r="RV30" s="49"/>
      <c r="RW30" s="49"/>
      <c r="RX30" s="49"/>
      <c r="RY30" s="49"/>
      <c r="RZ30" s="49"/>
      <c r="SA30" s="49"/>
      <c r="SB30" s="49"/>
      <c r="SC30" s="49"/>
      <c r="SD30" s="49"/>
      <c r="SE30" s="49"/>
      <c r="SF30" s="49"/>
      <c r="SG30" s="49"/>
      <c r="SH30" s="49"/>
      <c r="SI30" s="49"/>
      <c r="SJ30" s="49"/>
      <c r="SK30" s="49"/>
      <c r="SL30" s="49"/>
      <c r="SM30" s="49"/>
      <c r="SN30" s="49"/>
      <c r="SO30" s="49"/>
      <c r="SP30" s="49"/>
      <c r="SQ30" s="49"/>
      <c r="SR30" s="49"/>
      <c r="SS30" s="49"/>
      <c r="ST30" s="49"/>
      <c r="SU30" s="49"/>
      <c r="SV30" s="49"/>
      <c r="SW30" s="49"/>
      <c r="SX30" s="49"/>
      <c r="SY30" s="49"/>
      <c r="SZ30" s="49"/>
      <c r="TA30" s="49"/>
      <c r="TB30" s="49"/>
      <c r="TC30" s="49"/>
      <c r="TD30" s="49"/>
      <c r="TE30" s="49"/>
      <c r="TF30" s="49"/>
      <c r="TG30" s="49"/>
      <c r="TH30" s="49"/>
      <c r="TI30" s="49"/>
      <c r="TJ30" s="49"/>
      <c r="TK30" s="49"/>
      <c r="TL30" s="49"/>
      <c r="TM30" s="49"/>
      <c r="TN30" s="49"/>
      <c r="TO30" s="49"/>
      <c r="TP30" s="49"/>
      <c r="TQ30" s="49"/>
      <c r="TR30" s="49"/>
      <c r="TS30" s="49"/>
      <c r="TT30" s="49"/>
      <c r="TU30" s="49"/>
      <c r="TV30" s="49"/>
      <c r="TW30" s="49"/>
      <c r="TX30" s="49"/>
      <c r="TY30" s="49"/>
      <c r="TZ30" s="49"/>
      <c r="UA30" s="49"/>
      <c r="UB30" s="49"/>
      <c r="UC30" s="49"/>
      <c r="UD30" s="49"/>
      <c r="UE30" s="49"/>
      <c r="UF30" s="49"/>
      <c r="UG30" s="49"/>
      <c r="UH30" s="49"/>
      <c r="UI30" s="49"/>
      <c r="UJ30" s="49"/>
      <c r="UK30" s="49"/>
      <c r="UL30" s="49"/>
      <c r="UM30" s="49"/>
      <c r="UN30" s="49"/>
      <c r="UO30" s="49"/>
      <c r="UP30" s="49"/>
      <c r="UQ30" s="49"/>
      <c r="UR30" s="49"/>
      <c r="US30" s="49"/>
      <c r="UT30" s="49"/>
      <c r="UU30" s="49"/>
      <c r="UV30" s="49"/>
      <c r="UW30" s="49"/>
      <c r="UX30" s="49"/>
      <c r="UY30" s="49"/>
      <c r="UZ30" s="49"/>
      <c r="VA30" s="49"/>
      <c r="VB30" s="49"/>
      <c r="VC30" s="49"/>
      <c r="VD30" s="49"/>
      <c r="VE30" s="49"/>
      <c r="VF30" s="49"/>
      <c r="VG30" s="49"/>
      <c r="VH30" s="49"/>
      <c r="VI30" s="49"/>
      <c r="VJ30" s="49"/>
      <c r="VK30" s="49"/>
      <c r="VL30" s="49"/>
      <c r="VM30" s="49"/>
      <c r="VN30" s="49"/>
      <c r="VO30" s="49"/>
      <c r="VP30" s="49"/>
      <c r="VQ30" s="49"/>
      <c r="VR30" s="49"/>
      <c r="VS30" s="49"/>
      <c r="VT30" s="49"/>
      <c r="VU30" s="49"/>
      <c r="VV30" s="49"/>
      <c r="VW30" s="49"/>
      <c r="VX30" s="49"/>
      <c r="VY30" s="49"/>
      <c r="VZ30" s="49"/>
      <c r="WA30" s="49"/>
      <c r="WB30" s="49"/>
      <c r="WC30" s="49"/>
      <c r="WD30" s="49"/>
      <c r="WE30" s="49"/>
      <c r="WF30" s="49"/>
      <c r="WG30" s="49"/>
      <c r="WH30" s="49"/>
      <c r="WI30" s="49"/>
      <c r="WJ30" s="49"/>
      <c r="WK30" s="49"/>
      <c r="WL30" s="49"/>
      <c r="WM30" s="49"/>
      <c r="WN30" s="49"/>
      <c r="WO30" s="49"/>
      <c r="WP30" s="49"/>
      <c r="WQ30" s="49"/>
      <c r="WR30" s="49"/>
      <c r="WS30" s="49"/>
      <c r="WT30" s="49"/>
      <c r="WU30" s="49"/>
      <c r="WV30" s="49"/>
      <c r="WW30" s="49"/>
      <c r="WX30" s="49"/>
      <c r="WY30" s="49"/>
      <c r="WZ30" s="49"/>
      <c r="XA30" s="49"/>
      <c r="XB30" s="49"/>
      <c r="XC30" s="49"/>
      <c r="XD30" s="49"/>
      <c r="XE30" s="49"/>
      <c r="XF30" s="49"/>
      <c r="XG30" s="49"/>
      <c r="XH30" s="49"/>
      <c r="XI30" s="49"/>
      <c r="XJ30" s="49"/>
      <c r="XK30" s="49"/>
      <c r="XL30" s="49"/>
      <c r="XM30" s="49"/>
      <c r="XN30" s="49"/>
      <c r="XO30" s="49"/>
      <c r="XP30" s="49"/>
      <c r="XQ30" s="49"/>
      <c r="XR30" s="49"/>
      <c r="XS30" s="49"/>
      <c r="XT30" s="49"/>
      <c r="XU30" s="49"/>
      <c r="XV30" s="49"/>
      <c r="XW30" s="49"/>
      <c r="XX30" s="49"/>
      <c r="XY30" s="49"/>
      <c r="XZ30" s="49"/>
      <c r="YA30" s="49"/>
      <c r="YB30" s="49"/>
      <c r="YC30" s="49"/>
      <c r="YD30" s="49"/>
      <c r="YE30" s="49"/>
      <c r="YF30" s="49"/>
      <c r="YG30" s="49"/>
      <c r="YH30" s="49"/>
      <c r="YI30" s="49"/>
      <c r="YJ30" s="49"/>
      <c r="YK30" s="49"/>
      <c r="YL30" s="49"/>
      <c r="YM30" s="49"/>
      <c r="YN30" s="49"/>
      <c r="YO30" s="49"/>
      <c r="YP30" s="49"/>
      <c r="YQ30" s="49"/>
      <c r="YR30" s="49"/>
      <c r="YS30" s="49"/>
      <c r="YT30" s="49"/>
      <c r="YU30" s="49"/>
      <c r="YV30" s="49"/>
      <c r="YW30" s="49"/>
      <c r="YX30" s="49"/>
      <c r="YY30" s="49"/>
      <c r="YZ30" s="49"/>
      <c r="ZA30" s="49"/>
      <c r="ZB30" s="49"/>
      <c r="ZC30" s="49"/>
      <c r="ZD30" s="49"/>
      <c r="ZE30" s="49"/>
      <c r="ZF30" s="49"/>
      <c r="ZG30" s="49"/>
      <c r="ZH30" s="49"/>
      <c r="ZI30" s="49"/>
      <c r="ZJ30" s="49"/>
      <c r="ZK30" s="49"/>
      <c r="ZL30" s="49"/>
      <c r="ZM30" s="49"/>
      <c r="ZN30" s="49"/>
      <c r="ZO30" s="49"/>
      <c r="ZP30" s="49"/>
      <c r="ZQ30" s="49"/>
      <c r="ZR30" s="49"/>
      <c r="ZS30" s="49"/>
      <c r="ZT30" s="49"/>
      <c r="ZU30" s="49"/>
      <c r="ZV30" s="49"/>
      <c r="ZW30" s="49"/>
      <c r="ZX30" s="49"/>
      <c r="ZY30" s="49"/>
      <c r="ZZ30" s="49"/>
      <c r="AAA30" s="49"/>
      <c r="AAB30" s="49"/>
      <c r="AAC30" s="49"/>
      <c r="AAD30" s="49"/>
      <c r="AAE30" s="49"/>
      <c r="AAF30" s="49"/>
      <c r="AAG30" s="49"/>
      <c r="AAH30" s="49"/>
      <c r="AAI30" s="49"/>
      <c r="AAJ30" s="49"/>
      <c r="AAK30" s="49"/>
      <c r="AAL30" s="49"/>
      <c r="AAM30" s="49"/>
      <c r="AAN30" s="49"/>
      <c r="AAO30" s="49"/>
      <c r="AAP30" s="49"/>
      <c r="AAQ30" s="49"/>
      <c r="AAR30" s="49"/>
      <c r="AAS30" s="49"/>
      <c r="AAT30" s="49"/>
      <c r="AAU30" s="49"/>
      <c r="AAV30" s="49"/>
      <c r="AAW30" s="49"/>
      <c r="AAX30" s="49"/>
      <c r="AAY30" s="49"/>
      <c r="AAZ30" s="49"/>
      <c r="ABA30" s="49"/>
      <c r="ABB30" s="49"/>
      <c r="ABC30" s="49"/>
      <c r="ABD30" s="49"/>
      <c r="ABE30" s="49"/>
      <c r="ABF30" s="49"/>
      <c r="ABG30" s="49"/>
      <c r="ABH30" s="49"/>
      <c r="ABI30" s="49"/>
      <c r="ABJ30" s="49"/>
      <c r="ABK30" s="49"/>
      <c r="ABL30" s="49"/>
      <c r="ABM30" s="49"/>
      <c r="ABN30" s="49"/>
      <c r="ABO30" s="49"/>
      <c r="ABP30" s="49"/>
      <c r="ABQ30" s="49"/>
      <c r="ABR30" s="49"/>
      <c r="ABS30" s="49"/>
      <c r="ABT30" s="49"/>
      <c r="ABU30" s="49"/>
      <c r="ABV30" s="49"/>
      <c r="ABW30" s="49"/>
      <c r="ABX30" s="49"/>
      <c r="ABY30" s="49"/>
      <c r="ABZ30" s="49"/>
      <c r="ACA30" s="49"/>
      <c r="ACB30" s="49"/>
      <c r="ACC30" s="49"/>
      <c r="ACD30" s="49"/>
      <c r="ACE30" s="49"/>
      <c r="ACF30" s="49"/>
      <c r="ACG30" s="49"/>
      <c r="ACH30" s="49"/>
      <c r="ACI30" s="49"/>
      <c r="ACJ30" s="49"/>
      <c r="ACK30" s="49"/>
      <c r="ACL30" s="49"/>
      <c r="ACM30" s="49"/>
      <c r="ACN30" s="49"/>
      <c r="ACO30" s="49"/>
      <c r="ACP30" s="49"/>
      <c r="ACQ30" s="49"/>
      <c r="ACR30" s="49"/>
      <c r="ACS30" s="49"/>
      <c r="ACT30" s="49"/>
      <c r="ACU30" s="49"/>
      <c r="ACV30" s="49"/>
      <c r="ACW30" s="49"/>
      <c r="ACX30" s="49"/>
      <c r="ACY30" s="49"/>
      <c r="ACZ30" s="49"/>
      <c r="ADA30" s="49"/>
    </row>
    <row r="31" spans="1:781" s="54" customFormat="1" x14ac:dyDescent="0.2">
      <c r="A31" s="36" t="s">
        <v>14</v>
      </c>
      <c r="B31" s="37"/>
      <c r="C31" s="39">
        <f>C23+C29</f>
        <v>119720.75</v>
      </c>
      <c r="D31" s="38">
        <f>D23+D29</f>
        <v>0</v>
      </c>
      <c r="E31" s="38">
        <f>E23+E29</f>
        <v>0</v>
      </c>
      <c r="F31" s="38">
        <f>F23+F29</f>
        <v>0</v>
      </c>
      <c r="G31" s="103">
        <f>G23+G29</f>
        <v>0</v>
      </c>
      <c r="H31" s="115">
        <f t="shared" si="1"/>
        <v>0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  <c r="MG31" s="49"/>
      <c r="MH31" s="49"/>
      <c r="MI31" s="49"/>
      <c r="MJ31" s="49"/>
      <c r="MK31" s="49"/>
      <c r="ML31" s="49"/>
      <c r="MM31" s="49"/>
      <c r="MN31" s="49"/>
      <c r="MO31" s="49"/>
      <c r="MP31" s="49"/>
      <c r="MQ31" s="49"/>
      <c r="MR31" s="49"/>
      <c r="MS31" s="49"/>
      <c r="MT31" s="49"/>
      <c r="MU31" s="49"/>
      <c r="MV31" s="49"/>
      <c r="MW31" s="49"/>
      <c r="MX31" s="49"/>
      <c r="MY31" s="49"/>
      <c r="MZ31" s="49"/>
      <c r="NA31" s="49"/>
      <c r="NB31" s="49"/>
      <c r="NC31" s="49"/>
      <c r="ND31" s="49"/>
      <c r="NE31" s="49"/>
      <c r="NF31" s="49"/>
      <c r="NG31" s="49"/>
      <c r="NH31" s="49"/>
      <c r="NI31" s="49"/>
      <c r="NJ31" s="49"/>
      <c r="NK31" s="49"/>
      <c r="NL31" s="49"/>
      <c r="NM31" s="49"/>
      <c r="NN31" s="49"/>
      <c r="NO31" s="49"/>
      <c r="NP31" s="49"/>
      <c r="NQ31" s="49"/>
      <c r="NR31" s="49"/>
      <c r="NS31" s="49"/>
      <c r="NT31" s="49"/>
      <c r="NU31" s="49"/>
      <c r="NV31" s="49"/>
      <c r="NW31" s="49"/>
      <c r="NX31" s="49"/>
      <c r="NY31" s="49"/>
      <c r="NZ31" s="49"/>
      <c r="OA31" s="49"/>
      <c r="OB31" s="49"/>
      <c r="OC31" s="49"/>
      <c r="OD31" s="49"/>
      <c r="OE31" s="49"/>
      <c r="OF31" s="49"/>
      <c r="OG31" s="49"/>
      <c r="OH31" s="49"/>
      <c r="OI31" s="49"/>
      <c r="OJ31" s="49"/>
      <c r="OK31" s="49"/>
      <c r="OL31" s="49"/>
      <c r="OM31" s="49"/>
      <c r="ON31" s="49"/>
      <c r="OO31" s="49"/>
      <c r="OP31" s="49"/>
      <c r="OQ31" s="49"/>
      <c r="OR31" s="49"/>
      <c r="OS31" s="49"/>
      <c r="OT31" s="49"/>
      <c r="OU31" s="49"/>
      <c r="OV31" s="49"/>
      <c r="OW31" s="49"/>
      <c r="OX31" s="49"/>
      <c r="OY31" s="49"/>
      <c r="OZ31" s="49"/>
      <c r="PA31" s="49"/>
      <c r="PB31" s="49"/>
      <c r="PC31" s="49"/>
      <c r="PD31" s="49"/>
      <c r="PE31" s="49"/>
      <c r="PF31" s="49"/>
      <c r="PG31" s="49"/>
      <c r="PH31" s="49"/>
      <c r="PI31" s="49"/>
      <c r="PJ31" s="49"/>
      <c r="PK31" s="49"/>
      <c r="PL31" s="49"/>
      <c r="PM31" s="49"/>
      <c r="PN31" s="49"/>
      <c r="PO31" s="49"/>
      <c r="PP31" s="49"/>
      <c r="PQ31" s="49"/>
      <c r="PR31" s="49"/>
      <c r="PS31" s="49"/>
      <c r="PT31" s="49"/>
      <c r="PU31" s="49"/>
      <c r="PV31" s="49"/>
      <c r="PW31" s="49"/>
      <c r="PX31" s="49"/>
      <c r="PY31" s="49"/>
      <c r="PZ31" s="49"/>
      <c r="QA31" s="49"/>
      <c r="QB31" s="49"/>
      <c r="QC31" s="49"/>
      <c r="QD31" s="49"/>
      <c r="QE31" s="49"/>
      <c r="QF31" s="49"/>
      <c r="QG31" s="49"/>
      <c r="QH31" s="49"/>
      <c r="QI31" s="49"/>
      <c r="QJ31" s="49"/>
      <c r="QK31" s="49"/>
      <c r="QL31" s="49"/>
      <c r="QM31" s="49"/>
      <c r="QN31" s="49"/>
      <c r="QO31" s="49"/>
      <c r="QP31" s="49"/>
      <c r="QQ31" s="49"/>
      <c r="QR31" s="49"/>
      <c r="QS31" s="49"/>
      <c r="QT31" s="49"/>
      <c r="QU31" s="49"/>
      <c r="QV31" s="49"/>
      <c r="QW31" s="49"/>
      <c r="QX31" s="49"/>
      <c r="QY31" s="49"/>
      <c r="QZ31" s="49"/>
      <c r="RA31" s="49"/>
      <c r="RB31" s="49"/>
      <c r="RC31" s="49"/>
      <c r="RD31" s="49"/>
      <c r="RE31" s="49"/>
      <c r="RF31" s="49"/>
      <c r="RG31" s="49"/>
      <c r="RH31" s="49"/>
      <c r="RI31" s="49"/>
      <c r="RJ31" s="49"/>
      <c r="RK31" s="49"/>
      <c r="RL31" s="49"/>
      <c r="RM31" s="49"/>
      <c r="RN31" s="49"/>
      <c r="RO31" s="49"/>
      <c r="RP31" s="49"/>
      <c r="RQ31" s="49"/>
      <c r="RR31" s="49"/>
      <c r="RS31" s="49"/>
      <c r="RT31" s="49"/>
      <c r="RU31" s="49"/>
      <c r="RV31" s="49"/>
      <c r="RW31" s="49"/>
      <c r="RX31" s="49"/>
      <c r="RY31" s="49"/>
      <c r="RZ31" s="49"/>
      <c r="SA31" s="49"/>
      <c r="SB31" s="49"/>
      <c r="SC31" s="49"/>
      <c r="SD31" s="49"/>
      <c r="SE31" s="49"/>
      <c r="SF31" s="49"/>
      <c r="SG31" s="49"/>
      <c r="SH31" s="49"/>
      <c r="SI31" s="49"/>
      <c r="SJ31" s="49"/>
      <c r="SK31" s="49"/>
      <c r="SL31" s="49"/>
      <c r="SM31" s="49"/>
      <c r="SN31" s="49"/>
      <c r="SO31" s="49"/>
      <c r="SP31" s="49"/>
      <c r="SQ31" s="49"/>
      <c r="SR31" s="49"/>
      <c r="SS31" s="49"/>
      <c r="ST31" s="49"/>
      <c r="SU31" s="49"/>
      <c r="SV31" s="49"/>
      <c r="SW31" s="49"/>
      <c r="SX31" s="49"/>
      <c r="SY31" s="49"/>
      <c r="SZ31" s="49"/>
      <c r="TA31" s="49"/>
      <c r="TB31" s="49"/>
      <c r="TC31" s="49"/>
      <c r="TD31" s="49"/>
      <c r="TE31" s="49"/>
      <c r="TF31" s="49"/>
      <c r="TG31" s="49"/>
      <c r="TH31" s="49"/>
      <c r="TI31" s="49"/>
      <c r="TJ31" s="49"/>
      <c r="TK31" s="49"/>
      <c r="TL31" s="49"/>
      <c r="TM31" s="49"/>
      <c r="TN31" s="49"/>
      <c r="TO31" s="49"/>
      <c r="TP31" s="49"/>
      <c r="TQ31" s="49"/>
      <c r="TR31" s="49"/>
      <c r="TS31" s="49"/>
      <c r="TT31" s="49"/>
      <c r="TU31" s="49"/>
      <c r="TV31" s="49"/>
      <c r="TW31" s="49"/>
      <c r="TX31" s="49"/>
      <c r="TY31" s="49"/>
      <c r="TZ31" s="49"/>
      <c r="UA31" s="49"/>
      <c r="UB31" s="49"/>
      <c r="UC31" s="49"/>
      <c r="UD31" s="49"/>
      <c r="UE31" s="49"/>
      <c r="UF31" s="49"/>
      <c r="UG31" s="49"/>
      <c r="UH31" s="49"/>
      <c r="UI31" s="49"/>
      <c r="UJ31" s="49"/>
      <c r="UK31" s="49"/>
      <c r="UL31" s="49"/>
      <c r="UM31" s="49"/>
      <c r="UN31" s="49"/>
      <c r="UO31" s="49"/>
      <c r="UP31" s="49"/>
      <c r="UQ31" s="49"/>
      <c r="UR31" s="49"/>
      <c r="US31" s="49"/>
      <c r="UT31" s="49"/>
      <c r="UU31" s="49"/>
      <c r="UV31" s="49"/>
      <c r="UW31" s="49"/>
      <c r="UX31" s="49"/>
      <c r="UY31" s="49"/>
      <c r="UZ31" s="49"/>
      <c r="VA31" s="49"/>
      <c r="VB31" s="49"/>
      <c r="VC31" s="49"/>
      <c r="VD31" s="49"/>
      <c r="VE31" s="49"/>
      <c r="VF31" s="49"/>
      <c r="VG31" s="49"/>
      <c r="VH31" s="49"/>
      <c r="VI31" s="49"/>
      <c r="VJ31" s="49"/>
      <c r="VK31" s="49"/>
      <c r="VL31" s="49"/>
      <c r="VM31" s="49"/>
      <c r="VN31" s="49"/>
      <c r="VO31" s="49"/>
      <c r="VP31" s="49"/>
      <c r="VQ31" s="49"/>
      <c r="VR31" s="49"/>
      <c r="VS31" s="49"/>
      <c r="VT31" s="49"/>
      <c r="VU31" s="49"/>
      <c r="VV31" s="49"/>
      <c r="VW31" s="49"/>
      <c r="VX31" s="49"/>
      <c r="VY31" s="49"/>
      <c r="VZ31" s="49"/>
      <c r="WA31" s="49"/>
      <c r="WB31" s="49"/>
      <c r="WC31" s="49"/>
      <c r="WD31" s="49"/>
      <c r="WE31" s="49"/>
      <c r="WF31" s="49"/>
      <c r="WG31" s="49"/>
      <c r="WH31" s="49"/>
      <c r="WI31" s="49"/>
      <c r="WJ31" s="49"/>
      <c r="WK31" s="49"/>
      <c r="WL31" s="49"/>
      <c r="WM31" s="49"/>
      <c r="WN31" s="49"/>
      <c r="WO31" s="49"/>
      <c r="WP31" s="49"/>
      <c r="WQ31" s="49"/>
      <c r="WR31" s="49"/>
      <c r="WS31" s="49"/>
      <c r="WT31" s="49"/>
      <c r="WU31" s="49"/>
      <c r="WV31" s="49"/>
      <c r="WW31" s="49"/>
      <c r="WX31" s="49"/>
      <c r="WY31" s="49"/>
      <c r="WZ31" s="49"/>
      <c r="XA31" s="49"/>
      <c r="XB31" s="49"/>
      <c r="XC31" s="49"/>
      <c r="XD31" s="49"/>
      <c r="XE31" s="49"/>
      <c r="XF31" s="49"/>
      <c r="XG31" s="49"/>
      <c r="XH31" s="49"/>
      <c r="XI31" s="49"/>
      <c r="XJ31" s="49"/>
      <c r="XK31" s="49"/>
      <c r="XL31" s="49"/>
      <c r="XM31" s="49"/>
      <c r="XN31" s="49"/>
      <c r="XO31" s="49"/>
      <c r="XP31" s="49"/>
      <c r="XQ31" s="49"/>
      <c r="XR31" s="49"/>
      <c r="XS31" s="49"/>
      <c r="XT31" s="49"/>
      <c r="XU31" s="49"/>
      <c r="XV31" s="49"/>
      <c r="XW31" s="49"/>
      <c r="XX31" s="49"/>
      <c r="XY31" s="49"/>
      <c r="XZ31" s="49"/>
      <c r="YA31" s="49"/>
      <c r="YB31" s="49"/>
      <c r="YC31" s="49"/>
      <c r="YD31" s="49"/>
      <c r="YE31" s="49"/>
      <c r="YF31" s="49"/>
      <c r="YG31" s="49"/>
      <c r="YH31" s="49"/>
      <c r="YI31" s="49"/>
      <c r="YJ31" s="49"/>
      <c r="YK31" s="49"/>
      <c r="YL31" s="49"/>
      <c r="YM31" s="49"/>
      <c r="YN31" s="49"/>
      <c r="YO31" s="49"/>
      <c r="YP31" s="49"/>
      <c r="YQ31" s="49"/>
      <c r="YR31" s="49"/>
      <c r="YS31" s="49"/>
      <c r="YT31" s="49"/>
      <c r="YU31" s="49"/>
      <c r="YV31" s="49"/>
      <c r="YW31" s="49"/>
      <c r="YX31" s="49"/>
      <c r="YY31" s="49"/>
      <c r="YZ31" s="49"/>
      <c r="ZA31" s="49"/>
      <c r="ZB31" s="49"/>
      <c r="ZC31" s="49"/>
      <c r="ZD31" s="49"/>
      <c r="ZE31" s="49"/>
      <c r="ZF31" s="49"/>
      <c r="ZG31" s="49"/>
      <c r="ZH31" s="49"/>
      <c r="ZI31" s="49"/>
      <c r="ZJ31" s="49"/>
      <c r="ZK31" s="49"/>
      <c r="ZL31" s="49"/>
      <c r="ZM31" s="49"/>
      <c r="ZN31" s="49"/>
      <c r="ZO31" s="49"/>
      <c r="ZP31" s="49"/>
      <c r="ZQ31" s="49"/>
      <c r="ZR31" s="49"/>
      <c r="ZS31" s="49"/>
      <c r="ZT31" s="49"/>
      <c r="ZU31" s="49"/>
      <c r="ZV31" s="49"/>
      <c r="ZW31" s="49"/>
      <c r="ZX31" s="49"/>
      <c r="ZY31" s="49"/>
      <c r="ZZ31" s="49"/>
      <c r="AAA31" s="49"/>
      <c r="AAB31" s="49"/>
      <c r="AAC31" s="49"/>
      <c r="AAD31" s="49"/>
      <c r="AAE31" s="49"/>
      <c r="AAF31" s="49"/>
      <c r="AAG31" s="49"/>
      <c r="AAH31" s="49"/>
      <c r="AAI31" s="49"/>
      <c r="AAJ31" s="49"/>
      <c r="AAK31" s="49"/>
      <c r="AAL31" s="49"/>
      <c r="AAM31" s="49"/>
      <c r="AAN31" s="49"/>
      <c r="AAO31" s="49"/>
      <c r="AAP31" s="49"/>
      <c r="AAQ31" s="49"/>
      <c r="AAR31" s="49"/>
      <c r="AAS31" s="49"/>
      <c r="AAT31" s="49"/>
      <c r="AAU31" s="49"/>
      <c r="AAV31" s="49"/>
      <c r="AAW31" s="49"/>
      <c r="AAX31" s="49"/>
      <c r="AAY31" s="49"/>
      <c r="AAZ31" s="49"/>
      <c r="ABA31" s="49"/>
      <c r="ABB31" s="49"/>
      <c r="ABC31" s="49"/>
      <c r="ABD31" s="49"/>
      <c r="ABE31" s="49"/>
      <c r="ABF31" s="49"/>
      <c r="ABG31" s="49"/>
      <c r="ABH31" s="49"/>
      <c r="ABI31" s="49"/>
      <c r="ABJ31" s="49"/>
      <c r="ABK31" s="49"/>
      <c r="ABL31" s="49"/>
      <c r="ABM31" s="49"/>
      <c r="ABN31" s="49"/>
      <c r="ABO31" s="49"/>
      <c r="ABP31" s="49"/>
      <c r="ABQ31" s="49"/>
      <c r="ABR31" s="49"/>
      <c r="ABS31" s="49"/>
      <c r="ABT31" s="49"/>
      <c r="ABU31" s="49"/>
      <c r="ABV31" s="49"/>
      <c r="ABW31" s="49"/>
      <c r="ABX31" s="49"/>
      <c r="ABY31" s="49"/>
      <c r="ABZ31" s="49"/>
      <c r="ACA31" s="49"/>
      <c r="ACB31" s="49"/>
      <c r="ACC31" s="49"/>
      <c r="ACD31" s="49"/>
      <c r="ACE31" s="49"/>
      <c r="ACF31" s="49"/>
      <c r="ACG31" s="49"/>
      <c r="ACH31" s="49"/>
      <c r="ACI31" s="49"/>
      <c r="ACJ31" s="49"/>
      <c r="ACK31" s="49"/>
      <c r="ACL31" s="49"/>
      <c r="ACM31" s="49"/>
      <c r="ACN31" s="49"/>
      <c r="ACO31" s="49"/>
      <c r="ACP31" s="49"/>
      <c r="ACQ31" s="49"/>
      <c r="ACR31" s="49"/>
      <c r="ACS31" s="49"/>
      <c r="ACT31" s="49"/>
      <c r="ACU31" s="49"/>
      <c r="ACV31" s="49"/>
      <c r="ACW31" s="49"/>
      <c r="ACX31" s="49"/>
      <c r="ACY31" s="49"/>
      <c r="ACZ31" s="49"/>
      <c r="ADA31" s="49"/>
    </row>
    <row r="32" spans="1:781" s="54" customFormat="1" x14ac:dyDescent="0.2">
      <c r="A32" s="42"/>
      <c r="B32" s="43"/>
      <c r="C32" s="45"/>
      <c r="D32" s="46"/>
      <c r="E32" s="46"/>
      <c r="F32" s="46"/>
      <c r="G32" s="46"/>
      <c r="H32" s="47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  <c r="MG32" s="49"/>
      <c r="MH32" s="49"/>
      <c r="MI32" s="49"/>
      <c r="MJ32" s="49"/>
      <c r="MK32" s="49"/>
      <c r="ML32" s="49"/>
      <c r="MM32" s="49"/>
      <c r="MN32" s="49"/>
      <c r="MO32" s="49"/>
      <c r="MP32" s="49"/>
      <c r="MQ32" s="49"/>
      <c r="MR32" s="49"/>
      <c r="MS32" s="49"/>
      <c r="MT32" s="49"/>
      <c r="MU32" s="49"/>
      <c r="MV32" s="49"/>
      <c r="MW32" s="49"/>
      <c r="MX32" s="49"/>
      <c r="MY32" s="49"/>
      <c r="MZ32" s="49"/>
      <c r="NA32" s="49"/>
      <c r="NB32" s="49"/>
      <c r="NC32" s="49"/>
      <c r="ND32" s="49"/>
      <c r="NE32" s="49"/>
      <c r="NF32" s="49"/>
      <c r="NG32" s="49"/>
      <c r="NH32" s="49"/>
      <c r="NI32" s="49"/>
      <c r="NJ32" s="49"/>
      <c r="NK32" s="49"/>
      <c r="NL32" s="49"/>
      <c r="NM32" s="49"/>
      <c r="NN32" s="49"/>
      <c r="NO32" s="49"/>
      <c r="NP32" s="49"/>
      <c r="NQ32" s="49"/>
      <c r="NR32" s="49"/>
      <c r="NS32" s="49"/>
      <c r="NT32" s="49"/>
      <c r="NU32" s="49"/>
      <c r="NV32" s="49"/>
      <c r="NW32" s="49"/>
      <c r="NX32" s="49"/>
      <c r="NY32" s="49"/>
      <c r="NZ32" s="49"/>
      <c r="OA32" s="49"/>
      <c r="OB32" s="49"/>
      <c r="OC32" s="49"/>
      <c r="OD32" s="49"/>
      <c r="OE32" s="49"/>
      <c r="OF32" s="49"/>
      <c r="OG32" s="49"/>
      <c r="OH32" s="49"/>
      <c r="OI32" s="49"/>
      <c r="OJ32" s="49"/>
      <c r="OK32" s="49"/>
      <c r="OL32" s="49"/>
      <c r="OM32" s="49"/>
      <c r="ON32" s="49"/>
      <c r="OO32" s="49"/>
      <c r="OP32" s="49"/>
      <c r="OQ32" s="49"/>
      <c r="OR32" s="49"/>
      <c r="OS32" s="49"/>
      <c r="OT32" s="49"/>
      <c r="OU32" s="49"/>
      <c r="OV32" s="49"/>
      <c r="OW32" s="49"/>
      <c r="OX32" s="49"/>
      <c r="OY32" s="49"/>
      <c r="OZ32" s="49"/>
      <c r="PA32" s="49"/>
      <c r="PB32" s="49"/>
      <c r="PC32" s="49"/>
      <c r="PD32" s="49"/>
      <c r="PE32" s="49"/>
      <c r="PF32" s="49"/>
      <c r="PG32" s="49"/>
      <c r="PH32" s="49"/>
      <c r="PI32" s="49"/>
      <c r="PJ32" s="49"/>
      <c r="PK32" s="49"/>
      <c r="PL32" s="49"/>
      <c r="PM32" s="49"/>
      <c r="PN32" s="49"/>
      <c r="PO32" s="49"/>
      <c r="PP32" s="49"/>
      <c r="PQ32" s="49"/>
      <c r="PR32" s="49"/>
      <c r="PS32" s="49"/>
      <c r="PT32" s="49"/>
      <c r="PU32" s="49"/>
      <c r="PV32" s="49"/>
      <c r="PW32" s="49"/>
      <c r="PX32" s="49"/>
      <c r="PY32" s="49"/>
      <c r="PZ32" s="49"/>
      <c r="QA32" s="49"/>
      <c r="QB32" s="49"/>
      <c r="QC32" s="49"/>
      <c r="QD32" s="49"/>
      <c r="QE32" s="49"/>
      <c r="QF32" s="49"/>
      <c r="QG32" s="49"/>
      <c r="QH32" s="49"/>
      <c r="QI32" s="49"/>
      <c r="QJ32" s="49"/>
      <c r="QK32" s="49"/>
      <c r="QL32" s="49"/>
      <c r="QM32" s="49"/>
      <c r="QN32" s="49"/>
      <c r="QO32" s="49"/>
      <c r="QP32" s="49"/>
      <c r="QQ32" s="49"/>
      <c r="QR32" s="49"/>
      <c r="QS32" s="49"/>
      <c r="QT32" s="49"/>
      <c r="QU32" s="49"/>
      <c r="QV32" s="49"/>
      <c r="QW32" s="49"/>
      <c r="QX32" s="49"/>
      <c r="QY32" s="49"/>
      <c r="QZ32" s="49"/>
      <c r="RA32" s="49"/>
      <c r="RB32" s="49"/>
      <c r="RC32" s="49"/>
      <c r="RD32" s="49"/>
      <c r="RE32" s="49"/>
      <c r="RF32" s="49"/>
      <c r="RG32" s="49"/>
      <c r="RH32" s="49"/>
      <c r="RI32" s="49"/>
      <c r="RJ32" s="49"/>
      <c r="RK32" s="49"/>
      <c r="RL32" s="49"/>
      <c r="RM32" s="49"/>
      <c r="RN32" s="49"/>
      <c r="RO32" s="49"/>
      <c r="RP32" s="49"/>
      <c r="RQ32" s="49"/>
      <c r="RR32" s="49"/>
      <c r="RS32" s="49"/>
      <c r="RT32" s="49"/>
      <c r="RU32" s="49"/>
      <c r="RV32" s="49"/>
      <c r="RW32" s="49"/>
      <c r="RX32" s="49"/>
      <c r="RY32" s="49"/>
      <c r="RZ32" s="49"/>
      <c r="SA32" s="49"/>
      <c r="SB32" s="49"/>
      <c r="SC32" s="49"/>
      <c r="SD32" s="49"/>
      <c r="SE32" s="49"/>
      <c r="SF32" s="49"/>
      <c r="SG32" s="49"/>
      <c r="SH32" s="49"/>
      <c r="SI32" s="49"/>
      <c r="SJ32" s="49"/>
      <c r="SK32" s="49"/>
      <c r="SL32" s="49"/>
      <c r="SM32" s="49"/>
      <c r="SN32" s="49"/>
      <c r="SO32" s="49"/>
      <c r="SP32" s="49"/>
      <c r="SQ32" s="49"/>
      <c r="SR32" s="49"/>
      <c r="SS32" s="49"/>
      <c r="ST32" s="49"/>
      <c r="SU32" s="49"/>
      <c r="SV32" s="49"/>
      <c r="SW32" s="49"/>
      <c r="SX32" s="49"/>
      <c r="SY32" s="49"/>
      <c r="SZ32" s="49"/>
      <c r="TA32" s="49"/>
      <c r="TB32" s="49"/>
      <c r="TC32" s="49"/>
      <c r="TD32" s="49"/>
      <c r="TE32" s="49"/>
      <c r="TF32" s="49"/>
      <c r="TG32" s="49"/>
      <c r="TH32" s="49"/>
      <c r="TI32" s="49"/>
      <c r="TJ32" s="49"/>
      <c r="TK32" s="49"/>
      <c r="TL32" s="49"/>
      <c r="TM32" s="49"/>
      <c r="TN32" s="49"/>
      <c r="TO32" s="49"/>
      <c r="TP32" s="49"/>
      <c r="TQ32" s="49"/>
      <c r="TR32" s="49"/>
      <c r="TS32" s="49"/>
      <c r="TT32" s="49"/>
      <c r="TU32" s="49"/>
      <c r="TV32" s="49"/>
      <c r="TW32" s="49"/>
      <c r="TX32" s="49"/>
      <c r="TY32" s="49"/>
      <c r="TZ32" s="49"/>
      <c r="UA32" s="49"/>
      <c r="UB32" s="49"/>
      <c r="UC32" s="49"/>
      <c r="UD32" s="49"/>
      <c r="UE32" s="49"/>
      <c r="UF32" s="49"/>
      <c r="UG32" s="49"/>
      <c r="UH32" s="49"/>
      <c r="UI32" s="49"/>
      <c r="UJ32" s="49"/>
      <c r="UK32" s="49"/>
      <c r="UL32" s="49"/>
      <c r="UM32" s="49"/>
      <c r="UN32" s="49"/>
      <c r="UO32" s="49"/>
      <c r="UP32" s="49"/>
      <c r="UQ32" s="49"/>
      <c r="UR32" s="49"/>
      <c r="US32" s="49"/>
      <c r="UT32" s="49"/>
      <c r="UU32" s="49"/>
      <c r="UV32" s="49"/>
      <c r="UW32" s="49"/>
      <c r="UX32" s="49"/>
      <c r="UY32" s="49"/>
      <c r="UZ32" s="49"/>
      <c r="VA32" s="49"/>
      <c r="VB32" s="49"/>
      <c r="VC32" s="49"/>
      <c r="VD32" s="49"/>
      <c r="VE32" s="49"/>
      <c r="VF32" s="49"/>
      <c r="VG32" s="49"/>
      <c r="VH32" s="49"/>
      <c r="VI32" s="49"/>
      <c r="VJ32" s="49"/>
      <c r="VK32" s="49"/>
      <c r="VL32" s="49"/>
      <c r="VM32" s="49"/>
      <c r="VN32" s="49"/>
      <c r="VO32" s="49"/>
      <c r="VP32" s="49"/>
      <c r="VQ32" s="49"/>
      <c r="VR32" s="49"/>
      <c r="VS32" s="49"/>
      <c r="VT32" s="49"/>
      <c r="VU32" s="49"/>
      <c r="VV32" s="49"/>
      <c r="VW32" s="49"/>
      <c r="VX32" s="49"/>
      <c r="VY32" s="49"/>
      <c r="VZ32" s="49"/>
      <c r="WA32" s="49"/>
      <c r="WB32" s="49"/>
      <c r="WC32" s="49"/>
      <c r="WD32" s="49"/>
      <c r="WE32" s="49"/>
      <c r="WF32" s="49"/>
      <c r="WG32" s="49"/>
      <c r="WH32" s="49"/>
      <c r="WI32" s="49"/>
      <c r="WJ32" s="49"/>
      <c r="WK32" s="49"/>
      <c r="WL32" s="49"/>
      <c r="WM32" s="49"/>
      <c r="WN32" s="49"/>
      <c r="WO32" s="49"/>
      <c r="WP32" s="49"/>
      <c r="WQ32" s="49"/>
      <c r="WR32" s="49"/>
      <c r="WS32" s="49"/>
      <c r="WT32" s="49"/>
      <c r="WU32" s="49"/>
      <c r="WV32" s="49"/>
      <c r="WW32" s="49"/>
      <c r="WX32" s="49"/>
      <c r="WY32" s="49"/>
      <c r="WZ32" s="49"/>
      <c r="XA32" s="49"/>
      <c r="XB32" s="49"/>
      <c r="XC32" s="49"/>
      <c r="XD32" s="49"/>
      <c r="XE32" s="49"/>
      <c r="XF32" s="49"/>
      <c r="XG32" s="49"/>
      <c r="XH32" s="49"/>
      <c r="XI32" s="49"/>
      <c r="XJ32" s="49"/>
      <c r="XK32" s="49"/>
      <c r="XL32" s="49"/>
      <c r="XM32" s="49"/>
      <c r="XN32" s="49"/>
      <c r="XO32" s="49"/>
      <c r="XP32" s="49"/>
      <c r="XQ32" s="49"/>
      <c r="XR32" s="49"/>
      <c r="XS32" s="49"/>
      <c r="XT32" s="49"/>
      <c r="XU32" s="49"/>
      <c r="XV32" s="49"/>
      <c r="XW32" s="49"/>
      <c r="XX32" s="49"/>
      <c r="XY32" s="49"/>
      <c r="XZ32" s="49"/>
      <c r="YA32" s="49"/>
      <c r="YB32" s="49"/>
      <c r="YC32" s="49"/>
      <c r="YD32" s="49"/>
      <c r="YE32" s="49"/>
      <c r="YF32" s="49"/>
      <c r="YG32" s="49"/>
      <c r="YH32" s="49"/>
      <c r="YI32" s="49"/>
      <c r="YJ32" s="49"/>
      <c r="YK32" s="49"/>
      <c r="YL32" s="49"/>
      <c r="YM32" s="49"/>
      <c r="YN32" s="49"/>
      <c r="YO32" s="49"/>
      <c r="YP32" s="49"/>
      <c r="YQ32" s="49"/>
      <c r="YR32" s="49"/>
      <c r="YS32" s="49"/>
      <c r="YT32" s="49"/>
      <c r="YU32" s="49"/>
      <c r="YV32" s="49"/>
      <c r="YW32" s="49"/>
      <c r="YX32" s="49"/>
      <c r="YY32" s="49"/>
      <c r="YZ32" s="49"/>
      <c r="ZA32" s="49"/>
      <c r="ZB32" s="49"/>
      <c r="ZC32" s="49"/>
      <c r="ZD32" s="49"/>
      <c r="ZE32" s="49"/>
      <c r="ZF32" s="49"/>
      <c r="ZG32" s="49"/>
      <c r="ZH32" s="49"/>
      <c r="ZI32" s="49"/>
      <c r="ZJ32" s="49"/>
      <c r="ZK32" s="49"/>
      <c r="ZL32" s="49"/>
      <c r="ZM32" s="49"/>
      <c r="ZN32" s="49"/>
      <c r="ZO32" s="49"/>
      <c r="ZP32" s="49"/>
      <c r="ZQ32" s="49"/>
      <c r="ZR32" s="49"/>
      <c r="ZS32" s="49"/>
      <c r="ZT32" s="49"/>
      <c r="ZU32" s="49"/>
      <c r="ZV32" s="49"/>
      <c r="ZW32" s="49"/>
      <c r="ZX32" s="49"/>
      <c r="ZY32" s="49"/>
      <c r="ZZ32" s="49"/>
      <c r="AAA32" s="49"/>
      <c r="AAB32" s="49"/>
      <c r="AAC32" s="49"/>
      <c r="AAD32" s="49"/>
      <c r="AAE32" s="49"/>
      <c r="AAF32" s="49"/>
      <c r="AAG32" s="49"/>
      <c r="AAH32" s="49"/>
      <c r="AAI32" s="49"/>
      <c r="AAJ32" s="49"/>
      <c r="AAK32" s="49"/>
      <c r="AAL32" s="49"/>
      <c r="AAM32" s="49"/>
      <c r="AAN32" s="49"/>
      <c r="AAO32" s="49"/>
      <c r="AAP32" s="49"/>
      <c r="AAQ32" s="49"/>
      <c r="AAR32" s="49"/>
      <c r="AAS32" s="49"/>
      <c r="AAT32" s="49"/>
      <c r="AAU32" s="49"/>
      <c r="AAV32" s="49"/>
      <c r="AAW32" s="49"/>
      <c r="AAX32" s="49"/>
      <c r="AAY32" s="49"/>
      <c r="AAZ32" s="49"/>
      <c r="ABA32" s="49"/>
      <c r="ABB32" s="49"/>
      <c r="ABC32" s="49"/>
      <c r="ABD32" s="49"/>
      <c r="ABE32" s="49"/>
      <c r="ABF32" s="49"/>
      <c r="ABG32" s="49"/>
      <c r="ABH32" s="49"/>
      <c r="ABI32" s="49"/>
      <c r="ABJ32" s="49"/>
      <c r="ABK32" s="49"/>
      <c r="ABL32" s="49"/>
      <c r="ABM32" s="49"/>
      <c r="ABN32" s="49"/>
      <c r="ABO32" s="49"/>
      <c r="ABP32" s="49"/>
      <c r="ABQ32" s="49"/>
      <c r="ABR32" s="49"/>
      <c r="ABS32" s="49"/>
      <c r="ABT32" s="49"/>
      <c r="ABU32" s="49"/>
      <c r="ABV32" s="49"/>
      <c r="ABW32" s="49"/>
      <c r="ABX32" s="49"/>
      <c r="ABY32" s="49"/>
      <c r="ABZ32" s="49"/>
      <c r="ACA32" s="49"/>
      <c r="ACB32" s="49"/>
      <c r="ACC32" s="49"/>
      <c r="ACD32" s="49"/>
      <c r="ACE32" s="49"/>
      <c r="ACF32" s="49"/>
      <c r="ACG32" s="49"/>
      <c r="ACH32" s="49"/>
      <c r="ACI32" s="49"/>
      <c r="ACJ32" s="49"/>
      <c r="ACK32" s="49"/>
      <c r="ACL32" s="49"/>
      <c r="ACM32" s="49"/>
      <c r="ACN32" s="49"/>
      <c r="ACO32" s="49"/>
      <c r="ACP32" s="49"/>
      <c r="ACQ32" s="49"/>
      <c r="ACR32" s="49"/>
      <c r="ACS32" s="49"/>
      <c r="ACT32" s="49"/>
      <c r="ACU32" s="49"/>
      <c r="ACV32" s="49"/>
      <c r="ACW32" s="49"/>
      <c r="ACX32" s="49"/>
      <c r="ACY32" s="49"/>
      <c r="ACZ32" s="49"/>
      <c r="ADA32" s="49"/>
    </row>
    <row r="33" spans="1:782" x14ac:dyDescent="0.2">
      <c r="A33" s="52" t="s">
        <v>15</v>
      </c>
      <c r="B33" s="13"/>
      <c r="C33" s="51">
        <f>ROUND(C31*0.04,2)</f>
        <v>4788.83</v>
      </c>
      <c r="D33" s="100">
        <f>ROUND(D31*0.04,2)</f>
        <v>0</v>
      </c>
      <c r="E33" s="100">
        <f>ROUND(E31*0.04,2)</f>
        <v>0</v>
      </c>
      <c r="F33" s="100">
        <f>ROUND(F31*0.04,2)</f>
        <v>0</v>
      </c>
      <c r="G33" s="101">
        <f>ROUND(G31*0.04,2)</f>
        <v>0</v>
      </c>
      <c r="H33" s="102">
        <f>SUM(D33:G33)</f>
        <v>0</v>
      </c>
    </row>
    <row r="34" spans="1:782" s="54" customFormat="1" x14ac:dyDescent="0.2">
      <c r="A34" s="52" t="s">
        <v>16</v>
      </c>
      <c r="B34" s="13"/>
      <c r="C34" s="51">
        <f>ROUND((C31+C33)*0.04,2)</f>
        <v>4980.38</v>
      </c>
      <c r="D34" s="100">
        <f>ROUND((D31+D33)*0.04,2)</f>
        <v>0</v>
      </c>
      <c r="E34" s="100">
        <f>ROUND((E31+E33)*0.04,2)</f>
        <v>0</v>
      </c>
      <c r="F34" s="100">
        <f>ROUND((F31+F33)*0.04,2)</f>
        <v>0</v>
      </c>
      <c r="G34" s="101">
        <f>ROUND((G31+G33)*0.04,2)</f>
        <v>0</v>
      </c>
      <c r="H34" s="102">
        <f>SUM(D34:G34)</f>
        <v>0</v>
      </c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  <c r="IB34" s="49"/>
      <c r="IC34" s="49"/>
      <c r="ID34" s="49"/>
      <c r="IE34" s="49"/>
      <c r="IF34" s="49"/>
      <c r="IG34" s="49"/>
      <c r="IH34" s="49"/>
      <c r="II34" s="49"/>
      <c r="IJ34" s="49"/>
      <c r="IK34" s="49"/>
      <c r="IL34" s="49"/>
      <c r="IM34" s="49"/>
      <c r="IN34" s="49"/>
      <c r="IO34" s="49"/>
      <c r="IP34" s="49"/>
      <c r="IQ34" s="49"/>
      <c r="IR34" s="49"/>
      <c r="IS34" s="49"/>
      <c r="IT34" s="49"/>
      <c r="IU34" s="49"/>
      <c r="IV34" s="49"/>
      <c r="IW34" s="49"/>
      <c r="IX34" s="49"/>
      <c r="IY34" s="49"/>
      <c r="IZ34" s="49"/>
      <c r="JA34" s="49"/>
      <c r="JB34" s="49"/>
      <c r="JC34" s="49"/>
      <c r="JD34" s="49"/>
      <c r="JE34" s="49"/>
      <c r="JF34" s="49"/>
      <c r="JG34" s="49"/>
      <c r="JH34" s="49"/>
      <c r="JI34" s="49"/>
      <c r="JJ34" s="49"/>
      <c r="JK34" s="49"/>
      <c r="JL34" s="49"/>
      <c r="JM34" s="49"/>
      <c r="JN34" s="49"/>
      <c r="JO34" s="49"/>
      <c r="JP34" s="49"/>
      <c r="JQ34" s="49"/>
      <c r="JR34" s="49"/>
      <c r="JS34" s="49"/>
      <c r="JT34" s="49"/>
      <c r="JU34" s="49"/>
      <c r="JV34" s="49"/>
      <c r="JW34" s="49"/>
      <c r="JX34" s="49"/>
      <c r="JY34" s="49"/>
      <c r="JZ34" s="49"/>
      <c r="KA34" s="49"/>
      <c r="KB34" s="49"/>
      <c r="KC34" s="49"/>
      <c r="KD34" s="49"/>
      <c r="KE34" s="49"/>
      <c r="KF34" s="49"/>
      <c r="KG34" s="49"/>
      <c r="KH34" s="49"/>
      <c r="KI34" s="49"/>
      <c r="KJ34" s="49"/>
      <c r="KK34" s="49"/>
      <c r="KL34" s="49"/>
      <c r="KM34" s="49"/>
      <c r="KN34" s="49"/>
      <c r="KO34" s="49"/>
      <c r="KP34" s="49"/>
      <c r="KQ34" s="49"/>
      <c r="KR34" s="49"/>
      <c r="KS34" s="49"/>
      <c r="KT34" s="49"/>
      <c r="KU34" s="49"/>
      <c r="KV34" s="49"/>
      <c r="KW34" s="49"/>
      <c r="KX34" s="49"/>
      <c r="KY34" s="49"/>
      <c r="KZ34" s="49"/>
      <c r="LA34" s="49"/>
      <c r="LB34" s="49"/>
      <c r="LC34" s="49"/>
      <c r="LD34" s="49"/>
      <c r="LE34" s="49"/>
      <c r="LF34" s="49"/>
      <c r="LG34" s="49"/>
      <c r="LH34" s="49"/>
      <c r="LI34" s="49"/>
      <c r="LJ34" s="49"/>
      <c r="LK34" s="49"/>
      <c r="LL34" s="49"/>
      <c r="LM34" s="49"/>
      <c r="LN34" s="49"/>
      <c r="LO34" s="49"/>
      <c r="LP34" s="49"/>
      <c r="LQ34" s="49"/>
      <c r="LR34" s="49"/>
      <c r="LS34" s="49"/>
      <c r="LT34" s="49"/>
      <c r="LU34" s="49"/>
      <c r="LV34" s="49"/>
      <c r="LW34" s="49"/>
      <c r="LX34" s="49"/>
      <c r="LY34" s="49"/>
      <c r="LZ34" s="49"/>
      <c r="MA34" s="49"/>
      <c r="MB34" s="49"/>
      <c r="MC34" s="49"/>
      <c r="MD34" s="49"/>
      <c r="ME34" s="49"/>
      <c r="MF34" s="49"/>
      <c r="MG34" s="49"/>
      <c r="MH34" s="49"/>
      <c r="MI34" s="49"/>
      <c r="MJ34" s="49"/>
      <c r="MK34" s="49"/>
      <c r="ML34" s="49"/>
      <c r="MM34" s="49"/>
      <c r="MN34" s="49"/>
      <c r="MO34" s="49"/>
      <c r="MP34" s="49"/>
      <c r="MQ34" s="49"/>
      <c r="MR34" s="49"/>
      <c r="MS34" s="49"/>
      <c r="MT34" s="49"/>
      <c r="MU34" s="49"/>
      <c r="MV34" s="49"/>
      <c r="MW34" s="49"/>
      <c r="MX34" s="49"/>
      <c r="MY34" s="49"/>
      <c r="MZ34" s="49"/>
      <c r="NA34" s="49"/>
      <c r="NB34" s="49"/>
      <c r="NC34" s="49"/>
      <c r="ND34" s="49"/>
      <c r="NE34" s="49"/>
      <c r="NF34" s="49"/>
      <c r="NG34" s="49"/>
      <c r="NH34" s="49"/>
      <c r="NI34" s="49"/>
      <c r="NJ34" s="49"/>
      <c r="NK34" s="49"/>
      <c r="NL34" s="49"/>
      <c r="NM34" s="49"/>
      <c r="NN34" s="49"/>
      <c r="NO34" s="49"/>
      <c r="NP34" s="49"/>
      <c r="NQ34" s="49"/>
      <c r="NR34" s="49"/>
      <c r="NS34" s="49"/>
      <c r="NT34" s="49"/>
      <c r="NU34" s="49"/>
      <c r="NV34" s="49"/>
      <c r="NW34" s="49"/>
      <c r="NX34" s="49"/>
      <c r="NY34" s="49"/>
      <c r="NZ34" s="49"/>
      <c r="OA34" s="49"/>
      <c r="OB34" s="49"/>
      <c r="OC34" s="49"/>
      <c r="OD34" s="49"/>
      <c r="OE34" s="49"/>
      <c r="OF34" s="49"/>
      <c r="OG34" s="49"/>
      <c r="OH34" s="49"/>
      <c r="OI34" s="49"/>
      <c r="OJ34" s="49"/>
      <c r="OK34" s="49"/>
      <c r="OL34" s="49"/>
      <c r="OM34" s="49"/>
      <c r="ON34" s="49"/>
      <c r="OO34" s="49"/>
      <c r="OP34" s="49"/>
      <c r="OQ34" s="49"/>
      <c r="OR34" s="49"/>
      <c r="OS34" s="49"/>
      <c r="OT34" s="49"/>
      <c r="OU34" s="49"/>
      <c r="OV34" s="49"/>
      <c r="OW34" s="49"/>
      <c r="OX34" s="49"/>
      <c r="OY34" s="49"/>
      <c r="OZ34" s="49"/>
      <c r="PA34" s="49"/>
      <c r="PB34" s="49"/>
      <c r="PC34" s="49"/>
      <c r="PD34" s="49"/>
      <c r="PE34" s="49"/>
      <c r="PF34" s="49"/>
      <c r="PG34" s="49"/>
      <c r="PH34" s="49"/>
      <c r="PI34" s="49"/>
      <c r="PJ34" s="49"/>
      <c r="PK34" s="49"/>
      <c r="PL34" s="49"/>
      <c r="PM34" s="49"/>
      <c r="PN34" s="49"/>
      <c r="PO34" s="49"/>
      <c r="PP34" s="49"/>
      <c r="PQ34" s="49"/>
      <c r="PR34" s="49"/>
      <c r="PS34" s="49"/>
      <c r="PT34" s="49"/>
      <c r="PU34" s="49"/>
      <c r="PV34" s="49"/>
      <c r="PW34" s="49"/>
      <c r="PX34" s="49"/>
      <c r="PY34" s="49"/>
      <c r="PZ34" s="49"/>
      <c r="QA34" s="49"/>
      <c r="QB34" s="49"/>
      <c r="QC34" s="49"/>
      <c r="QD34" s="49"/>
      <c r="QE34" s="49"/>
      <c r="QF34" s="49"/>
      <c r="QG34" s="49"/>
      <c r="QH34" s="49"/>
      <c r="QI34" s="49"/>
      <c r="QJ34" s="49"/>
      <c r="QK34" s="49"/>
      <c r="QL34" s="49"/>
      <c r="QM34" s="49"/>
      <c r="QN34" s="49"/>
      <c r="QO34" s="49"/>
      <c r="QP34" s="49"/>
      <c r="QQ34" s="49"/>
      <c r="QR34" s="49"/>
      <c r="QS34" s="49"/>
      <c r="QT34" s="49"/>
      <c r="QU34" s="49"/>
      <c r="QV34" s="49"/>
      <c r="QW34" s="49"/>
      <c r="QX34" s="49"/>
      <c r="QY34" s="49"/>
      <c r="QZ34" s="49"/>
      <c r="RA34" s="49"/>
      <c r="RB34" s="49"/>
      <c r="RC34" s="49"/>
      <c r="RD34" s="49"/>
      <c r="RE34" s="49"/>
      <c r="RF34" s="49"/>
      <c r="RG34" s="49"/>
      <c r="RH34" s="49"/>
      <c r="RI34" s="49"/>
      <c r="RJ34" s="49"/>
      <c r="RK34" s="49"/>
      <c r="RL34" s="49"/>
      <c r="RM34" s="49"/>
      <c r="RN34" s="49"/>
      <c r="RO34" s="49"/>
      <c r="RP34" s="49"/>
      <c r="RQ34" s="49"/>
      <c r="RR34" s="49"/>
      <c r="RS34" s="49"/>
      <c r="RT34" s="49"/>
      <c r="RU34" s="49"/>
      <c r="RV34" s="49"/>
      <c r="RW34" s="49"/>
      <c r="RX34" s="49"/>
      <c r="RY34" s="49"/>
      <c r="RZ34" s="49"/>
      <c r="SA34" s="49"/>
      <c r="SB34" s="49"/>
      <c r="SC34" s="49"/>
      <c r="SD34" s="49"/>
      <c r="SE34" s="49"/>
      <c r="SF34" s="49"/>
      <c r="SG34" s="49"/>
      <c r="SH34" s="49"/>
      <c r="SI34" s="49"/>
      <c r="SJ34" s="49"/>
      <c r="SK34" s="49"/>
      <c r="SL34" s="49"/>
      <c r="SM34" s="49"/>
      <c r="SN34" s="49"/>
      <c r="SO34" s="49"/>
      <c r="SP34" s="49"/>
      <c r="SQ34" s="49"/>
      <c r="SR34" s="49"/>
      <c r="SS34" s="49"/>
      <c r="ST34" s="49"/>
      <c r="SU34" s="49"/>
      <c r="SV34" s="49"/>
      <c r="SW34" s="49"/>
      <c r="SX34" s="49"/>
      <c r="SY34" s="49"/>
      <c r="SZ34" s="49"/>
      <c r="TA34" s="49"/>
      <c r="TB34" s="49"/>
      <c r="TC34" s="49"/>
      <c r="TD34" s="49"/>
      <c r="TE34" s="49"/>
      <c r="TF34" s="49"/>
      <c r="TG34" s="49"/>
      <c r="TH34" s="49"/>
      <c r="TI34" s="49"/>
      <c r="TJ34" s="49"/>
      <c r="TK34" s="49"/>
      <c r="TL34" s="49"/>
      <c r="TM34" s="49"/>
      <c r="TN34" s="49"/>
      <c r="TO34" s="49"/>
      <c r="TP34" s="49"/>
      <c r="TQ34" s="49"/>
      <c r="TR34" s="49"/>
      <c r="TS34" s="49"/>
      <c r="TT34" s="49"/>
      <c r="TU34" s="49"/>
      <c r="TV34" s="49"/>
      <c r="TW34" s="49"/>
      <c r="TX34" s="49"/>
      <c r="TY34" s="49"/>
      <c r="TZ34" s="49"/>
      <c r="UA34" s="49"/>
      <c r="UB34" s="49"/>
      <c r="UC34" s="49"/>
      <c r="UD34" s="49"/>
      <c r="UE34" s="49"/>
      <c r="UF34" s="49"/>
      <c r="UG34" s="49"/>
      <c r="UH34" s="49"/>
      <c r="UI34" s="49"/>
      <c r="UJ34" s="49"/>
      <c r="UK34" s="49"/>
      <c r="UL34" s="49"/>
      <c r="UM34" s="49"/>
      <c r="UN34" s="49"/>
      <c r="UO34" s="49"/>
      <c r="UP34" s="49"/>
      <c r="UQ34" s="49"/>
      <c r="UR34" s="49"/>
      <c r="US34" s="49"/>
      <c r="UT34" s="49"/>
      <c r="UU34" s="49"/>
      <c r="UV34" s="49"/>
      <c r="UW34" s="49"/>
      <c r="UX34" s="49"/>
      <c r="UY34" s="49"/>
      <c r="UZ34" s="49"/>
      <c r="VA34" s="49"/>
      <c r="VB34" s="49"/>
      <c r="VC34" s="49"/>
      <c r="VD34" s="49"/>
      <c r="VE34" s="49"/>
      <c r="VF34" s="49"/>
      <c r="VG34" s="49"/>
      <c r="VH34" s="49"/>
      <c r="VI34" s="49"/>
      <c r="VJ34" s="49"/>
      <c r="VK34" s="49"/>
      <c r="VL34" s="49"/>
      <c r="VM34" s="49"/>
      <c r="VN34" s="49"/>
      <c r="VO34" s="49"/>
      <c r="VP34" s="49"/>
      <c r="VQ34" s="49"/>
      <c r="VR34" s="49"/>
      <c r="VS34" s="49"/>
      <c r="VT34" s="49"/>
      <c r="VU34" s="49"/>
      <c r="VV34" s="49"/>
      <c r="VW34" s="49"/>
      <c r="VX34" s="49"/>
      <c r="VY34" s="49"/>
      <c r="VZ34" s="49"/>
      <c r="WA34" s="49"/>
      <c r="WB34" s="49"/>
      <c r="WC34" s="49"/>
      <c r="WD34" s="49"/>
      <c r="WE34" s="49"/>
      <c r="WF34" s="49"/>
      <c r="WG34" s="49"/>
      <c r="WH34" s="49"/>
      <c r="WI34" s="49"/>
      <c r="WJ34" s="49"/>
      <c r="WK34" s="49"/>
      <c r="WL34" s="49"/>
      <c r="WM34" s="49"/>
      <c r="WN34" s="49"/>
      <c r="WO34" s="49"/>
      <c r="WP34" s="49"/>
      <c r="WQ34" s="49"/>
      <c r="WR34" s="49"/>
      <c r="WS34" s="49"/>
      <c r="WT34" s="49"/>
      <c r="WU34" s="49"/>
      <c r="WV34" s="49"/>
      <c r="WW34" s="49"/>
      <c r="WX34" s="49"/>
      <c r="WY34" s="49"/>
      <c r="WZ34" s="49"/>
      <c r="XA34" s="49"/>
      <c r="XB34" s="49"/>
      <c r="XC34" s="49"/>
      <c r="XD34" s="49"/>
      <c r="XE34" s="49"/>
      <c r="XF34" s="49"/>
      <c r="XG34" s="49"/>
      <c r="XH34" s="49"/>
      <c r="XI34" s="49"/>
      <c r="XJ34" s="49"/>
      <c r="XK34" s="49"/>
      <c r="XL34" s="49"/>
      <c r="XM34" s="49"/>
      <c r="XN34" s="49"/>
      <c r="XO34" s="49"/>
      <c r="XP34" s="49"/>
      <c r="XQ34" s="49"/>
      <c r="XR34" s="49"/>
      <c r="XS34" s="49"/>
      <c r="XT34" s="49"/>
      <c r="XU34" s="49"/>
      <c r="XV34" s="49"/>
      <c r="XW34" s="49"/>
      <c r="XX34" s="49"/>
      <c r="XY34" s="49"/>
      <c r="XZ34" s="49"/>
      <c r="YA34" s="49"/>
      <c r="YB34" s="49"/>
      <c r="YC34" s="49"/>
      <c r="YD34" s="49"/>
      <c r="YE34" s="49"/>
      <c r="YF34" s="49"/>
      <c r="YG34" s="49"/>
      <c r="YH34" s="49"/>
      <c r="YI34" s="49"/>
      <c r="YJ34" s="49"/>
      <c r="YK34" s="49"/>
      <c r="YL34" s="49"/>
      <c r="YM34" s="49"/>
      <c r="YN34" s="49"/>
      <c r="YO34" s="49"/>
      <c r="YP34" s="49"/>
      <c r="YQ34" s="49"/>
      <c r="YR34" s="49"/>
      <c r="YS34" s="49"/>
      <c r="YT34" s="49"/>
      <c r="YU34" s="49"/>
      <c r="YV34" s="49"/>
      <c r="YW34" s="49"/>
      <c r="YX34" s="49"/>
      <c r="YY34" s="49"/>
      <c r="YZ34" s="49"/>
      <c r="ZA34" s="49"/>
      <c r="ZB34" s="49"/>
      <c r="ZC34" s="49"/>
      <c r="ZD34" s="49"/>
      <c r="ZE34" s="49"/>
      <c r="ZF34" s="49"/>
      <c r="ZG34" s="49"/>
      <c r="ZH34" s="49"/>
      <c r="ZI34" s="49"/>
      <c r="ZJ34" s="49"/>
      <c r="ZK34" s="49"/>
      <c r="ZL34" s="49"/>
      <c r="ZM34" s="49"/>
      <c r="ZN34" s="49"/>
      <c r="ZO34" s="49"/>
      <c r="ZP34" s="49"/>
      <c r="ZQ34" s="49"/>
      <c r="ZR34" s="49"/>
      <c r="ZS34" s="49"/>
      <c r="ZT34" s="49"/>
      <c r="ZU34" s="49"/>
      <c r="ZV34" s="49"/>
      <c r="ZW34" s="49"/>
      <c r="ZX34" s="49"/>
      <c r="ZY34" s="49"/>
      <c r="ZZ34" s="49"/>
      <c r="AAA34" s="49"/>
      <c r="AAB34" s="49"/>
      <c r="AAC34" s="49"/>
      <c r="AAD34" s="49"/>
      <c r="AAE34" s="49"/>
      <c r="AAF34" s="49"/>
      <c r="AAG34" s="49"/>
      <c r="AAH34" s="49"/>
      <c r="AAI34" s="49"/>
      <c r="AAJ34" s="49"/>
      <c r="AAK34" s="49"/>
      <c r="AAL34" s="49"/>
      <c r="AAM34" s="49"/>
      <c r="AAN34" s="49"/>
      <c r="AAO34" s="49"/>
      <c r="AAP34" s="49"/>
      <c r="AAQ34" s="49"/>
      <c r="AAR34" s="49"/>
      <c r="AAS34" s="49"/>
      <c r="AAT34" s="49"/>
      <c r="AAU34" s="49"/>
      <c r="AAV34" s="49"/>
      <c r="AAW34" s="49"/>
      <c r="AAX34" s="49"/>
      <c r="AAY34" s="49"/>
      <c r="AAZ34" s="49"/>
      <c r="ABA34" s="49"/>
      <c r="ABB34" s="49"/>
      <c r="ABC34" s="49"/>
      <c r="ABD34" s="49"/>
      <c r="ABE34" s="49"/>
      <c r="ABF34" s="49"/>
      <c r="ABG34" s="49"/>
      <c r="ABH34" s="49"/>
      <c r="ABI34" s="49"/>
      <c r="ABJ34" s="49"/>
      <c r="ABK34" s="49"/>
      <c r="ABL34" s="49"/>
      <c r="ABM34" s="49"/>
      <c r="ABN34" s="49"/>
      <c r="ABO34" s="49"/>
      <c r="ABP34" s="49"/>
      <c r="ABQ34" s="49"/>
      <c r="ABR34" s="49"/>
      <c r="ABS34" s="49"/>
      <c r="ABT34" s="49"/>
      <c r="ABU34" s="49"/>
      <c r="ABV34" s="49"/>
      <c r="ABW34" s="49"/>
      <c r="ABX34" s="49"/>
      <c r="ABY34" s="49"/>
      <c r="ABZ34" s="49"/>
      <c r="ACA34" s="49"/>
      <c r="ACB34" s="49"/>
      <c r="ACC34" s="49"/>
      <c r="ACD34" s="49"/>
      <c r="ACE34" s="49"/>
      <c r="ACF34" s="49"/>
      <c r="ACG34" s="49"/>
      <c r="ACH34" s="49"/>
      <c r="ACI34" s="49"/>
      <c r="ACJ34" s="49"/>
      <c r="ACK34" s="49"/>
      <c r="ACL34" s="49"/>
      <c r="ACM34" s="49"/>
      <c r="ACN34" s="49"/>
      <c r="ACO34" s="49"/>
      <c r="ACP34" s="49"/>
      <c r="ACQ34" s="49"/>
      <c r="ACR34" s="49"/>
      <c r="ACS34" s="49"/>
      <c r="ACT34" s="49"/>
      <c r="ACU34" s="49"/>
      <c r="ACV34" s="49"/>
      <c r="ACW34" s="49"/>
      <c r="ACX34" s="49"/>
      <c r="ACY34" s="49"/>
      <c r="ACZ34" s="49"/>
      <c r="ADA34" s="49"/>
    </row>
    <row r="35" spans="1:782" s="54" customFormat="1" x14ac:dyDescent="0.2">
      <c r="A35" s="42"/>
      <c r="B35" s="43"/>
      <c r="C35" s="45"/>
      <c r="D35" s="46"/>
      <c r="E35" s="46"/>
      <c r="F35" s="46"/>
      <c r="G35" s="46"/>
      <c r="H35" s="47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49"/>
      <c r="FH35" s="49"/>
      <c r="FI35" s="49"/>
      <c r="FJ35" s="49"/>
      <c r="FK35" s="49"/>
      <c r="FL35" s="49"/>
      <c r="FM35" s="49"/>
      <c r="FN35" s="49"/>
      <c r="FO35" s="49"/>
      <c r="FP35" s="49"/>
      <c r="FQ35" s="49"/>
      <c r="FR35" s="49"/>
      <c r="FS35" s="49"/>
      <c r="FT35" s="49"/>
      <c r="FU35" s="49"/>
      <c r="FV35" s="49"/>
      <c r="FW35" s="49"/>
      <c r="FX35" s="49"/>
      <c r="FY35" s="49"/>
      <c r="FZ35" s="49"/>
      <c r="GA35" s="49"/>
      <c r="GB35" s="49"/>
      <c r="GC35" s="49"/>
      <c r="GD35" s="49"/>
      <c r="GE35" s="49"/>
      <c r="GF35" s="49"/>
      <c r="GG35" s="49"/>
      <c r="GH35" s="49"/>
      <c r="GI35" s="49"/>
      <c r="GJ35" s="49"/>
      <c r="GK35" s="49"/>
      <c r="GL35" s="49"/>
      <c r="GM35" s="49"/>
      <c r="GN35" s="49"/>
      <c r="GO35" s="49"/>
      <c r="GP35" s="49"/>
      <c r="GQ35" s="49"/>
      <c r="GR35" s="49"/>
      <c r="GS35" s="49"/>
      <c r="GT35" s="49"/>
      <c r="GU35" s="49"/>
      <c r="GV35" s="49"/>
      <c r="GW35" s="49"/>
      <c r="GX35" s="49"/>
      <c r="GY35" s="49"/>
      <c r="GZ35" s="49"/>
      <c r="HA35" s="49"/>
      <c r="HB35" s="49"/>
      <c r="HC35" s="49"/>
      <c r="HD35" s="49"/>
      <c r="HE35" s="49"/>
      <c r="HF35" s="49"/>
      <c r="HG35" s="49"/>
      <c r="HH35" s="49"/>
      <c r="HI35" s="49"/>
      <c r="HJ35" s="49"/>
      <c r="HK35" s="49"/>
      <c r="HL35" s="49"/>
      <c r="HM35" s="49"/>
      <c r="HN35" s="49"/>
      <c r="HO35" s="49"/>
      <c r="HP35" s="49"/>
      <c r="HQ35" s="49"/>
      <c r="HR35" s="49"/>
      <c r="HS35" s="49"/>
      <c r="HT35" s="49"/>
      <c r="HU35" s="49"/>
      <c r="HV35" s="49"/>
      <c r="HW35" s="49"/>
      <c r="HX35" s="49"/>
      <c r="HY35" s="49"/>
      <c r="HZ35" s="49"/>
      <c r="IA35" s="49"/>
      <c r="IB35" s="49"/>
      <c r="IC35" s="49"/>
      <c r="ID35" s="49"/>
      <c r="IE35" s="49"/>
      <c r="IF35" s="49"/>
      <c r="IG35" s="49"/>
      <c r="IH35" s="49"/>
      <c r="II35" s="49"/>
      <c r="IJ35" s="49"/>
      <c r="IK35" s="49"/>
      <c r="IL35" s="49"/>
      <c r="IM35" s="49"/>
      <c r="IN35" s="49"/>
      <c r="IO35" s="49"/>
      <c r="IP35" s="49"/>
      <c r="IQ35" s="49"/>
      <c r="IR35" s="49"/>
      <c r="IS35" s="49"/>
      <c r="IT35" s="49"/>
      <c r="IU35" s="49"/>
      <c r="IV35" s="49"/>
      <c r="IW35" s="49"/>
      <c r="IX35" s="49"/>
      <c r="IY35" s="49"/>
      <c r="IZ35" s="49"/>
      <c r="JA35" s="49"/>
      <c r="JB35" s="49"/>
      <c r="JC35" s="49"/>
      <c r="JD35" s="49"/>
      <c r="JE35" s="49"/>
      <c r="JF35" s="49"/>
      <c r="JG35" s="49"/>
      <c r="JH35" s="49"/>
      <c r="JI35" s="49"/>
      <c r="JJ35" s="49"/>
      <c r="JK35" s="49"/>
      <c r="JL35" s="49"/>
      <c r="JM35" s="49"/>
      <c r="JN35" s="49"/>
      <c r="JO35" s="49"/>
      <c r="JP35" s="49"/>
      <c r="JQ35" s="49"/>
      <c r="JR35" s="49"/>
      <c r="JS35" s="49"/>
      <c r="JT35" s="49"/>
      <c r="JU35" s="49"/>
      <c r="JV35" s="49"/>
      <c r="JW35" s="49"/>
      <c r="JX35" s="49"/>
      <c r="JY35" s="49"/>
      <c r="JZ35" s="49"/>
      <c r="KA35" s="49"/>
      <c r="KB35" s="49"/>
      <c r="KC35" s="49"/>
      <c r="KD35" s="49"/>
      <c r="KE35" s="49"/>
      <c r="KF35" s="49"/>
      <c r="KG35" s="49"/>
      <c r="KH35" s="49"/>
      <c r="KI35" s="49"/>
      <c r="KJ35" s="49"/>
      <c r="KK35" s="49"/>
      <c r="KL35" s="49"/>
      <c r="KM35" s="49"/>
      <c r="KN35" s="49"/>
      <c r="KO35" s="49"/>
      <c r="KP35" s="49"/>
      <c r="KQ35" s="49"/>
      <c r="KR35" s="49"/>
      <c r="KS35" s="49"/>
      <c r="KT35" s="49"/>
      <c r="KU35" s="49"/>
      <c r="KV35" s="49"/>
      <c r="KW35" s="49"/>
      <c r="KX35" s="49"/>
      <c r="KY35" s="49"/>
      <c r="KZ35" s="49"/>
      <c r="LA35" s="49"/>
      <c r="LB35" s="49"/>
      <c r="LC35" s="49"/>
      <c r="LD35" s="49"/>
      <c r="LE35" s="49"/>
      <c r="LF35" s="49"/>
      <c r="LG35" s="49"/>
      <c r="LH35" s="49"/>
      <c r="LI35" s="49"/>
      <c r="LJ35" s="49"/>
      <c r="LK35" s="49"/>
      <c r="LL35" s="49"/>
      <c r="LM35" s="49"/>
      <c r="LN35" s="49"/>
      <c r="LO35" s="49"/>
      <c r="LP35" s="49"/>
      <c r="LQ35" s="49"/>
      <c r="LR35" s="49"/>
      <c r="LS35" s="49"/>
      <c r="LT35" s="49"/>
      <c r="LU35" s="49"/>
      <c r="LV35" s="49"/>
      <c r="LW35" s="49"/>
      <c r="LX35" s="49"/>
      <c r="LY35" s="49"/>
      <c r="LZ35" s="49"/>
      <c r="MA35" s="49"/>
      <c r="MB35" s="49"/>
      <c r="MC35" s="49"/>
      <c r="MD35" s="49"/>
      <c r="ME35" s="49"/>
      <c r="MF35" s="49"/>
      <c r="MG35" s="49"/>
      <c r="MH35" s="49"/>
      <c r="MI35" s="49"/>
      <c r="MJ35" s="49"/>
      <c r="MK35" s="49"/>
      <c r="ML35" s="49"/>
      <c r="MM35" s="49"/>
      <c r="MN35" s="49"/>
      <c r="MO35" s="49"/>
      <c r="MP35" s="49"/>
      <c r="MQ35" s="49"/>
      <c r="MR35" s="49"/>
      <c r="MS35" s="49"/>
      <c r="MT35" s="49"/>
      <c r="MU35" s="49"/>
      <c r="MV35" s="49"/>
      <c r="MW35" s="49"/>
      <c r="MX35" s="49"/>
      <c r="MY35" s="49"/>
      <c r="MZ35" s="49"/>
      <c r="NA35" s="49"/>
      <c r="NB35" s="49"/>
      <c r="NC35" s="49"/>
      <c r="ND35" s="49"/>
      <c r="NE35" s="49"/>
      <c r="NF35" s="49"/>
      <c r="NG35" s="49"/>
      <c r="NH35" s="49"/>
      <c r="NI35" s="49"/>
      <c r="NJ35" s="49"/>
      <c r="NK35" s="49"/>
      <c r="NL35" s="49"/>
      <c r="NM35" s="49"/>
      <c r="NN35" s="49"/>
      <c r="NO35" s="49"/>
      <c r="NP35" s="49"/>
      <c r="NQ35" s="49"/>
      <c r="NR35" s="49"/>
      <c r="NS35" s="49"/>
      <c r="NT35" s="49"/>
      <c r="NU35" s="49"/>
      <c r="NV35" s="49"/>
      <c r="NW35" s="49"/>
      <c r="NX35" s="49"/>
      <c r="NY35" s="49"/>
      <c r="NZ35" s="49"/>
      <c r="OA35" s="49"/>
      <c r="OB35" s="49"/>
      <c r="OC35" s="49"/>
      <c r="OD35" s="49"/>
      <c r="OE35" s="49"/>
      <c r="OF35" s="49"/>
      <c r="OG35" s="49"/>
      <c r="OH35" s="49"/>
      <c r="OI35" s="49"/>
      <c r="OJ35" s="49"/>
      <c r="OK35" s="49"/>
      <c r="OL35" s="49"/>
      <c r="OM35" s="49"/>
      <c r="ON35" s="49"/>
      <c r="OO35" s="49"/>
      <c r="OP35" s="49"/>
      <c r="OQ35" s="49"/>
      <c r="OR35" s="49"/>
      <c r="OS35" s="49"/>
      <c r="OT35" s="49"/>
      <c r="OU35" s="49"/>
      <c r="OV35" s="49"/>
      <c r="OW35" s="49"/>
      <c r="OX35" s="49"/>
      <c r="OY35" s="49"/>
      <c r="OZ35" s="49"/>
      <c r="PA35" s="49"/>
      <c r="PB35" s="49"/>
      <c r="PC35" s="49"/>
      <c r="PD35" s="49"/>
      <c r="PE35" s="49"/>
      <c r="PF35" s="49"/>
      <c r="PG35" s="49"/>
      <c r="PH35" s="49"/>
      <c r="PI35" s="49"/>
      <c r="PJ35" s="49"/>
      <c r="PK35" s="49"/>
      <c r="PL35" s="49"/>
      <c r="PM35" s="49"/>
      <c r="PN35" s="49"/>
      <c r="PO35" s="49"/>
      <c r="PP35" s="49"/>
      <c r="PQ35" s="49"/>
      <c r="PR35" s="49"/>
      <c r="PS35" s="49"/>
      <c r="PT35" s="49"/>
      <c r="PU35" s="49"/>
      <c r="PV35" s="49"/>
      <c r="PW35" s="49"/>
      <c r="PX35" s="49"/>
      <c r="PY35" s="49"/>
      <c r="PZ35" s="49"/>
      <c r="QA35" s="49"/>
      <c r="QB35" s="49"/>
      <c r="QC35" s="49"/>
      <c r="QD35" s="49"/>
      <c r="QE35" s="49"/>
      <c r="QF35" s="49"/>
      <c r="QG35" s="49"/>
      <c r="QH35" s="49"/>
      <c r="QI35" s="49"/>
      <c r="QJ35" s="49"/>
      <c r="QK35" s="49"/>
      <c r="QL35" s="49"/>
      <c r="QM35" s="49"/>
      <c r="QN35" s="49"/>
      <c r="QO35" s="49"/>
      <c r="QP35" s="49"/>
      <c r="QQ35" s="49"/>
      <c r="QR35" s="49"/>
      <c r="QS35" s="49"/>
      <c r="QT35" s="49"/>
      <c r="QU35" s="49"/>
      <c r="QV35" s="49"/>
      <c r="QW35" s="49"/>
      <c r="QX35" s="49"/>
      <c r="QY35" s="49"/>
      <c r="QZ35" s="49"/>
      <c r="RA35" s="49"/>
      <c r="RB35" s="49"/>
      <c r="RC35" s="49"/>
      <c r="RD35" s="49"/>
      <c r="RE35" s="49"/>
      <c r="RF35" s="49"/>
      <c r="RG35" s="49"/>
      <c r="RH35" s="49"/>
      <c r="RI35" s="49"/>
      <c r="RJ35" s="49"/>
      <c r="RK35" s="49"/>
      <c r="RL35" s="49"/>
      <c r="RM35" s="49"/>
      <c r="RN35" s="49"/>
      <c r="RO35" s="49"/>
      <c r="RP35" s="49"/>
      <c r="RQ35" s="49"/>
      <c r="RR35" s="49"/>
      <c r="RS35" s="49"/>
      <c r="RT35" s="49"/>
      <c r="RU35" s="49"/>
      <c r="RV35" s="49"/>
      <c r="RW35" s="49"/>
      <c r="RX35" s="49"/>
      <c r="RY35" s="49"/>
      <c r="RZ35" s="49"/>
      <c r="SA35" s="49"/>
      <c r="SB35" s="49"/>
      <c r="SC35" s="49"/>
      <c r="SD35" s="49"/>
      <c r="SE35" s="49"/>
      <c r="SF35" s="49"/>
      <c r="SG35" s="49"/>
      <c r="SH35" s="49"/>
      <c r="SI35" s="49"/>
      <c r="SJ35" s="49"/>
      <c r="SK35" s="49"/>
      <c r="SL35" s="49"/>
      <c r="SM35" s="49"/>
      <c r="SN35" s="49"/>
      <c r="SO35" s="49"/>
      <c r="SP35" s="49"/>
      <c r="SQ35" s="49"/>
      <c r="SR35" s="49"/>
      <c r="SS35" s="49"/>
      <c r="ST35" s="49"/>
      <c r="SU35" s="49"/>
      <c r="SV35" s="49"/>
      <c r="SW35" s="49"/>
      <c r="SX35" s="49"/>
      <c r="SY35" s="49"/>
      <c r="SZ35" s="49"/>
      <c r="TA35" s="49"/>
      <c r="TB35" s="49"/>
      <c r="TC35" s="49"/>
      <c r="TD35" s="49"/>
      <c r="TE35" s="49"/>
      <c r="TF35" s="49"/>
      <c r="TG35" s="49"/>
      <c r="TH35" s="49"/>
      <c r="TI35" s="49"/>
      <c r="TJ35" s="49"/>
      <c r="TK35" s="49"/>
      <c r="TL35" s="49"/>
      <c r="TM35" s="49"/>
      <c r="TN35" s="49"/>
      <c r="TO35" s="49"/>
      <c r="TP35" s="49"/>
      <c r="TQ35" s="49"/>
      <c r="TR35" s="49"/>
      <c r="TS35" s="49"/>
      <c r="TT35" s="49"/>
      <c r="TU35" s="49"/>
      <c r="TV35" s="49"/>
      <c r="TW35" s="49"/>
      <c r="TX35" s="49"/>
      <c r="TY35" s="49"/>
      <c r="TZ35" s="49"/>
      <c r="UA35" s="49"/>
      <c r="UB35" s="49"/>
      <c r="UC35" s="49"/>
      <c r="UD35" s="49"/>
      <c r="UE35" s="49"/>
      <c r="UF35" s="49"/>
      <c r="UG35" s="49"/>
      <c r="UH35" s="49"/>
      <c r="UI35" s="49"/>
      <c r="UJ35" s="49"/>
      <c r="UK35" s="49"/>
      <c r="UL35" s="49"/>
      <c r="UM35" s="49"/>
      <c r="UN35" s="49"/>
      <c r="UO35" s="49"/>
      <c r="UP35" s="49"/>
      <c r="UQ35" s="49"/>
      <c r="UR35" s="49"/>
      <c r="US35" s="49"/>
      <c r="UT35" s="49"/>
      <c r="UU35" s="49"/>
      <c r="UV35" s="49"/>
      <c r="UW35" s="49"/>
      <c r="UX35" s="49"/>
      <c r="UY35" s="49"/>
      <c r="UZ35" s="49"/>
      <c r="VA35" s="49"/>
      <c r="VB35" s="49"/>
      <c r="VC35" s="49"/>
      <c r="VD35" s="49"/>
      <c r="VE35" s="49"/>
      <c r="VF35" s="49"/>
      <c r="VG35" s="49"/>
      <c r="VH35" s="49"/>
      <c r="VI35" s="49"/>
      <c r="VJ35" s="49"/>
      <c r="VK35" s="49"/>
      <c r="VL35" s="49"/>
      <c r="VM35" s="49"/>
      <c r="VN35" s="49"/>
      <c r="VO35" s="49"/>
      <c r="VP35" s="49"/>
      <c r="VQ35" s="49"/>
      <c r="VR35" s="49"/>
      <c r="VS35" s="49"/>
      <c r="VT35" s="49"/>
      <c r="VU35" s="49"/>
      <c r="VV35" s="49"/>
      <c r="VW35" s="49"/>
      <c r="VX35" s="49"/>
      <c r="VY35" s="49"/>
      <c r="VZ35" s="49"/>
      <c r="WA35" s="49"/>
      <c r="WB35" s="49"/>
      <c r="WC35" s="49"/>
      <c r="WD35" s="49"/>
      <c r="WE35" s="49"/>
      <c r="WF35" s="49"/>
      <c r="WG35" s="49"/>
      <c r="WH35" s="49"/>
      <c r="WI35" s="49"/>
      <c r="WJ35" s="49"/>
      <c r="WK35" s="49"/>
      <c r="WL35" s="49"/>
      <c r="WM35" s="49"/>
      <c r="WN35" s="49"/>
      <c r="WO35" s="49"/>
      <c r="WP35" s="49"/>
      <c r="WQ35" s="49"/>
      <c r="WR35" s="49"/>
      <c r="WS35" s="49"/>
      <c r="WT35" s="49"/>
      <c r="WU35" s="49"/>
      <c r="WV35" s="49"/>
      <c r="WW35" s="49"/>
      <c r="WX35" s="49"/>
      <c r="WY35" s="49"/>
      <c r="WZ35" s="49"/>
      <c r="XA35" s="49"/>
      <c r="XB35" s="49"/>
      <c r="XC35" s="49"/>
      <c r="XD35" s="49"/>
      <c r="XE35" s="49"/>
      <c r="XF35" s="49"/>
      <c r="XG35" s="49"/>
      <c r="XH35" s="49"/>
      <c r="XI35" s="49"/>
      <c r="XJ35" s="49"/>
      <c r="XK35" s="49"/>
      <c r="XL35" s="49"/>
      <c r="XM35" s="49"/>
      <c r="XN35" s="49"/>
      <c r="XO35" s="49"/>
      <c r="XP35" s="49"/>
      <c r="XQ35" s="49"/>
      <c r="XR35" s="49"/>
      <c r="XS35" s="49"/>
      <c r="XT35" s="49"/>
      <c r="XU35" s="49"/>
      <c r="XV35" s="49"/>
      <c r="XW35" s="49"/>
      <c r="XX35" s="49"/>
      <c r="XY35" s="49"/>
      <c r="XZ35" s="49"/>
      <c r="YA35" s="49"/>
      <c r="YB35" s="49"/>
      <c r="YC35" s="49"/>
      <c r="YD35" s="49"/>
      <c r="YE35" s="49"/>
      <c r="YF35" s="49"/>
      <c r="YG35" s="49"/>
      <c r="YH35" s="49"/>
      <c r="YI35" s="49"/>
      <c r="YJ35" s="49"/>
      <c r="YK35" s="49"/>
      <c r="YL35" s="49"/>
      <c r="YM35" s="49"/>
      <c r="YN35" s="49"/>
      <c r="YO35" s="49"/>
      <c r="YP35" s="49"/>
      <c r="YQ35" s="49"/>
      <c r="YR35" s="49"/>
      <c r="YS35" s="49"/>
      <c r="YT35" s="49"/>
      <c r="YU35" s="49"/>
      <c r="YV35" s="49"/>
      <c r="YW35" s="49"/>
      <c r="YX35" s="49"/>
      <c r="YY35" s="49"/>
      <c r="YZ35" s="49"/>
      <c r="ZA35" s="49"/>
      <c r="ZB35" s="49"/>
      <c r="ZC35" s="49"/>
      <c r="ZD35" s="49"/>
      <c r="ZE35" s="49"/>
      <c r="ZF35" s="49"/>
      <c r="ZG35" s="49"/>
      <c r="ZH35" s="49"/>
      <c r="ZI35" s="49"/>
      <c r="ZJ35" s="49"/>
      <c r="ZK35" s="49"/>
      <c r="ZL35" s="49"/>
      <c r="ZM35" s="49"/>
      <c r="ZN35" s="49"/>
      <c r="ZO35" s="49"/>
      <c r="ZP35" s="49"/>
      <c r="ZQ35" s="49"/>
      <c r="ZR35" s="49"/>
      <c r="ZS35" s="49"/>
      <c r="ZT35" s="49"/>
      <c r="ZU35" s="49"/>
      <c r="ZV35" s="49"/>
      <c r="ZW35" s="49"/>
      <c r="ZX35" s="49"/>
      <c r="ZY35" s="49"/>
      <c r="ZZ35" s="49"/>
      <c r="AAA35" s="49"/>
      <c r="AAB35" s="49"/>
      <c r="AAC35" s="49"/>
      <c r="AAD35" s="49"/>
      <c r="AAE35" s="49"/>
      <c r="AAF35" s="49"/>
      <c r="AAG35" s="49"/>
      <c r="AAH35" s="49"/>
      <c r="AAI35" s="49"/>
      <c r="AAJ35" s="49"/>
      <c r="AAK35" s="49"/>
      <c r="AAL35" s="49"/>
      <c r="AAM35" s="49"/>
      <c r="AAN35" s="49"/>
      <c r="AAO35" s="49"/>
      <c r="AAP35" s="49"/>
      <c r="AAQ35" s="49"/>
      <c r="AAR35" s="49"/>
      <c r="AAS35" s="49"/>
      <c r="AAT35" s="49"/>
      <c r="AAU35" s="49"/>
      <c r="AAV35" s="49"/>
      <c r="AAW35" s="49"/>
      <c r="AAX35" s="49"/>
      <c r="AAY35" s="49"/>
      <c r="AAZ35" s="49"/>
      <c r="ABA35" s="49"/>
      <c r="ABB35" s="49"/>
      <c r="ABC35" s="49"/>
      <c r="ABD35" s="49"/>
      <c r="ABE35" s="49"/>
      <c r="ABF35" s="49"/>
      <c r="ABG35" s="49"/>
      <c r="ABH35" s="49"/>
      <c r="ABI35" s="49"/>
      <c r="ABJ35" s="49"/>
      <c r="ABK35" s="49"/>
      <c r="ABL35" s="49"/>
      <c r="ABM35" s="49"/>
      <c r="ABN35" s="49"/>
      <c r="ABO35" s="49"/>
      <c r="ABP35" s="49"/>
      <c r="ABQ35" s="49"/>
      <c r="ABR35" s="49"/>
      <c r="ABS35" s="49"/>
      <c r="ABT35" s="49"/>
      <c r="ABU35" s="49"/>
      <c r="ABV35" s="49"/>
      <c r="ABW35" s="49"/>
      <c r="ABX35" s="49"/>
      <c r="ABY35" s="49"/>
      <c r="ABZ35" s="49"/>
      <c r="ACA35" s="49"/>
      <c r="ACB35" s="49"/>
      <c r="ACC35" s="49"/>
      <c r="ACD35" s="49"/>
      <c r="ACE35" s="49"/>
      <c r="ACF35" s="49"/>
      <c r="ACG35" s="49"/>
      <c r="ACH35" s="49"/>
      <c r="ACI35" s="49"/>
      <c r="ACJ35" s="49"/>
      <c r="ACK35" s="49"/>
      <c r="ACL35" s="49"/>
      <c r="ACM35" s="49"/>
      <c r="ACN35" s="49"/>
      <c r="ACO35" s="49"/>
      <c r="ACP35" s="49"/>
      <c r="ACQ35" s="49"/>
      <c r="ACR35" s="49"/>
      <c r="ACS35" s="49"/>
      <c r="ACT35" s="49"/>
      <c r="ACU35" s="49"/>
      <c r="ACV35" s="49"/>
      <c r="ACW35" s="49"/>
      <c r="ACX35" s="49"/>
      <c r="ACY35" s="49"/>
      <c r="ACZ35" s="49"/>
      <c r="ADA35" s="49"/>
    </row>
    <row r="36" spans="1:782" x14ac:dyDescent="0.2">
      <c r="A36" s="36" t="s">
        <v>56</v>
      </c>
      <c r="B36" s="37"/>
      <c r="C36" s="39">
        <f>C31+C34+C33</f>
        <v>129489.96</v>
      </c>
      <c r="D36" s="108">
        <f>D31+D34+D33</f>
        <v>0</v>
      </c>
      <c r="E36" s="108">
        <f>E31+E34+E33</f>
        <v>0</v>
      </c>
      <c r="F36" s="108">
        <f>F31+F34+F33</f>
        <v>0</v>
      </c>
      <c r="G36" s="109">
        <f>G31+G34+G33</f>
        <v>0</v>
      </c>
      <c r="H36" s="104">
        <f t="shared" si="1"/>
        <v>0</v>
      </c>
    </row>
    <row r="37" spans="1:782" s="11" customFormat="1" x14ac:dyDescent="0.2">
      <c r="A37" s="12" t="s">
        <v>18</v>
      </c>
      <c r="B37" s="13"/>
      <c r="C37" s="117">
        <f>ROUND(C36*21%,2)</f>
        <v>27192.89</v>
      </c>
      <c r="D37" s="105">
        <f t="shared" ref="D37:G37" si="5">ROUND(D36*21%,2)</f>
        <v>0</v>
      </c>
      <c r="E37" s="105">
        <f t="shared" si="5"/>
        <v>0</v>
      </c>
      <c r="F37" s="105">
        <f t="shared" si="5"/>
        <v>0</v>
      </c>
      <c r="G37" s="106">
        <f t="shared" si="5"/>
        <v>0</v>
      </c>
      <c r="H37" s="107">
        <f t="shared" si="1"/>
        <v>0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  <c r="ABI37" s="10"/>
      <c r="ABJ37" s="10"/>
      <c r="ABK37" s="10"/>
      <c r="ABL37" s="10"/>
      <c r="ABM37" s="10"/>
      <c r="ABN37" s="10"/>
      <c r="ABO37" s="10"/>
      <c r="ABP37" s="10"/>
      <c r="ABQ37" s="10"/>
      <c r="ABR37" s="10"/>
      <c r="ABS37" s="10"/>
      <c r="ABT37" s="10"/>
      <c r="ABU37" s="10"/>
      <c r="ABV37" s="10"/>
      <c r="ABW37" s="10"/>
      <c r="ABX37" s="10"/>
      <c r="ABY37" s="10"/>
      <c r="ABZ37" s="10"/>
      <c r="ACA37" s="10"/>
      <c r="ACB37" s="10"/>
      <c r="ACC37" s="10"/>
      <c r="ACD37" s="10"/>
      <c r="ACE37" s="10"/>
      <c r="ACF37" s="10"/>
      <c r="ACG37" s="10"/>
      <c r="ACH37" s="10"/>
      <c r="ACI37" s="10"/>
      <c r="ACJ37" s="10"/>
      <c r="ACK37" s="10"/>
      <c r="ACL37" s="10"/>
      <c r="ACM37" s="10"/>
      <c r="ACN37" s="10"/>
      <c r="ACO37" s="10"/>
      <c r="ACP37" s="10"/>
      <c r="ACQ37" s="10"/>
      <c r="ACR37" s="10"/>
      <c r="ACS37" s="10"/>
      <c r="ACT37" s="10"/>
      <c r="ACU37" s="10"/>
      <c r="ACV37" s="10"/>
      <c r="ACW37" s="10"/>
      <c r="ACX37" s="10"/>
      <c r="ACY37" s="10"/>
      <c r="ACZ37" s="10"/>
      <c r="ADA37" s="10"/>
    </row>
    <row r="38" spans="1:782" s="11" customFormat="1" x14ac:dyDescent="0.2">
      <c r="A38" s="42"/>
      <c r="B38" s="43"/>
      <c r="C38" s="45"/>
      <c r="D38" s="46"/>
      <c r="E38" s="46"/>
      <c r="F38" s="46"/>
      <c r="G38" s="46"/>
      <c r="H38" s="47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  <c r="ACZ38" s="10"/>
      <c r="ADA38" s="10"/>
    </row>
    <row r="39" spans="1:782" x14ac:dyDescent="0.2">
      <c r="A39" s="36" t="s">
        <v>19</v>
      </c>
      <c r="B39" s="37"/>
      <c r="C39" s="39">
        <f>C36+C37</f>
        <v>156682.85</v>
      </c>
      <c r="D39" s="108">
        <f>D36+D37</f>
        <v>0</v>
      </c>
      <c r="E39" s="108">
        <f t="shared" ref="E39:G39" si="6">E36+E37</f>
        <v>0</v>
      </c>
      <c r="F39" s="108">
        <f t="shared" si="6"/>
        <v>0</v>
      </c>
      <c r="G39" s="109">
        <f t="shared" si="6"/>
        <v>0</v>
      </c>
      <c r="H39" s="104">
        <f t="shared" si="1"/>
        <v>0</v>
      </c>
    </row>
    <row r="40" spans="1:782" x14ac:dyDescent="0.2">
      <c r="A40" s="12" t="s">
        <v>20</v>
      </c>
      <c r="B40" s="13"/>
      <c r="C40" s="100">
        <v>0</v>
      </c>
      <c r="D40" s="100">
        <v>0</v>
      </c>
      <c r="E40" s="100">
        <v>0</v>
      </c>
      <c r="F40" s="100">
        <v>0</v>
      </c>
      <c r="G40" s="101">
        <v>0</v>
      </c>
      <c r="H40" s="102">
        <f t="shared" si="1"/>
        <v>0</v>
      </c>
    </row>
    <row r="41" spans="1:782" x14ac:dyDescent="0.2">
      <c r="A41"/>
      <c r="B41"/>
      <c r="C41"/>
      <c r="D41"/>
      <c r="E41"/>
      <c r="F41"/>
      <c r="G41"/>
      <c r="H41"/>
      <c r="I41"/>
      <c r="J41"/>
      <c r="K41"/>
      <c r="L41"/>
    </row>
    <row r="42" spans="1:782" x14ac:dyDescent="0.2">
      <c r="A42"/>
      <c r="B42"/>
      <c r="C42"/>
      <c r="D42"/>
      <c r="E42"/>
      <c r="F42"/>
      <c r="G42"/>
      <c r="H42"/>
      <c r="I42"/>
      <c r="J42"/>
      <c r="K42"/>
      <c r="L42"/>
    </row>
    <row r="43" spans="1:782" x14ac:dyDescent="0.2">
      <c r="A43"/>
      <c r="B43"/>
      <c r="C43"/>
      <c r="D43"/>
      <c r="E43"/>
      <c r="F43"/>
      <c r="G43"/>
      <c r="H43"/>
      <c r="I43"/>
      <c r="J43"/>
      <c r="K43"/>
      <c r="L43"/>
    </row>
    <row r="44" spans="1:782" x14ac:dyDescent="0.2">
      <c r="A44"/>
      <c r="B44"/>
      <c r="C44"/>
      <c r="D44"/>
      <c r="E44"/>
      <c r="F44"/>
      <c r="G44"/>
      <c r="H44"/>
      <c r="I44"/>
      <c r="J44"/>
      <c r="K44"/>
      <c r="L44"/>
    </row>
    <row r="45" spans="1:782" x14ac:dyDescent="0.2">
      <c r="A45"/>
      <c r="B45"/>
      <c r="C45"/>
      <c r="D45"/>
      <c r="E45"/>
      <c r="F45"/>
      <c r="G45"/>
      <c r="H45"/>
      <c r="I45"/>
      <c r="J45"/>
      <c r="K45"/>
      <c r="L45"/>
    </row>
    <row r="46" spans="1:782" s="2" customFormat="1" x14ac:dyDescent="0.2">
      <c r="A46"/>
      <c r="B46"/>
      <c r="C46"/>
      <c r="D46"/>
      <c r="E46"/>
      <c r="F46"/>
      <c r="G46"/>
      <c r="H46"/>
      <c r="I46"/>
      <c r="J46"/>
      <c r="K46"/>
      <c r="L46"/>
      <c r="ADB46" s="1"/>
    </row>
    <row r="47" spans="1:782" s="2" customFormat="1" x14ac:dyDescent="0.2">
      <c r="A47"/>
      <c r="B47"/>
      <c r="C47"/>
      <c r="D47"/>
      <c r="E47"/>
      <c r="F47"/>
      <c r="G47"/>
      <c r="H47"/>
      <c r="I47"/>
      <c r="J47"/>
      <c r="K47"/>
      <c r="L47"/>
      <c r="ADB47" s="1"/>
    </row>
    <row r="48" spans="1:782" s="2" customFormat="1" x14ac:dyDescent="0.2">
      <c r="A48"/>
      <c r="B48"/>
      <c r="C48"/>
      <c r="D48"/>
      <c r="E48"/>
      <c r="F48"/>
      <c r="G48"/>
      <c r="H48"/>
      <c r="I48"/>
      <c r="J48"/>
      <c r="K48"/>
      <c r="L48"/>
      <c r="ADB48" s="1"/>
    </row>
    <row r="49" spans="1:782" s="2" customFormat="1" x14ac:dyDescent="0.2">
      <c r="A49"/>
      <c r="B49"/>
      <c r="C49"/>
      <c r="D49"/>
      <c r="E49"/>
      <c r="F49"/>
      <c r="G49"/>
      <c r="H49"/>
      <c r="I49"/>
      <c r="J49"/>
      <c r="K49"/>
      <c r="L49"/>
      <c r="ADB49" s="1"/>
    </row>
    <row r="50" spans="1:782" s="2" customFormat="1" x14ac:dyDescent="0.2">
      <c r="A50"/>
      <c r="B50"/>
      <c r="C50"/>
      <c r="D50"/>
      <c r="E50"/>
      <c r="F50"/>
      <c r="G50"/>
      <c r="H50"/>
      <c r="I50"/>
      <c r="J50"/>
      <c r="K50"/>
      <c r="L50"/>
      <c r="ADB50" s="1"/>
    </row>
    <row r="51" spans="1:782" s="2" customFormat="1" x14ac:dyDescent="0.2">
      <c r="A51"/>
      <c r="B51"/>
      <c r="C51"/>
      <c r="D51"/>
      <c r="E51"/>
      <c r="F51"/>
      <c r="G51"/>
      <c r="H51"/>
      <c r="I51"/>
      <c r="J51"/>
      <c r="K51"/>
      <c r="L51"/>
      <c r="ADB51" s="1"/>
    </row>
    <row r="52" spans="1:782" s="2" customFormat="1" x14ac:dyDescent="0.2">
      <c r="A52"/>
      <c r="B52"/>
      <c r="C52"/>
      <c r="D52"/>
      <c r="E52"/>
      <c r="F52"/>
      <c r="G52"/>
      <c r="H52"/>
      <c r="I52"/>
      <c r="J52"/>
      <c r="K52"/>
      <c r="L52"/>
      <c r="ADB52" s="1"/>
    </row>
    <row r="53" spans="1:782" s="2" customFormat="1" x14ac:dyDescent="0.2">
      <c r="A53"/>
      <c r="B53"/>
      <c r="C53"/>
      <c r="D53"/>
      <c r="E53"/>
      <c r="F53"/>
      <c r="G53"/>
      <c r="H53"/>
      <c r="I53"/>
      <c r="J53"/>
      <c r="K53"/>
      <c r="L53"/>
      <c r="ADB53" s="1"/>
    </row>
    <row r="54" spans="1:782" s="2" customFormat="1" x14ac:dyDescent="0.2">
      <c r="A54"/>
      <c r="B54"/>
      <c r="C54"/>
      <c r="D54"/>
      <c r="E54"/>
      <c r="F54"/>
      <c r="G54"/>
      <c r="H54"/>
      <c r="I54"/>
      <c r="J54"/>
      <c r="K54"/>
      <c r="L54"/>
      <c r="ADB54" s="1"/>
    </row>
    <row r="55" spans="1:782" s="2" customFormat="1" x14ac:dyDescent="0.2">
      <c r="A55"/>
      <c r="B55"/>
      <c r="C55"/>
      <c r="D55"/>
      <c r="E55"/>
      <c r="F55"/>
      <c r="G55"/>
      <c r="H55"/>
      <c r="I55"/>
      <c r="J55"/>
      <c r="K55"/>
      <c r="L55"/>
      <c r="ADB55" s="1"/>
    </row>
    <row r="56" spans="1:782" s="2" customFormat="1" x14ac:dyDescent="0.2">
      <c r="A56"/>
      <c r="B56"/>
      <c r="C56"/>
      <c r="D56"/>
      <c r="E56"/>
      <c r="F56"/>
      <c r="G56"/>
      <c r="H56"/>
      <c r="I56"/>
      <c r="J56"/>
      <c r="K56"/>
      <c r="L56"/>
      <c r="ADB56" s="1"/>
    </row>
    <row r="57" spans="1:782" s="2" customFormat="1" x14ac:dyDescent="0.2">
      <c r="A57"/>
      <c r="B57"/>
      <c r="C57"/>
      <c r="D57"/>
      <c r="E57"/>
      <c r="F57"/>
      <c r="G57"/>
      <c r="H57"/>
      <c r="I57"/>
      <c r="J57"/>
      <c r="K57"/>
      <c r="L57"/>
      <c r="ADB57" s="1"/>
    </row>
    <row r="58" spans="1:782" s="2" customFormat="1" x14ac:dyDescent="0.2">
      <c r="A58"/>
      <c r="B58"/>
      <c r="C58"/>
      <c r="D58"/>
      <c r="E58"/>
      <c r="F58"/>
      <c r="G58"/>
      <c r="H58"/>
      <c r="I58"/>
      <c r="J58"/>
      <c r="K58"/>
      <c r="L58"/>
      <c r="ADB58" s="1"/>
    </row>
    <row r="59" spans="1:782" s="2" customFormat="1" x14ac:dyDescent="0.2">
      <c r="A59"/>
      <c r="B59"/>
      <c r="C59"/>
      <c r="D59"/>
      <c r="E59"/>
      <c r="F59"/>
      <c r="G59"/>
      <c r="H59"/>
      <c r="I59"/>
      <c r="J59"/>
      <c r="K59"/>
      <c r="L59"/>
      <c r="ADB59" s="1"/>
    </row>
    <row r="60" spans="1:782" s="2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ADB60" s="1"/>
    </row>
    <row r="61" spans="1:782" s="2" customFormat="1" x14ac:dyDescent="0.2">
      <c r="A61"/>
      <c r="B61"/>
      <c r="C61"/>
      <c r="D61"/>
      <c r="E61"/>
      <c r="F61"/>
      <c r="G61"/>
      <c r="H61"/>
      <c r="I61"/>
      <c r="J61"/>
      <c r="K61"/>
      <c r="L61"/>
      <c r="ADB61" s="1"/>
    </row>
    <row r="62" spans="1:782" s="2" customFormat="1" x14ac:dyDescent="0.2">
      <c r="A62"/>
      <c r="B62"/>
      <c r="C62"/>
      <c r="D62"/>
      <c r="E62"/>
      <c r="F62"/>
      <c r="G62"/>
      <c r="H62"/>
      <c r="I62"/>
      <c r="J62"/>
      <c r="K62"/>
      <c r="L62"/>
      <c r="ADB62" s="1"/>
    </row>
    <row r="63" spans="1:782" s="2" customFormat="1" x14ac:dyDescent="0.2">
      <c r="A63"/>
      <c r="B63"/>
      <c r="C63"/>
      <c r="D63"/>
      <c r="E63"/>
      <c r="F63"/>
      <c r="G63"/>
      <c r="H63"/>
      <c r="I63"/>
      <c r="J63"/>
      <c r="K63"/>
      <c r="L63"/>
      <c r="ADB63" s="1"/>
    </row>
    <row r="64" spans="1:782" s="2" customFormat="1" x14ac:dyDescent="0.2">
      <c r="A64"/>
      <c r="B64"/>
      <c r="C64"/>
      <c r="D64"/>
      <c r="E64"/>
      <c r="F64"/>
      <c r="G64"/>
      <c r="H64"/>
      <c r="I64"/>
      <c r="J64"/>
      <c r="K64"/>
      <c r="L64"/>
      <c r="ADB64" s="1"/>
    </row>
    <row r="65" spans="1:782" s="2" customFormat="1" x14ac:dyDescent="0.2">
      <c r="A65"/>
      <c r="B65"/>
      <c r="C65"/>
      <c r="D65"/>
      <c r="E65"/>
      <c r="F65"/>
      <c r="G65"/>
      <c r="H65"/>
      <c r="I65"/>
      <c r="J65"/>
      <c r="K65"/>
      <c r="L65"/>
      <c r="ADB65" s="1"/>
    </row>
    <row r="66" spans="1:782" s="2" customFormat="1" x14ac:dyDescent="0.2">
      <c r="A66"/>
      <c r="B66"/>
      <c r="C66"/>
      <c r="D66"/>
      <c r="E66"/>
      <c r="F66"/>
      <c r="G66"/>
      <c r="H66"/>
      <c r="I66"/>
      <c r="J66"/>
      <c r="K66"/>
      <c r="L66"/>
      <c r="ADB66" s="1"/>
    </row>
    <row r="67" spans="1:782" s="2" customFormat="1" x14ac:dyDescent="0.2">
      <c r="A67"/>
      <c r="B67"/>
      <c r="C67"/>
      <c r="D67"/>
      <c r="E67"/>
      <c r="F67"/>
      <c r="G67"/>
      <c r="H67"/>
      <c r="I67"/>
      <c r="J67"/>
      <c r="K67"/>
      <c r="L67"/>
      <c r="ADB67" s="1"/>
    </row>
    <row r="68" spans="1:782" s="2" customFormat="1" x14ac:dyDescent="0.2">
      <c r="A68"/>
      <c r="B68"/>
      <c r="C68"/>
      <c r="D68"/>
      <c r="E68"/>
      <c r="F68"/>
      <c r="G68"/>
      <c r="H68"/>
      <c r="I68"/>
      <c r="J68"/>
      <c r="K68"/>
      <c r="L68"/>
      <c r="ADB68" s="1"/>
    </row>
    <row r="69" spans="1:782" s="2" customFormat="1" x14ac:dyDescent="0.2">
      <c r="A69"/>
      <c r="B69"/>
      <c r="C69"/>
      <c r="D69"/>
      <c r="E69"/>
      <c r="F69"/>
      <c r="G69"/>
      <c r="H69"/>
      <c r="I69"/>
      <c r="J69"/>
      <c r="K69"/>
      <c r="L69"/>
      <c r="ADB69" s="1"/>
    </row>
    <row r="70" spans="1:782" s="2" customFormat="1" x14ac:dyDescent="0.2">
      <c r="A70"/>
      <c r="B70"/>
      <c r="C70"/>
      <c r="D70"/>
      <c r="E70"/>
      <c r="F70"/>
      <c r="G70"/>
      <c r="H70"/>
      <c r="I70"/>
      <c r="J70"/>
      <c r="K70"/>
      <c r="L70"/>
      <c r="ADB70" s="1"/>
    </row>
    <row r="71" spans="1:782" s="2" customFormat="1" x14ac:dyDescent="0.2">
      <c r="A71"/>
      <c r="B71"/>
      <c r="C71"/>
      <c r="D71"/>
      <c r="E71"/>
      <c r="F71"/>
      <c r="G71"/>
      <c r="H71"/>
      <c r="I71"/>
      <c r="J71"/>
      <c r="K71"/>
      <c r="L71"/>
      <c r="ADB71" s="1"/>
    </row>
    <row r="72" spans="1:782" s="2" customFormat="1" x14ac:dyDescent="0.2">
      <c r="A72"/>
      <c r="B72"/>
      <c r="C72"/>
      <c r="D72"/>
      <c r="E72"/>
      <c r="F72"/>
      <c r="G72"/>
      <c r="H72"/>
      <c r="I72"/>
      <c r="J72"/>
      <c r="K72"/>
      <c r="L72"/>
      <c r="ADB72" s="1"/>
    </row>
    <row r="73" spans="1:782" s="2" customFormat="1" x14ac:dyDescent="0.2">
      <c r="A73"/>
      <c r="B73"/>
      <c r="C73"/>
      <c r="D73"/>
      <c r="E73"/>
      <c r="F73"/>
      <c r="G73"/>
      <c r="H73"/>
      <c r="I73"/>
      <c r="J73"/>
      <c r="K73"/>
      <c r="L73"/>
      <c r="ADB73" s="1"/>
    </row>
    <row r="74" spans="1:782" s="2" customFormat="1" x14ac:dyDescent="0.2">
      <c r="A74"/>
      <c r="B74"/>
      <c r="C74"/>
      <c r="D74"/>
      <c r="E74"/>
      <c r="F74"/>
      <c r="G74"/>
      <c r="H74"/>
      <c r="I74"/>
      <c r="J74"/>
      <c r="K74"/>
      <c r="L74"/>
      <c r="ADB74" s="1"/>
    </row>
    <row r="75" spans="1:782" s="2" customFormat="1" x14ac:dyDescent="0.2">
      <c r="A75"/>
      <c r="B75"/>
      <c r="C75"/>
      <c r="D75"/>
      <c r="E75"/>
      <c r="F75"/>
      <c r="G75"/>
      <c r="H75"/>
      <c r="I75"/>
      <c r="J75"/>
      <c r="K75"/>
      <c r="L75"/>
      <c r="ADB75" s="1"/>
    </row>
    <row r="76" spans="1:782" s="2" customFormat="1" x14ac:dyDescent="0.2">
      <c r="A76"/>
      <c r="B76"/>
      <c r="C76"/>
      <c r="D76"/>
      <c r="E76"/>
      <c r="F76"/>
      <c r="G76"/>
      <c r="H76"/>
      <c r="I76"/>
      <c r="J76"/>
      <c r="K76"/>
      <c r="L76"/>
      <c r="ADB76" s="1"/>
    </row>
    <row r="77" spans="1:782" s="2" customFormat="1" x14ac:dyDescent="0.2">
      <c r="A77"/>
      <c r="B77"/>
      <c r="C77"/>
      <c r="D77"/>
      <c r="E77"/>
      <c r="F77"/>
      <c r="G77"/>
      <c r="H77"/>
      <c r="I77"/>
      <c r="J77"/>
      <c r="K77"/>
      <c r="L77"/>
      <c r="ADB77" s="1"/>
    </row>
    <row r="78" spans="1:782" s="2" customFormat="1" x14ac:dyDescent="0.2">
      <c r="A78"/>
      <c r="B78"/>
      <c r="C78"/>
      <c r="D78"/>
      <c r="E78"/>
      <c r="F78"/>
      <c r="G78"/>
      <c r="H78"/>
      <c r="I78"/>
      <c r="J78"/>
      <c r="K78"/>
      <c r="L78"/>
      <c r="ADB78" s="1"/>
    </row>
    <row r="79" spans="1:782" s="2" customFormat="1" x14ac:dyDescent="0.2">
      <c r="A79"/>
      <c r="B79"/>
      <c r="C79"/>
      <c r="D79"/>
      <c r="E79"/>
      <c r="F79"/>
      <c r="G79"/>
      <c r="H79"/>
      <c r="I79"/>
      <c r="J79"/>
      <c r="K79"/>
      <c r="L79"/>
      <c r="ADB79" s="1"/>
    </row>
  </sheetData>
  <printOptions horizontalCentered="1" gridLines="1"/>
  <pageMargins left="0.7" right="0.7" top="0.75" bottom="0.75" header="0.3" footer="0.3"/>
  <pageSetup paperSize="9" scale="72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Y189"/>
  <sheetViews>
    <sheetView workbookViewId="0">
      <selection activeCell="B1" sqref="B1"/>
    </sheetView>
  </sheetViews>
  <sheetFormatPr defaultColWidth="11.42578125" defaultRowHeight="12.75" x14ac:dyDescent="0.2"/>
  <cols>
    <col min="1" max="1" width="4.7109375" style="66" customWidth="1"/>
    <col min="2" max="2" width="45.7109375" style="66" customWidth="1"/>
    <col min="3" max="3" width="15.7109375" style="68" hidden="1" customWidth="1"/>
    <col min="4" max="7" width="15.7109375" style="68" customWidth="1"/>
    <col min="8" max="8" width="15.7109375" style="2" customWidth="1"/>
    <col min="9" max="779" width="11.42578125" style="2"/>
    <col min="780" max="16384" width="11.42578125" style="1"/>
  </cols>
  <sheetData>
    <row r="1" spans="1:779" s="11" customFormat="1" ht="45" customHeight="1" x14ac:dyDescent="0.2">
      <c r="A1" s="3" t="s">
        <v>0</v>
      </c>
      <c r="B1" s="4"/>
      <c r="C1" s="111">
        <v>2025</v>
      </c>
      <c r="D1" s="6" t="s">
        <v>2</v>
      </c>
      <c r="E1" s="7">
        <v>2026</v>
      </c>
      <c r="F1" s="6">
        <v>2027</v>
      </c>
      <c r="G1" s="8" t="s">
        <v>3</v>
      </c>
      <c r="H1" s="9" t="s">
        <v>4</v>
      </c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</row>
    <row r="2" spans="1:779" s="11" customFormat="1" x14ac:dyDescent="0.2">
      <c r="A2" s="12" t="s">
        <v>5</v>
      </c>
      <c r="B2" s="13"/>
      <c r="C2" s="69">
        <f>C3</f>
        <v>53216.08</v>
      </c>
      <c r="D2" s="14">
        <f>D3</f>
        <v>0</v>
      </c>
      <c r="E2" s="14">
        <f t="shared" ref="E2:G2" si="0">E3</f>
        <v>0</v>
      </c>
      <c r="F2" s="14">
        <f t="shared" si="0"/>
        <v>0</v>
      </c>
      <c r="G2" s="85">
        <f t="shared" si="0"/>
        <v>0</v>
      </c>
      <c r="H2" s="112">
        <f>SUM(D2:G2)</f>
        <v>0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</row>
    <row r="3" spans="1:779" s="11" customFormat="1" x14ac:dyDescent="0.2">
      <c r="A3" s="70" t="s">
        <v>80</v>
      </c>
      <c r="B3" s="4"/>
      <c r="C3" s="92">
        <f>SUM(C4:C7)</f>
        <v>53216.08</v>
      </c>
      <c r="D3" s="20">
        <f>SUM(D4:D7)</f>
        <v>0</v>
      </c>
      <c r="E3" s="20">
        <f>SUM(E4:E7)</f>
        <v>0</v>
      </c>
      <c r="F3" s="20">
        <f>SUM(F4:F7)</f>
        <v>0</v>
      </c>
      <c r="G3" s="113">
        <f>SUM(G4:G7)</f>
        <v>0</v>
      </c>
      <c r="H3" s="123">
        <f>SUM(D3:G3)</f>
        <v>0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</row>
    <row r="4" spans="1:779" s="2" customFormat="1" x14ac:dyDescent="0.2">
      <c r="A4" s="73" t="s">
        <v>81</v>
      </c>
      <c r="B4" s="74"/>
      <c r="C4" s="75">
        <v>26775</v>
      </c>
      <c r="D4" s="25"/>
      <c r="E4" s="25"/>
      <c r="F4" s="25"/>
      <c r="G4" s="76"/>
      <c r="H4" s="123">
        <f t="shared" ref="H4:H40" si="1">SUM(D4:G4)</f>
        <v>0</v>
      </c>
    </row>
    <row r="5" spans="1:779" s="2" customFormat="1" x14ac:dyDescent="0.2">
      <c r="A5" s="73" t="s">
        <v>82</v>
      </c>
      <c r="B5" s="74"/>
      <c r="C5" s="75">
        <f>ROUND((22000*20/37.5),2)</f>
        <v>11733.33</v>
      </c>
      <c r="D5" s="25"/>
      <c r="E5" s="25"/>
      <c r="F5" s="25"/>
      <c r="G5" s="76"/>
      <c r="H5" s="123">
        <f t="shared" si="1"/>
        <v>0</v>
      </c>
    </row>
    <row r="6" spans="1:779" s="2" customFormat="1" x14ac:dyDescent="0.2">
      <c r="A6" s="73" t="s">
        <v>83</v>
      </c>
      <c r="B6" s="74"/>
      <c r="C6" s="75">
        <f>ROUND((C4+C5)*0.33,2)</f>
        <v>12707.75</v>
      </c>
      <c r="D6" s="75"/>
      <c r="E6" s="75"/>
      <c r="F6" s="75"/>
      <c r="G6" s="126"/>
      <c r="H6" s="123">
        <f t="shared" si="1"/>
        <v>0</v>
      </c>
    </row>
    <row r="7" spans="1:779" s="2" customFormat="1" x14ac:dyDescent="0.2">
      <c r="A7" s="73" t="s">
        <v>84</v>
      </c>
      <c r="B7" s="74"/>
      <c r="C7" s="75">
        <v>2000</v>
      </c>
      <c r="D7" s="25"/>
      <c r="E7" s="25"/>
      <c r="F7" s="25"/>
      <c r="G7" s="76"/>
      <c r="H7" s="123">
        <f t="shared" si="1"/>
        <v>0</v>
      </c>
    </row>
    <row r="8" spans="1:779" s="11" customFormat="1" x14ac:dyDescent="0.2">
      <c r="A8" s="12" t="s">
        <v>6</v>
      </c>
      <c r="B8" s="13"/>
      <c r="C8" s="69">
        <f>SUM(C9:C21)</f>
        <v>2200</v>
      </c>
      <c r="D8" s="14">
        <f>SUM(D9:D21)</f>
        <v>0</v>
      </c>
      <c r="E8" s="14">
        <f>SUM(E9:E21)</f>
        <v>0</v>
      </c>
      <c r="F8" s="14">
        <f>SUM(F9:F21)</f>
        <v>0</v>
      </c>
      <c r="G8" s="85">
        <f>SUM(G9:G21)</f>
        <v>0</v>
      </c>
      <c r="H8" s="112">
        <f t="shared" si="1"/>
        <v>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  <c r="RV8" s="10"/>
      <c r="RW8" s="10"/>
      <c r="RX8" s="10"/>
      <c r="RY8" s="10"/>
      <c r="RZ8" s="10"/>
      <c r="SA8" s="10"/>
      <c r="SB8" s="10"/>
      <c r="SC8" s="10"/>
      <c r="SD8" s="10"/>
      <c r="SE8" s="10"/>
      <c r="SF8" s="10"/>
      <c r="SG8" s="10"/>
      <c r="SH8" s="10"/>
      <c r="SI8" s="10"/>
      <c r="SJ8" s="10"/>
      <c r="SK8" s="10"/>
      <c r="SL8" s="10"/>
      <c r="SM8" s="10"/>
      <c r="SN8" s="10"/>
      <c r="SO8" s="10"/>
      <c r="SP8" s="10"/>
      <c r="SQ8" s="10"/>
      <c r="SR8" s="10"/>
      <c r="SS8" s="10"/>
      <c r="ST8" s="10"/>
      <c r="SU8" s="10"/>
      <c r="SV8" s="10"/>
      <c r="SW8" s="10"/>
      <c r="SX8" s="10"/>
      <c r="SY8" s="10"/>
      <c r="SZ8" s="10"/>
      <c r="TA8" s="10"/>
      <c r="TB8" s="10"/>
      <c r="TC8" s="10"/>
      <c r="TD8" s="10"/>
      <c r="TE8" s="10"/>
      <c r="TF8" s="10"/>
      <c r="TG8" s="10"/>
      <c r="TH8" s="10"/>
      <c r="TI8" s="10"/>
      <c r="TJ8" s="10"/>
      <c r="TK8" s="10"/>
      <c r="TL8" s="10"/>
      <c r="TM8" s="10"/>
      <c r="TN8" s="10"/>
      <c r="TO8" s="10"/>
      <c r="TP8" s="10"/>
      <c r="TQ8" s="10"/>
      <c r="TR8" s="10"/>
      <c r="TS8" s="10"/>
      <c r="TT8" s="10"/>
      <c r="TU8" s="10"/>
      <c r="TV8" s="10"/>
      <c r="TW8" s="10"/>
      <c r="TX8" s="10"/>
      <c r="TY8" s="10"/>
      <c r="TZ8" s="10"/>
      <c r="UA8" s="10"/>
      <c r="UB8" s="10"/>
      <c r="UC8" s="10"/>
      <c r="UD8" s="10"/>
      <c r="UE8" s="10"/>
      <c r="UF8" s="10"/>
      <c r="UG8" s="10"/>
      <c r="UH8" s="10"/>
      <c r="UI8" s="10"/>
      <c r="UJ8" s="10"/>
      <c r="UK8" s="10"/>
      <c r="UL8" s="10"/>
      <c r="UM8" s="10"/>
      <c r="UN8" s="10"/>
      <c r="UO8" s="10"/>
      <c r="UP8" s="10"/>
      <c r="UQ8" s="10"/>
      <c r="UR8" s="10"/>
      <c r="US8" s="10"/>
      <c r="UT8" s="10"/>
      <c r="UU8" s="10"/>
      <c r="UV8" s="10"/>
      <c r="UW8" s="10"/>
      <c r="UX8" s="10"/>
      <c r="UY8" s="10"/>
      <c r="UZ8" s="10"/>
      <c r="VA8" s="10"/>
      <c r="VB8" s="10"/>
      <c r="VC8" s="10"/>
      <c r="VD8" s="10"/>
      <c r="VE8" s="10"/>
      <c r="VF8" s="10"/>
      <c r="VG8" s="10"/>
      <c r="VH8" s="10"/>
      <c r="VI8" s="10"/>
      <c r="VJ8" s="10"/>
      <c r="VK8" s="10"/>
      <c r="VL8" s="10"/>
      <c r="VM8" s="10"/>
      <c r="VN8" s="10"/>
      <c r="VO8" s="10"/>
      <c r="VP8" s="10"/>
      <c r="VQ8" s="10"/>
      <c r="VR8" s="10"/>
      <c r="VS8" s="10"/>
      <c r="VT8" s="10"/>
      <c r="VU8" s="10"/>
      <c r="VV8" s="10"/>
      <c r="VW8" s="10"/>
      <c r="VX8" s="10"/>
      <c r="VY8" s="10"/>
      <c r="VZ8" s="10"/>
      <c r="WA8" s="10"/>
      <c r="WB8" s="10"/>
      <c r="WC8" s="10"/>
      <c r="WD8" s="10"/>
      <c r="WE8" s="10"/>
      <c r="WF8" s="10"/>
      <c r="WG8" s="10"/>
      <c r="WH8" s="10"/>
      <c r="WI8" s="10"/>
      <c r="WJ8" s="10"/>
      <c r="WK8" s="10"/>
      <c r="WL8" s="10"/>
      <c r="WM8" s="10"/>
      <c r="WN8" s="10"/>
      <c r="WO8" s="10"/>
      <c r="WP8" s="10"/>
      <c r="WQ8" s="10"/>
      <c r="WR8" s="10"/>
      <c r="WS8" s="10"/>
      <c r="WT8" s="10"/>
      <c r="WU8" s="10"/>
      <c r="WV8" s="10"/>
      <c r="WW8" s="10"/>
      <c r="WX8" s="10"/>
      <c r="WY8" s="10"/>
      <c r="WZ8" s="10"/>
      <c r="XA8" s="10"/>
      <c r="XB8" s="10"/>
      <c r="XC8" s="10"/>
      <c r="XD8" s="10"/>
      <c r="XE8" s="10"/>
      <c r="XF8" s="10"/>
      <c r="XG8" s="10"/>
      <c r="XH8" s="10"/>
      <c r="XI8" s="10"/>
      <c r="XJ8" s="10"/>
      <c r="XK8" s="10"/>
      <c r="XL8" s="10"/>
      <c r="XM8" s="10"/>
      <c r="XN8" s="10"/>
      <c r="XO8" s="10"/>
      <c r="XP8" s="10"/>
      <c r="XQ8" s="10"/>
      <c r="XR8" s="10"/>
      <c r="XS8" s="10"/>
      <c r="XT8" s="10"/>
      <c r="XU8" s="10"/>
      <c r="XV8" s="10"/>
      <c r="XW8" s="10"/>
      <c r="XX8" s="10"/>
      <c r="XY8" s="10"/>
      <c r="XZ8" s="10"/>
      <c r="YA8" s="10"/>
      <c r="YB8" s="10"/>
      <c r="YC8" s="10"/>
      <c r="YD8" s="10"/>
      <c r="YE8" s="10"/>
      <c r="YF8" s="10"/>
      <c r="YG8" s="10"/>
      <c r="YH8" s="10"/>
      <c r="YI8" s="10"/>
      <c r="YJ8" s="10"/>
      <c r="YK8" s="10"/>
      <c r="YL8" s="10"/>
      <c r="YM8" s="10"/>
      <c r="YN8" s="10"/>
      <c r="YO8" s="10"/>
      <c r="YP8" s="10"/>
      <c r="YQ8" s="10"/>
      <c r="YR8" s="10"/>
      <c r="YS8" s="10"/>
      <c r="YT8" s="10"/>
      <c r="YU8" s="10"/>
      <c r="YV8" s="10"/>
      <c r="YW8" s="10"/>
      <c r="YX8" s="10"/>
      <c r="YY8" s="10"/>
      <c r="YZ8" s="10"/>
      <c r="ZA8" s="10"/>
      <c r="ZB8" s="10"/>
      <c r="ZC8" s="10"/>
      <c r="ZD8" s="10"/>
      <c r="ZE8" s="10"/>
      <c r="ZF8" s="10"/>
      <c r="ZG8" s="10"/>
      <c r="ZH8" s="10"/>
      <c r="ZI8" s="10"/>
      <c r="ZJ8" s="10"/>
      <c r="ZK8" s="10"/>
      <c r="ZL8" s="10"/>
      <c r="ZM8" s="10"/>
      <c r="ZN8" s="10"/>
      <c r="ZO8" s="10"/>
      <c r="ZP8" s="10"/>
      <c r="ZQ8" s="10"/>
      <c r="ZR8" s="10"/>
      <c r="ZS8" s="10"/>
      <c r="ZT8" s="10"/>
      <c r="ZU8" s="10"/>
      <c r="ZV8" s="10"/>
      <c r="ZW8" s="10"/>
      <c r="ZX8" s="10"/>
      <c r="ZY8" s="10"/>
      <c r="ZZ8" s="10"/>
      <c r="AAA8" s="10"/>
      <c r="AAB8" s="10"/>
      <c r="AAC8" s="10"/>
      <c r="AAD8" s="10"/>
      <c r="AAE8" s="10"/>
      <c r="AAF8" s="10"/>
      <c r="AAG8" s="10"/>
      <c r="AAH8" s="10"/>
      <c r="AAI8" s="10"/>
      <c r="AAJ8" s="10"/>
      <c r="AAK8" s="10"/>
      <c r="AAL8" s="10"/>
      <c r="AAM8" s="10"/>
      <c r="AAN8" s="10"/>
      <c r="AAO8" s="10"/>
      <c r="AAP8" s="10"/>
      <c r="AAQ8" s="10"/>
      <c r="AAR8" s="10"/>
      <c r="AAS8" s="10"/>
      <c r="AAT8" s="10"/>
      <c r="AAU8" s="10"/>
      <c r="AAV8" s="10"/>
      <c r="AAW8" s="10"/>
      <c r="AAX8" s="10"/>
      <c r="AAY8" s="10"/>
      <c r="AAZ8" s="10"/>
      <c r="ABA8" s="10"/>
      <c r="ABB8" s="10"/>
      <c r="ABC8" s="10"/>
      <c r="ABD8" s="10"/>
      <c r="ABE8" s="10"/>
      <c r="ABF8" s="10"/>
      <c r="ABG8" s="10"/>
      <c r="ABH8" s="10"/>
      <c r="ABI8" s="10"/>
      <c r="ABJ8" s="10"/>
      <c r="ABK8" s="10"/>
      <c r="ABL8" s="10"/>
      <c r="ABM8" s="10"/>
      <c r="ABN8" s="10"/>
      <c r="ABO8" s="10"/>
      <c r="ABP8" s="10"/>
      <c r="ABQ8" s="10"/>
      <c r="ABR8" s="10"/>
      <c r="ABS8" s="10"/>
      <c r="ABT8" s="10"/>
      <c r="ABU8" s="10"/>
      <c r="ABV8" s="10"/>
      <c r="ABW8" s="10"/>
      <c r="ABX8" s="10"/>
      <c r="ABY8" s="10"/>
      <c r="ABZ8" s="10"/>
      <c r="ACA8" s="10"/>
      <c r="ACB8" s="10"/>
      <c r="ACC8" s="10"/>
      <c r="ACD8" s="10"/>
      <c r="ACE8" s="10"/>
      <c r="ACF8" s="10"/>
      <c r="ACG8" s="10"/>
      <c r="ACH8" s="10"/>
      <c r="ACI8" s="10"/>
      <c r="ACJ8" s="10"/>
      <c r="ACK8" s="10"/>
      <c r="ACL8" s="10"/>
      <c r="ACM8" s="10"/>
      <c r="ACN8" s="10"/>
      <c r="ACO8" s="10"/>
      <c r="ACP8" s="10"/>
      <c r="ACQ8" s="10"/>
      <c r="ACR8" s="10"/>
      <c r="ACS8" s="10"/>
      <c r="ACT8" s="10"/>
      <c r="ACU8" s="10"/>
      <c r="ACV8" s="10"/>
      <c r="ACW8" s="10"/>
      <c r="ACX8" s="10"/>
      <c r="ACY8" s="10"/>
    </row>
    <row r="9" spans="1:779" s="2" customFormat="1" x14ac:dyDescent="0.2">
      <c r="A9" s="79" t="s">
        <v>29</v>
      </c>
      <c r="B9" s="74"/>
      <c r="C9" s="75">
        <v>100</v>
      </c>
      <c r="D9" s="25"/>
      <c r="E9" s="25"/>
      <c r="F9" s="25"/>
      <c r="G9" s="125"/>
      <c r="H9" s="124">
        <f t="shared" si="1"/>
        <v>0</v>
      </c>
    </row>
    <row r="10" spans="1:779" s="2" customFormat="1" x14ac:dyDescent="0.2">
      <c r="A10" s="73" t="s">
        <v>30</v>
      </c>
      <c r="B10" s="74"/>
      <c r="C10" s="75">
        <v>100</v>
      </c>
      <c r="D10" s="25"/>
      <c r="E10" s="25"/>
      <c r="F10" s="25"/>
      <c r="G10" s="125"/>
      <c r="H10" s="124">
        <f t="shared" si="1"/>
        <v>0</v>
      </c>
    </row>
    <row r="11" spans="1:779" s="2" customFormat="1" x14ac:dyDescent="0.2">
      <c r="A11" s="73" t="s">
        <v>31</v>
      </c>
      <c r="B11" s="74"/>
      <c r="C11" s="75">
        <v>0</v>
      </c>
      <c r="D11" s="25"/>
      <c r="E11" s="25"/>
      <c r="F11" s="25"/>
      <c r="G11" s="125"/>
      <c r="H11" s="124">
        <f t="shared" si="1"/>
        <v>0</v>
      </c>
    </row>
    <row r="12" spans="1:779" s="2" customFormat="1" x14ac:dyDescent="0.2">
      <c r="A12" s="73" t="s">
        <v>72</v>
      </c>
      <c r="B12" s="74"/>
      <c r="C12" s="75">
        <v>0</v>
      </c>
      <c r="D12" s="25"/>
      <c r="E12" s="25"/>
      <c r="F12" s="25"/>
      <c r="G12" s="125"/>
      <c r="H12" s="124">
        <f t="shared" si="1"/>
        <v>0</v>
      </c>
    </row>
    <row r="13" spans="1:779" s="2" customFormat="1" x14ac:dyDescent="0.2">
      <c r="A13" s="73" t="s">
        <v>73</v>
      </c>
      <c r="B13" s="74"/>
      <c r="C13" s="75">
        <v>0</v>
      </c>
      <c r="D13" s="25"/>
      <c r="E13" s="25"/>
      <c r="F13" s="25"/>
      <c r="G13" s="125"/>
      <c r="H13" s="124">
        <f t="shared" si="1"/>
        <v>0</v>
      </c>
    </row>
    <row r="14" spans="1:779" s="2" customFormat="1" x14ac:dyDescent="0.2">
      <c r="A14" s="73" t="s">
        <v>34</v>
      </c>
      <c r="B14" s="74"/>
      <c r="C14" s="75">
        <v>0</v>
      </c>
      <c r="D14" s="25"/>
      <c r="E14" s="25"/>
      <c r="F14" s="25"/>
      <c r="G14" s="125"/>
      <c r="H14" s="124">
        <f t="shared" si="1"/>
        <v>0</v>
      </c>
    </row>
    <row r="15" spans="1:779" s="2" customFormat="1" x14ac:dyDescent="0.2">
      <c r="A15" s="73" t="s">
        <v>35</v>
      </c>
      <c r="B15" s="74"/>
      <c r="C15" s="75">
        <v>0</v>
      </c>
      <c r="D15" s="25"/>
      <c r="E15" s="25"/>
      <c r="F15" s="25"/>
      <c r="G15" s="125"/>
      <c r="H15" s="124">
        <f t="shared" si="1"/>
        <v>0</v>
      </c>
    </row>
    <row r="16" spans="1:779" s="2" customFormat="1" x14ac:dyDescent="0.2">
      <c r="A16" s="73" t="s">
        <v>36</v>
      </c>
      <c r="B16" s="74"/>
      <c r="C16" s="75">
        <v>0</v>
      </c>
      <c r="D16" s="25"/>
      <c r="E16" s="25"/>
      <c r="F16" s="25"/>
      <c r="G16" s="125"/>
      <c r="H16" s="124">
        <f t="shared" si="1"/>
        <v>0</v>
      </c>
    </row>
    <row r="17" spans="1:779" s="2" customFormat="1" x14ac:dyDescent="0.2">
      <c r="A17" s="73" t="s">
        <v>37</v>
      </c>
      <c r="B17" s="74"/>
      <c r="C17" s="75">
        <v>0</v>
      </c>
      <c r="D17" s="25"/>
      <c r="E17" s="25"/>
      <c r="F17" s="25"/>
      <c r="G17" s="125"/>
      <c r="H17" s="124">
        <f t="shared" si="1"/>
        <v>0</v>
      </c>
    </row>
    <row r="18" spans="1:779" s="2" customFormat="1" x14ac:dyDescent="0.2">
      <c r="A18" s="73" t="s">
        <v>38</v>
      </c>
      <c r="B18" s="74"/>
      <c r="C18" s="75">
        <v>250</v>
      </c>
      <c r="D18" s="25"/>
      <c r="E18" s="25"/>
      <c r="F18" s="25"/>
      <c r="G18" s="125"/>
      <c r="H18" s="124">
        <f t="shared" si="1"/>
        <v>0</v>
      </c>
    </row>
    <row r="19" spans="1:779" s="2" customFormat="1" x14ac:dyDescent="0.2">
      <c r="A19" s="73" t="s">
        <v>39</v>
      </c>
      <c r="B19" s="74"/>
      <c r="C19" s="75">
        <v>750</v>
      </c>
      <c r="D19" s="25"/>
      <c r="E19" s="25"/>
      <c r="F19" s="25"/>
      <c r="G19" s="125"/>
      <c r="H19" s="124">
        <f t="shared" si="1"/>
        <v>0</v>
      </c>
    </row>
    <row r="20" spans="1:779" s="2" customFormat="1" x14ac:dyDescent="0.2">
      <c r="A20" s="73" t="s">
        <v>40</v>
      </c>
      <c r="B20" s="74"/>
      <c r="C20" s="75">
        <v>0</v>
      </c>
      <c r="D20" s="25"/>
      <c r="E20" s="25"/>
      <c r="F20" s="25"/>
      <c r="G20" s="125"/>
      <c r="H20" s="124">
        <f t="shared" si="1"/>
        <v>0</v>
      </c>
    </row>
    <row r="21" spans="1:779" s="2" customFormat="1" x14ac:dyDescent="0.2">
      <c r="A21" s="73" t="s">
        <v>41</v>
      </c>
      <c r="B21" s="74"/>
      <c r="C21" s="75">
        <v>1000</v>
      </c>
      <c r="D21" s="25"/>
      <c r="E21" s="25"/>
      <c r="F21" s="25"/>
      <c r="G21" s="125"/>
      <c r="H21" s="124">
        <f t="shared" si="1"/>
        <v>0</v>
      </c>
    </row>
    <row r="22" spans="1:779" s="11" customFormat="1" x14ac:dyDescent="0.2">
      <c r="A22" s="12" t="s">
        <v>7</v>
      </c>
      <c r="B22" s="13"/>
      <c r="C22" s="69">
        <v>500</v>
      </c>
      <c r="D22" s="14"/>
      <c r="E22" s="14"/>
      <c r="F22" s="14"/>
      <c r="G22" s="85"/>
      <c r="H22" s="112">
        <f t="shared" si="1"/>
        <v>0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  <c r="JU22" s="10"/>
      <c r="JV22" s="10"/>
      <c r="JW22" s="10"/>
      <c r="JX22" s="10"/>
      <c r="JY22" s="10"/>
      <c r="JZ22" s="10"/>
      <c r="KA22" s="10"/>
      <c r="KB22" s="10"/>
      <c r="KC22" s="10"/>
      <c r="KD22" s="10"/>
      <c r="KE22" s="10"/>
      <c r="KF22" s="10"/>
      <c r="KG22" s="10"/>
      <c r="KH22" s="10"/>
      <c r="KI22" s="10"/>
      <c r="KJ22" s="10"/>
      <c r="KK22" s="10"/>
      <c r="KL22" s="10"/>
      <c r="KM22" s="10"/>
      <c r="KN22" s="10"/>
      <c r="KO22" s="10"/>
      <c r="KP22" s="10"/>
      <c r="KQ22" s="10"/>
      <c r="KR22" s="10"/>
      <c r="KS22" s="10"/>
      <c r="KT22" s="10"/>
      <c r="KU22" s="10"/>
      <c r="KV22" s="10"/>
      <c r="KW22" s="10"/>
      <c r="KX22" s="10"/>
      <c r="KY22" s="10"/>
      <c r="KZ22" s="10"/>
      <c r="LA22" s="10"/>
      <c r="LB22" s="10"/>
      <c r="LC22" s="10"/>
      <c r="LD22" s="10"/>
      <c r="LE22" s="10"/>
      <c r="LF22" s="10"/>
      <c r="LG22" s="10"/>
      <c r="LH22" s="10"/>
      <c r="LI22" s="10"/>
      <c r="LJ22" s="10"/>
      <c r="LK22" s="10"/>
      <c r="LL22" s="10"/>
      <c r="LM22" s="10"/>
      <c r="LN22" s="10"/>
      <c r="LO22" s="10"/>
      <c r="LP22" s="10"/>
      <c r="LQ22" s="10"/>
      <c r="LR22" s="10"/>
      <c r="LS22" s="10"/>
      <c r="LT22" s="10"/>
      <c r="LU22" s="10"/>
      <c r="LV22" s="10"/>
      <c r="LW22" s="10"/>
      <c r="LX22" s="10"/>
      <c r="LY22" s="10"/>
      <c r="LZ22" s="10"/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/>
      <c r="ML22" s="10"/>
      <c r="MM22" s="10"/>
      <c r="MN22" s="10"/>
      <c r="MO22" s="10"/>
      <c r="MP22" s="10"/>
      <c r="MQ22" s="10"/>
      <c r="MR22" s="10"/>
      <c r="MS22" s="10"/>
      <c r="MT22" s="10"/>
      <c r="MU22" s="10"/>
      <c r="MV22" s="10"/>
      <c r="MW22" s="10"/>
      <c r="MX22" s="10"/>
      <c r="MY22" s="10"/>
      <c r="MZ22" s="10"/>
      <c r="NA22" s="10"/>
      <c r="NB22" s="10"/>
      <c r="NC22" s="10"/>
      <c r="ND22" s="10"/>
      <c r="NE22" s="10"/>
      <c r="NF22" s="10"/>
      <c r="NG22" s="10"/>
      <c r="NH22" s="10"/>
      <c r="NI22" s="10"/>
      <c r="NJ22" s="10"/>
      <c r="NK22" s="10"/>
      <c r="NL22" s="10"/>
      <c r="NM22" s="10"/>
      <c r="NN22" s="10"/>
      <c r="NO22" s="10"/>
      <c r="NP22" s="10"/>
      <c r="NQ22" s="10"/>
      <c r="NR22" s="10"/>
      <c r="NS22" s="10"/>
      <c r="NT22" s="10"/>
      <c r="NU22" s="10"/>
      <c r="NV22" s="10"/>
      <c r="NW22" s="10"/>
      <c r="NX22" s="10"/>
      <c r="NY22" s="10"/>
      <c r="NZ22" s="10"/>
      <c r="OA22" s="10"/>
      <c r="OB22" s="10"/>
      <c r="OC22" s="10"/>
      <c r="OD22" s="10"/>
      <c r="OE22" s="10"/>
      <c r="OF22" s="10"/>
      <c r="OG22" s="10"/>
      <c r="OH22" s="10"/>
      <c r="OI22" s="10"/>
      <c r="OJ22" s="10"/>
      <c r="OK22" s="10"/>
      <c r="OL22" s="10"/>
      <c r="OM22" s="10"/>
      <c r="ON22" s="10"/>
      <c r="OO22" s="10"/>
      <c r="OP22" s="10"/>
      <c r="OQ22" s="10"/>
      <c r="OR22" s="10"/>
      <c r="OS22" s="10"/>
      <c r="OT22" s="10"/>
      <c r="OU22" s="10"/>
      <c r="OV22" s="10"/>
      <c r="OW22" s="10"/>
      <c r="OX22" s="10"/>
      <c r="OY22" s="10"/>
      <c r="OZ22" s="10"/>
      <c r="PA22" s="10"/>
      <c r="PB22" s="10"/>
      <c r="PC22" s="10"/>
      <c r="PD22" s="10"/>
      <c r="PE22" s="10"/>
      <c r="PF22" s="10"/>
      <c r="PG22" s="10"/>
      <c r="PH22" s="10"/>
      <c r="PI22" s="10"/>
      <c r="PJ22" s="10"/>
      <c r="PK22" s="10"/>
      <c r="PL22" s="10"/>
      <c r="PM22" s="10"/>
      <c r="PN22" s="10"/>
      <c r="PO22" s="10"/>
      <c r="PP22" s="10"/>
      <c r="PQ22" s="10"/>
      <c r="PR22" s="10"/>
      <c r="PS22" s="10"/>
      <c r="PT22" s="10"/>
      <c r="PU22" s="10"/>
      <c r="PV22" s="10"/>
      <c r="PW22" s="10"/>
      <c r="PX22" s="10"/>
      <c r="PY22" s="10"/>
      <c r="PZ22" s="10"/>
      <c r="QA22" s="10"/>
      <c r="QB22" s="10"/>
      <c r="QC22" s="10"/>
      <c r="QD22" s="10"/>
      <c r="QE22" s="10"/>
      <c r="QF22" s="10"/>
      <c r="QG22" s="10"/>
      <c r="QH22" s="10"/>
      <c r="QI22" s="10"/>
      <c r="QJ22" s="10"/>
      <c r="QK22" s="10"/>
      <c r="QL22" s="10"/>
      <c r="QM22" s="10"/>
      <c r="QN22" s="10"/>
      <c r="QO22" s="10"/>
      <c r="QP22" s="10"/>
      <c r="QQ22" s="10"/>
      <c r="QR22" s="10"/>
      <c r="QS22" s="10"/>
      <c r="QT22" s="10"/>
      <c r="QU22" s="10"/>
      <c r="QV22" s="10"/>
      <c r="QW22" s="10"/>
      <c r="QX22" s="10"/>
      <c r="QY22" s="10"/>
      <c r="QZ22" s="10"/>
      <c r="RA22" s="10"/>
      <c r="RB22" s="10"/>
      <c r="RC22" s="10"/>
      <c r="RD22" s="10"/>
      <c r="RE22" s="10"/>
      <c r="RF22" s="10"/>
      <c r="RG22" s="10"/>
      <c r="RH22" s="10"/>
      <c r="RI22" s="10"/>
      <c r="RJ22" s="10"/>
      <c r="RK22" s="10"/>
      <c r="RL22" s="10"/>
      <c r="RM22" s="10"/>
      <c r="RN22" s="10"/>
      <c r="RO22" s="10"/>
      <c r="RP22" s="10"/>
      <c r="RQ22" s="10"/>
      <c r="RR22" s="10"/>
      <c r="RS22" s="10"/>
      <c r="RT22" s="10"/>
      <c r="RU22" s="10"/>
      <c r="RV22" s="10"/>
      <c r="RW22" s="10"/>
      <c r="RX22" s="10"/>
      <c r="RY22" s="10"/>
      <c r="RZ22" s="10"/>
      <c r="SA22" s="10"/>
      <c r="SB22" s="10"/>
      <c r="SC22" s="10"/>
      <c r="SD22" s="10"/>
      <c r="SE22" s="10"/>
      <c r="SF22" s="10"/>
      <c r="SG22" s="10"/>
      <c r="SH22" s="10"/>
      <c r="SI22" s="10"/>
      <c r="SJ22" s="10"/>
      <c r="SK22" s="10"/>
      <c r="SL22" s="10"/>
      <c r="SM22" s="10"/>
      <c r="SN22" s="10"/>
      <c r="SO22" s="10"/>
      <c r="SP22" s="10"/>
      <c r="SQ22" s="10"/>
      <c r="SR22" s="10"/>
      <c r="SS22" s="10"/>
      <c r="ST22" s="10"/>
      <c r="SU22" s="10"/>
      <c r="SV22" s="10"/>
      <c r="SW22" s="10"/>
      <c r="SX22" s="10"/>
      <c r="SY22" s="10"/>
      <c r="SZ22" s="10"/>
      <c r="TA22" s="10"/>
      <c r="TB22" s="10"/>
      <c r="TC22" s="10"/>
      <c r="TD22" s="10"/>
      <c r="TE22" s="10"/>
      <c r="TF22" s="10"/>
      <c r="TG22" s="10"/>
      <c r="TH22" s="10"/>
      <c r="TI22" s="10"/>
      <c r="TJ22" s="10"/>
      <c r="TK22" s="10"/>
      <c r="TL22" s="10"/>
      <c r="TM22" s="10"/>
      <c r="TN22" s="10"/>
      <c r="TO22" s="10"/>
      <c r="TP22" s="10"/>
      <c r="TQ22" s="10"/>
      <c r="TR22" s="10"/>
      <c r="TS22" s="10"/>
      <c r="TT22" s="10"/>
      <c r="TU22" s="10"/>
      <c r="TV22" s="10"/>
      <c r="TW22" s="10"/>
      <c r="TX22" s="10"/>
      <c r="TY22" s="10"/>
      <c r="TZ22" s="10"/>
      <c r="UA22" s="10"/>
      <c r="UB22" s="10"/>
      <c r="UC22" s="10"/>
      <c r="UD22" s="10"/>
      <c r="UE22" s="10"/>
      <c r="UF22" s="10"/>
      <c r="UG22" s="10"/>
      <c r="UH22" s="10"/>
      <c r="UI22" s="10"/>
      <c r="UJ22" s="10"/>
      <c r="UK22" s="10"/>
      <c r="UL22" s="10"/>
      <c r="UM22" s="10"/>
      <c r="UN22" s="10"/>
      <c r="UO22" s="10"/>
      <c r="UP22" s="10"/>
      <c r="UQ22" s="10"/>
      <c r="UR22" s="10"/>
      <c r="US22" s="10"/>
      <c r="UT22" s="10"/>
      <c r="UU22" s="10"/>
      <c r="UV22" s="10"/>
      <c r="UW22" s="10"/>
      <c r="UX22" s="10"/>
      <c r="UY22" s="10"/>
      <c r="UZ22" s="10"/>
      <c r="VA22" s="10"/>
      <c r="VB22" s="10"/>
      <c r="VC22" s="10"/>
      <c r="VD22" s="10"/>
      <c r="VE22" s="10"/>
      <c r="VF22" s="10"/>
      <c r="VG22" s="10"/>
      <c r="VH22" s="10"/>
      <c r="VI22" s="10"/>
      <c r="VJ22" s="10"/>
      <c r="VK22" s="10"/>
      <c r="VL22" s="10"/>
      <c r="VM22" s="10"/>
      <c r="VN22" s="10"/>
      <c r="VO22" s="10"/>
      <c r="VP22" s="10"/>
      <c r="VQ22" s="10"/>
      <c r="VR22" s="10"/>
      <c r="VS22" s="10"/>
      <c r="VT22" s="10"/>
      <c r="VU22" s="10"/>
      <c r="VV22" s="10"/>
      <c r="VW22" s="10"/>
      <c r="VX22" s="10"/>
      <c r="VY22" s="10"/>
      <c r="VZ22" s="10"/>
      <c r="WA22" s="10"/>
      <c r="WB22" s="10"/>
      <c r="WC22" s="10"/>
      <c r="WD22" s="10"/>
      <c r="WE22" s="10"/>
      <c r="WF22" s="10"/>
      <c r="WG22" s="10"/>
      <c r="WH22" s="10"/>
      <c r="WI22" s="10"/>
      <c r="WJ22" s="10"/>
      <c r="WK22" s="10"/>
      <c r="WL22" s="10"/>
      <c r="WM22" s="10"/>
      <c r="WN22" s="10"/>
      <c r="WO22" s="10"/>
      <c r="WP22" s="10"/>
      <c r="WQ22" s="10"/>
      <c r="WR22" s="10"/>
      <c r="WS22" s="10"/>
      <c r="WT22" s="10"/>
      <c r="WU22" s="10"/>
      <c r="WV22" s="10"/>
      <c r="WW22" s="10"/>
      <c r="WX22" s="10"/>
      <c r="WY22" s="10"/>
      <c r="WZ22" s="10"/>
      <c r="XA22" s="10"/>
      <c r="XB22" s="10"/>
      <c r="XC22" s="10"/>
      <c r="XD22" s="10"/>
      <c r="XE22" s="10"/>
      <c r="XF22" s="10"/>
      <c r="XG22" s="10"/>
      <c r="XH22" s="10"/>
      <c r="XI22" s="10"/>
      <c r="XJ22" s="10"/>
      <c r="XK22" s="10"/>
      <c r="XL22" s="10"/>
      <c r="XM22" s="10"/>
      <c r="XN22" s="10"/>
      <c r="XO22" s="10"/>
      <c r="XP22" s="10"/>
      <c r="XQ22" s="10"/>
      <c r="XR22" s="10"/>
      <c r="XS22" s="10"/>
      <c r="XT22" s="10"/>
      <c r="XU22" s="10"/>
      <c r="XV22" s="10"/>
      <c r="XW22" s="10"/>
      <c r="XX22" s="10"/>
      <c r="XY22" s="10"/>
      <c r="XZ22" s="10"/>
      <c r="YA22" s="10"/>
      <c r="YB22" s="10"/>
      <c r="YC22" s="10"/>
      <c r="YD22" s="10"/>
      <c r="YE22" s="10"/>
      <c r="YF22" s="10"/>
      <c r="YG22" s="10"/>
      <c r="YH22" s="10"/>
      <c r="YI22" s="10"/>
      <c r="YJ22" s="10"/>
      <c r="YK22" s="10"/>
      <c r="YL22" s="10"/>
      <c r="YM22" s="10"/>
      <c r="YN22" s="10"/>
      <c r="YO22" s="10"/>
      <c r="YP22" s="10"/>
      <c r="YQ22" s="10"/>
      <c r="YR22" s="10"/>
      <c r="YS22" s="10"/>
      <c r="YT22" s="10"/>
      <c r="YU22" s="10"/>
      <c r="YV22" s="10"/>
      <c r="YW22" s="10"/>
      <c r="YX22" s="10"/>
      <c r="YY22" s="10"/>
      <c r="YZ22" s="10"/>
      <c r="ZA22" s="10"/>
      <c r="ZB22" s="10"/>
      <c r="ZC22" s="10"/>
      <c r="ZD22" s="10"/>
      <c r="ZE22" s="10"/>
      <c r="ZF22" s="10"/>
      <c r="ZG22" s="10"/>
      <c r="ZH22" s="10"/>
      <c r="ZI22" s="10"/>
      <c r="ZJ22" s="10"/>
      <c r="ZK22" s="10"/>
      <c r="ZL22" s="10"/>
      <c r="ZM22" s="10"/>
      <c r="ZN22" s="10"/>
      <c r="ZO22" s="10"/>
      <c r="ZP22" s="10"/>
      <c r="ZQ22" s="10"/>
      <c r="ZR22" s="10"/>
      <c r="ZS22" s="10"/>
      <c r="ZT22" s="10"/>
      <c r="ZU22" s="10"/>
      <c r="ZV22" s="10"/>
      <c r="ZW22" s="10"/>
      <c r="ZX22" s="10"/>
      <c r="ZY22" s="10"/>
      <c r="ZZ22" s="10"/>
      <c r="AAA22" s="10"/>
      <c r="AAB22" s="10"/>
      <c r="AAC22" s="10"/>
      <c r="AAD22" s="10"/>
      <c r="AAE22" s="10"/>
      <c r="AAF22" s="10"/>
      <c r="AAG22" s="10"/>
      <c r="AAH22" s="10"/>
      <c r="AAI22" s="10"/>
      <c r="AAJ22" s="10"/>
      <c r="AAK22" s="10"/>
      <c r="AAL22" s="10"/>
      <c r="AAM22" s="10"/>
      <c r="AAN22" s="10"/>
      <c r="AAO22" s="10"/>
      <c r="AAP22" s="10"/>
      <c r="AAQ22" s="10"/>
      <c r="AAR22" s="10"/>
      <c r="AAS22" s="10"/>
      <c r="AAT22" s="10"/>
      <c r="AAU22" s="10"/>
      <c r="AAV22" s="10"/>
      <c r="AAW22" s="10"/>
      <c r="AAX22" s="10"/>
      <c r="AAY22" s="10"/>
      <c r="AAZ22" s="10"/>
      <c r="ABA22" s="10"/>
      <c r="ABB22" s="10"/>
      <c r="ABC22" s="10"/>
      <c r="ABD22" s="10"/>
      <c r="ABE22" s="10"/>
      <c r="ABF22" s="10"/>
      <c r="ABG22" s="10"/>
      <c r="ABH22" s="10"/>
      <c r="ABI22" s="10"/>
      <c r="ABJ22" s="10"/>
      <c r="ABK22" s="10"/>
      <c r="ABL22" s="10"/>
      <c r="ABM22" s="10"/>
      <c r="ABN22" s="10"/>
      <c r="ABO22" s="10"/>
      <c r="ABP22" s="10"/>
      <c r="ABQ22" s="10"/>
      <c r="ABR22" s="10"/>
      <c r="ABS22" s="10"/>
      <c r="ABT22" s="10"/>
      <c r="ABU22" s="10"/>
      <c r="ABV22" s="10"/>
      <c r="ABW22" s="10"/>
      <c r="ABX22" s="10"/>
      <c r="ABY22" s="10"/>
      <c r="ABZ22" s="10"/>
      <c r="ACA22" s="10"/>
      <c r="ACB22" s="10"/>
      <c r="ACC22" s="10"/>
      <c r="ACD22" s="10"/>
      <c r="ACE22" s="10"/>
      <c r="ACF22" s="10"/>
      <c r="ACG22" s="10"/>
      <c r="ACH22" s="10"/>
      <c r="ACI22" s="10"/>
      <c r="ACJ22" s="10"/>
      <c r="ACK22" s="10"/>
      <c r="ACL22" s="10"/>
      <c r="ACM22" s="10"/>
      <c r="ACN22" s="10"/>
      <c r="ACO22" s="10"/>
      <c r="ACP22" s="10"/>
      <c r="ACQ22" s="10"/>
      <c r="ACR22" s="10"/>
      <c r="ACS22" s="10"/>
      <c r="ACT22" s="10"/>
      <c r="ACU22" s="10"/>
      <c r="ACV22" s="10"/>
      <c r="ACW22" s="10"/>
      <c r="ACX22" s="10"/>
      <c r="ACY22" s="10"/>
    </row>
    <row r="23" spans="1:779" s="87" customFormat="1" x14ac:dyDescent="0.2">
      <c r="A23" s="36" t="s">
        <v>8</v>
      </c>
      <c r="B23" s="37"/>
      <c r="C23" s="86">
        <f>C2+C8+C22</f>
        <v>55916.08</v>
      </c>
      <c r="D23" s="38">
        <f>D2+D8+D22</f>
        <v>0</v>
      </c>
      <c r="E23" s="38">
        <f>E2+E8+E22</f>
        <v>0</v>
      </c>
      <c r="F23" s="38">
        <f>F2+F8+F22</f>
        <v>0</v>
      </c>
      <c r="G23" s="103">
        <f>G2+G8+G22</f>
        <v>0</v>
      </c>
      <c r="H23" s="115">
        <f t="shared" si="1"/>
        <v>0</v>
      </c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  <c r="HF23" s="49"/>
      <c r="HG23" s="49"/>
      <c r="HH23" s="49"/>
      <c r="HI23" s="49"/>
      <c r="HJ23" s="49"/>
      <c r="HK23" s="49"/>
      <c r="HL23" s="49"/>
      <c r="HM23" s="49"/>
      <c r="HN23" s="49"/>
      <c r="HO23" s="49"/>
      <c r="HP23" s="49"/>
      <c r="HQ23" s="49"/>
      <c r="HR23" s="49"/>
      <c r="HS23" s="49"/>
      <c r="HT23" s="49"/>
      <c r="HU23" s="49"/>
      <c r="HV23" s="49"/>
      <c r="HW23" s="49"/>
      <c r="HX23" s="49"/>
      <c r="HY23" s="49"/>
      <c r="HZ23" s="49"/>
      <c r="IA23" s="49"/>
      <c r="IB23" s="49"/>
      <c r="IC23" s="49"/>
      <c r="ID23" s="49"/>
      <c r="IE23" s="49"/>
      <c r="IF23" s="49"/>
      <c r="IG23" s="49"/>
      <c r="IH23" s="49"/>
      <c r="II23" s="49"/>
      <c r="IJ23" s="49"/>
      <c r="IK23" s="49"/>
      <c r="IL23" s="49"/>
      <c r="IM23" s="49"/>
      <c r="IN23" s="49"/>
      <c r="IO23" s="49"/>
      <c r="IP23" s="49"/>
      <c r="IQ23" s="49"/>
      <c r="IR23" s="49"/>
      <c r="IS23" s="49"/>
      <c r="IT23" s="49"/>
      <c r="IU23" s="49"/>
      <c r="IV23" s="49"/>
      <c r="IW23" s="49"/>
      <c r="IX23" s="49"/>
      <c r="IY23" s="49"/>
      <c r="IZ23" s="49"/>
      <c r="JA23" s="49"/>
      <c r="JB23" s="49"/>
      <c r="JC23" s="49"/>
      <c r="JD23" s="49"/>
      <c r="JE23" s="49"/>
      <c r="JF23" s="49"/>
      <c r="JG23" s="49"/>
      <c r="JH23" s="49"/>
      <c r="JI23" s="49"/>
      <c r="JJ23" s="49"/>
      <c r="JK23" s="49"/>
      <c r="JL23" s="49"/>
      <c r="JM23" s="49"/>
      <c r="JN23" s="49"/>
      <c r="JO23" s="49"/>
      <c r="JP23" s="49"/>
      <c r="JQ23" s="49"/>
      <c r="JR23" s="49"/>
      <c r="JS23" s="49"/>
      <c r="JT23" s="49"/>
      <c r="JU23" s="49"/>
      <c r="JV23" s="49"/>
      <c r="JW23" s="49"/>
      <c r="JX23" s="49"/>
      <c r="JY23" s="49"/>
      <c r="JZ23" s="49"/>
      <c r="KA23" s="49"/>
      <c r="KB23" s="49"/>
      <c r="KC23" s="49"/>
      <c r="KD23" s="49"/>
      <c r="KE23" s="49"/>
      <c r="KF23" s="49"/>
      <c r="KG23" s="49"/>
      <c r="KH23" s="49"/>
      <c r="KI23" s="49"/>
      <c r="KJ23" s="49"/>
      <c r="KK23" s="49"/>
      <c r="KL23" s="49"/>
      <c r="KM23" s="49"/>
      <c r="KN23" s="49"/>
      <c r="KO23" s="49"/>
      <c r="KP23" s="49"/>
      <c r="KQ23" s="49"/>
      <c r="KR23" s="49"/>
      <c r="KS23" s="49"/>
      <c r="KT23" s="49"/>
      <c r="KU23" s="49"/>
      <c r="KV23" s="49"/>
      <c r="KW23" s="49"/>
      <c r="KX23" s="49"/>
      <c r="KY23" s="49"/>
      <c r="KZ23" s="49"/>
      <c r="LA23" s="49"/>
      <c r="LB23" s="49"/>
      <c r="LC23" s="49"/>
      <c r="LD23" s="49"/>
      <c r="LE23" s="49"/>
      <c r="LF23" s="49"/>
      <c r="LG23" s="49"/>
      <c r="LH23" s="49"/>
      <c r="LI23" s="49"/>
      <c r="LJ23" s="49"/>
      <c r="LK23" s="49"/>
      <c r="LL23" s="49"/>
      <c r="LM23" s="49"/>
      <c r="LN23" s="49"/>
      <c r="LO23" s="49"/>
      <c r="LP23" s="49"/>
      <c r="LQ23" s="49"/>
      <c r="LR23" s="49"/>
      <c r="LS23" s="49"/>
      <c r="LT23" s="49"/>
      <c r="LU23" s="49"/>
      <c r="LV23" s="49"/>
      <c r="LW23" s="49"/>
      <c r="LX23" s="49"/>
      <c r="LY23" s="49"/>
      <c r="LZ23" s="49"/>
      <c r="MA23" s="49"/>
      <c r="MB23" s="49"/>
      <c r="MC23" s="49"/>
      <c r="MD23" s="49"/>
      <c r="ME23" s="49"/>
      <c r="MF23" s="49"/>
      <c r="MG23" s="49"/>
      <c r="MH23" s="49"/>
      <c r="MI23" s="49"/>
      <c r="MJ23" s="49"/>
      <c r="MK23" s="49"/>
      <c r="ML23" s="49"/>
      <c r="MM23" s="49"/>
      <c r="MN23" s="49"/>
      <c r="MO23" s="49"/>
      <c r="MP23" s="49"/>
      <c r="MQ23" s="49"/>
      <c r="MR23" s="49"/>
      <c r="MS23" s="49"/>
      <c r="MT23" s="49"/>
      <c r="MU23" s="49"/>
      <c r="MV23" s="49"/>
      <c r="MW23" s="49"/>
      <c r="MX23" s="49"/>
      <c r="MY23" s="49"/>
      <c r="MZ23" s="49"/>
      <c r="NA23" s="49"/>
      <c r="NB23" s="49"/>
      <c r="NC23" s="49"/>
      <c r="ND23" s="49"/>
      <c r="NE23" s="49"/>
      <c r="NF23" s="49"/>
      <c r="NG23" s="49"/>
      <c r="NH23" s="49"/>
      <c r="NI23" s="49"/>
      <c r="NJ23" s="49"/>
      <c r="NK23" s="49"/>
      <c r="NL23" s="49"/>
      <c r="NM23" s="49"/>
      <c r="NN23" s="49"/>
      <c r="NO23" s="49"/>
      <c r="NP23" s="49"/>
      <c r="NQ23" s="49"/>
      <c r="NR23" s="49"/>
      <c r="NS23" s="49"/>
      <c r="NT23" s="49"/>
      <c r="NU23" s="49"/>
      <c r="NV23" s="49"/>
      <c r="NW23" s="49"/>
      <c r="NX23" s="49"/>
      <c r="NY23" s="49"/>
      <c r="NZ23" s="49"/>
      <c r="OA23" s="49"/>
      <c r="OB23" s="49"/>
      <c r="OC23" s="49"/>
      <c r="OD23" s="49"/>
      <c r="OE23" s="49"/>
      <c r="OF23" s="49"/>
      <c r="OG23" s="49"/>
      <c r="OH23" s="49"/>
      <c r="OI23" s="49"/>
      <c r="OJ23" s="49"/>
      <c r="OK23" s="49"/>
      <c r="OL23" s="49"/>
      <c r="OM23" s="49"/>
      <c r="ON23" s="49"/>
      <c r="OO23" s="49"/>
      <c r="OP23" s="49"/>
      <c r="OQ23" s="49"/>
      <c r="OR23" s="49"/>
      <c r="OS23" s="49"/>
      <c r="OT23" s="49"/>
      <c r="OU23" s="49"/>
      <c r="OV23" s="49"/>
      <c r="OW23" s="49"/>
      <c r="OX23" s="49"/>
      <c r="OY23" s="49"/>
      <c r="OZ23" s="49"/>
      <c r="PA23" s="49"/>
      <c r="PB23" s="49"/>
      <c r="PC23" s="49"/>
      <c r="PD23" s="49"/>
      <c r="PE23" s="49"/>
      <c r="PF23" s="49"/>
      <c r="PG23" s="49"/>
      <c r="PH23" s="49"/>
      <c r="PI23" s="49"/>
      <c r="PJ23" s="49"/>
      <c r="PK23" s="49"/>
      <c r="PL23" s="49"/>
      <c r="PM23" s="49"/>
      <c r="PN23" s="49"/>
      <c r="PO23" s="49"/>
      <c r="PP23" s="49"/>
      <c r="PQ23" s="49"/>
      <c r="PR23" s="49"/>
      <c r="PS23" s="49"/>
      <c r="PT23" s="49"/>
      <c r="PU23" s="49"/>
      <c r="PV23" s="49"/>
      <c r="PW23" s="49"/>
      <c r="PX23" s="49"/>
      <c r="PY23" s="49"/>
      <c r="PZ23" s="49"/>
      <c r="QA23" s="49"/>
      <c r="QB23" s="49"/>
      <c r="QC23" s="49"/>
      <c r="QD23" s="49"/>
      <c r="QE23" s="49"/>
      <c r="QF23" s="49"/>
      <c r="QG23" s="49"/>
      <c r="QH23" s="49"/>
      <c r="QI23" s="49"/>
      <c r="QJ23" s="49"/>
      <c r="QK23" s="49"/>
      <c r="QL23" s="49"/>
      <c r="QM23" s="49"/>
      <c r="QN23" s="49"/>
      <c r="QO23" s="49"/>
      <c r="QP23" s="49"/>
      <c r="QQ23" s="49"/>
      <c r="QR23" s="49"/>
      <c r="QS23" s="49"/>
      <c r="QT23" s="49"/>
      <c r="QU23" s="49"/>
      <c r="QV23" s="49"/>
      <c r="QW23" s="49"/>
      <c r="QX23" s="49"/>
      <c r="QY23" s="49"/>
      <c r="QZ23" s="49"/>
      <c r="RA23" s="49"/>
      <c r="RB23" s="49"/>
      <c r="RC23" s="49"/>
      <c r="RD23" s="49"/>
      <c r="RE23" s="49"/>
      <c r="RF23" s="49"/>
      <c r="RG23" s="49"/>
      <c r="RH23" s="49"/>
      <c r="RI23" s="49"/>
      <c r="RJ23" s="49"/>
      <c r="RK23" s="49"/>
      <c r="RL23" s="49"/>
      <c r="RM23" s="49"/>
      <c r="RN23" s="49"/>
      <c r="RO23" s="49"/>
      <c r="RP23" s="49"/>
      <c r="RQ23" s="49"/>
      <c r="RR23" s="49"/>
      <c r="RS23" s="49"/>
      <c r="RT23" s="49"/>
      <c r="RU23" s="49"/>
      <c r="RV23" s="49"/>
      <c r="RW23" s="49"/>
      <c r="RX23" s="49"/>
      <c r="RY23" s="49"/>
      <c r="RZ23" s="49"/>
      <c r="SA23" s="49"/>
      <c r="SB23" s="49"/>
      <c r="SC23" s="49"/>
      <c r="SD23" s="49"/>
      <c r="SE23" s="49"/>
      <c r="SF23" s="49"/>
      <c r="SG23" s="49"/>
      <c r="SH23" s="49"/>
      <c r="SI23" s="49"/>
      <c r="SJ23" s="49"/>
      <c r="SK23" s="49"/>
      <c r="SL23" s="49"/>
      <c r="SM23" s="49"/>
      <c r="SN23" s="49"/>
      <c r="SO23" s="49"/>
      <c r="SP23" s="49"/>
      <c r="SQ23" s="49"/>
      <c r="SR23" s="49"/>
      <c r="SS23" s="49"/>
      <c r="ST23" s="49"/>
      <c r="SU23" s="49"/>
      <c r="SV23" s="49"/>
      <c r="SW23" s="49"/>
      <c r="SX23" s="49"/>
      <c r="SY23" s="49"/>
      <c r="SZ23" s="49"/>
      <c r="TA23" s="49"/>
      <c r="TB23" s="49"/>
      <c r="TC23" s="49"/>
      <c r="TD23" s="49"/>
      <c r="TE23" s="49"/>
      <c r="TF23" s="49"/>
      <c r="TG23" s="49"/>
      <c r="TH23" s="49"/>
      <c r="TI23" s="49"/>
      <c r="TJ23" s="49"/>
      <c r="TK23" s="49"/>
      <c r="TL23" s="49"/>
      <c r="TM23" s="49"/>
      <c r="TN23" s="49"/>
      <c r="TO23" s="49"/>
      <c r="TP23" s="49"/>
      <c r="TQ23" s="49"/>
      <c r="TR23" s="49"/>
      <c r="TS23" s="49"/>
      <c r="TT23" s="49"/>
      <c r="TU23" s="49"/>
      <c r="TV23" s="49"/>
      <c r="TW23" s="49"/>
      <c r="TX23" s="49"/>
      <c r="TY23" s="49"/>
      <c r="TZ23" s="49"/>
      <c r="UA23" s="49"/>
      <c r="UB23" s="49"/>
      <c r="UC23" s="49"/>
      <c r="UD23" s="49"/>
      <c r="UE23" s="49"/>
      <c r="UF23" s="49"/>
      <c r="UG23" s="49"/>
      <c r="UH23" s="49"/>
      <c r="UI23" s="49"/>
      <c r="UJ23" s="49"/>
      <c r="UK23" s="49"/>
      <c r="UL23" s="49"/>
      <c r="UM23" s="49"/>
      <c r="UN23" s="49"/>
      <c r="UO23" s="49"/>
      <c r="UP23" s="49"/>
      <c r="UQ23" s="49"/>
      <c r="UR23" s="49"/>
      <c r="US23" s="49"/>
      <c r="UT23" s="49"/>
      <c r="UU23" s="49"/>
      <c r="UV23" s="49"/>
      <c r="UW23" s="49"/>
      <c r="UX23" s="49"/>
      <c r="UY23" s="49"/>
      <c r="UZ23" s="49"/>
      <c r="VA23" s="49"/>
      <c r="VB23" s="49"/>
      <c r="VC23" s="49"/>
      <c r="VD23" s="49"/>
      <c r="VE23" s="49"/>
      <c r="VF23" s="49"/>
      <c r="VG23" s="49"/>
      <c r="VH23" s="49"/>
      <c r="VI23" s="49"/>
      <c r="VJ23" s="49"/>
      <c r="VK23" s="49"/>
      <c r="VL23" s="49"/>
      <c r="VM23" s="49"/>
      <c r="VN23" s="49"/>
      <c r="VO23" s="49"/>
      <c r="VP23" s="49"/>
      <c r="VQ23" s="49"/>
      <c r="VR23" s="49"/>
      <c r="VS23" s="49"/>
      <c r="VT23" s="49"/>
      <c r="VU23" s="49"/>
      <c r="VV23" s="49"/>
      <c r="VW23" s="49"/>
      <c r="VX23" s="49"/>
      <c r="VY23" s="49"/>
      <c r="VZ23" s="49"/>
      <c r="WA23" s="49"/>
      <c r="WB23" s="49"/>
      <c r="WC23" s="49"/>
      <c r="WD23" s="49"/>
      <c r="WE23" s="49"/>
      <c r="WF23" s="49"/>
      <c r="WG23" s="49"/>
      <c r="WH23" s="49"/>
      <c r="WI23" s="49"/>
      <c r="WJ23" s="49"/>
      <c r="WK23" s="49"/>
      <c r="WL23" s="49"/>
      <c r="WM23" s="49"/>
      <c r="WN23" s="49"/>
      <c r="WO23" s="49"/>
      <c r="WP23" s="49"/>
      <c r="WQ23" s="49"/>
      <c r="WR23" s="49"/>
      <c r="WS23" s="49"/>
      <c r="WT23" s="49"/>
      <c r="WU23" s="49"/>
      <c r="WV23" s="49"/>
      <c r="WW23" s="49"/>
      <c r="WX23" s="49"/>
      <c r="WY23" s="49"/>
      <c r="WZ23" s="49"/>
      <c r="XA23" s="49"/>
      <c r="XB23" s="49"/>
      <c r="XC23" s="49"/>
      <c r="XD23" s="49"/>
      <c r="XE23" s="49"/>
      <c r="XF23" s="49"/>
      <c r="XG23" s="49"/>
      <c r="XH23" s="49"/>
      <c r="XI23" s="49"/>
      <c r="XJ23" s="49"/>
      <c r="XK23" s="49"/>
      <c r="XL23" s="49"/>
      <c r="XM23" s="49"/>
      <c r="XN23" s="49"/>
      <c r="XO23" s="49"/>
      <c r="XP23" s="49"/>
      <c r="XQ23" s="49"/>
      <c r="XR23" s="49"/>
      <c r="XS23" s="49"/>
      <c r="XT23" s="49"/>
      <c r="XU23" s="49"/>
      <c r="XV23" s="49"/>
      <c r="XW23" s="49"/>
      <c r="XX23" s="49"/>
      <c r="XY23" s="49"/>
      <c r="XZ23" s="49"/>
      <c r="YA23" s="49"/>
      <c r="YB23" s="49"/>
      <c r="YC23" s="49"/>
      <c r="YD23" s="49"/>
      <c r="YE23" s="49"/>
      <c r="YF23" s="49"/>
      <c r="YG23" s="49"/>
      <c r="YH23" s="49"/>
      <c r="YI23" s="49"/>
      <c r="YJ23" s="49"/>
      <c r="YK23" s="49"/>
      <c r="YL23" s="49"/>
      <c r="YM23" s="49"/>
      <c r="YN23" s="49"/>
      <c r="YO23" s="49"/>
      <c r="YP23" s="49"/>
      <c r="YQ23" s="49"/>
      <c r="YR23" s="49"/>
      <c r="YS23" s="49"/>
      <c r="YT23" s="49"/>
      <c r="YU23" s="49"/>
      <c r="YV23" s="49"/>
      <c r="YW23" s="49"/>
      <c r="YX23" s="49"/>
      <c r="YY23" s="49"/>
      <c r="YZ23" s="49"/>
      <c r="ZA23" s="49"/>
      <c r="ZB23" s="49"/>
      <c r="ZC23" s="49"/>
      <c r="ZD23" s="49"/>
      <c r="ZE23" s="49"/>
      <c r="ZF23" s="49"/>
      <c r="ZG23" s="49"/>
      <c r="ZH23" s="49"/>
      <c r="ZI23" s="49"/>
      <c r="ZJ23" s="49"/>
      <c r="ZK23" s="49"/>
      <c r="ZL23" s="49"/>
      <c r="ZM23" s="49"/>
      <c r="ZN23" s="49"/>
      <c r="ZO23" s="49"/>
      <c r="ZP23" s="49"/>
      <c r="ZQ23" s="49"/>
      <c r="ZR23" s="49"/>
      <c r="ZS23" s="49"/>
      <c r="ZT23" s="49"/>
      <c r="ZU23" s="49"/>
      <c r="ZV23" s="49"/>
      <c r="ZW23" s="49"/>
      <c r="ZX23" s="49"/>
      <c r="ZY23" s="49"/>
      <c r="ZZ23" s="49"/>
      <c r="AAA23" s="49"/>
      <c r="AAB23" s="49"/>
      <c r="AAC23" s="49"/>
      <c r="AAD23" s="49"/>
      <c r="AAE23" s="49"/>
      <c r="AAF23" s="49"/>
      <c r="AAG23" s="49"/>
      <c r="AAH23" s="49"/>
      <c r="AAI23" s="49"/>
      <c r="AAJ23" s="49"/>
      <c r="AAK23" s="49"/>
      <c r="AAL23" s="49"/>
      <c r="AAM23" s="49"/>
      <c r="AAN23" s="49"/>
      <c r="AAO23" s="49"/>
      <c r="AAP23" s="49"/>
      <c r="AAQ23" s="49"/>
      <c r="AAR23" s="49"/>
      <c r="AAS23" s="49"/>
      <c r="AAT23" s="49"/>
      <c r="AAU23" s="49"/>
      <c r="AAV23" s="49"/>
      <c r="AAW23" s="49"/>
      <c r="AAX23" s="49"/>
      <c r="AAY23" s="49"/>
      <c r="AAZ23" s="49"/>
      <c r="ABA23" s="49"/>
      <c r="ABB23" s="49"/>
      <c r="ABC23" s="49"/>
      <c r="ABD23" s="49"/>
      <c r="ABE23" s="49"/>
      <c r="ABF23" s="49"/>
      <c r="ABG23" s="49"/>
      <c r="ABH23" s="49"/>
      <c r="ABI23" s="49"/>
      <c r="ABJ23" s="49"/>
      <c r="ABK23" s="49"/>
      <c r="ABL23" s="49"/>
      <c r="ABM23" s="49"/>
      <c r="ABN23" s="49"/>
      <c r="ABO23" s="49"/>
      <c r="ABP23" s="49"/>
      <c r="ABQ23" s="49"/>
      <c r="ABR23" s="49"/>
      <c r="ABS23" s="49"/>
      <c r="ABT23" s="49"/>
      <c r="ABU23" s="49"/>
      <c r="ABV23" s="49"/>
      <c r="ABW23" s="49"/>
      <c r="ABX23" s="49"/>
      <c r="ABY23" s="49"/>
      <c r="ABZ23" s="49"/>
      <c r="ACA23" s="49"/>
      <c r="ACB23" s="49"/>
      <c r="ACC23" s="49"/>
      <c r="ACD23" s="49"/>
      <c r="ACE23" s="49"/>
      <c r="ACF23" s="49"/>
      <c r="ACG23" s="49"/>
      <c r="ACH23" s="49"/>
      <c r="ACI23" s="49"/>
      <c r="ACJ23" s="49"/>
      <c r="ACK23" s="49"/>
      <c r="ACL23" s="49"/>
      <c r="ACM23" s="49"/>
      <c r="ACN23" s="49"/>
      <c r="ACO23" s="49"/>
      <c r="ACP23" s="49"/>
      <c r="ACQ23" s="49"/>
      <c r="ACR23" s="49"/>
      <c r="ACS23" s="49"/>
      <c r="ACT23" s="49"/>
      <c r="ACU23" s="49"/>
      <c r="ACV23" s="49"/>
      <c r="ACW23" s="49"/>
      <c r="ACX23" s="49"/>
      <c r="ACY23" s="49"/>
    </row>
    <row r="24" spans="1:779" s="87" customFormat="1" x14ac:dyDescent="0.2">
      <c r="A24" s="42"/>
      <c r="B24" s="43"/>
      <c r="C24" s="45"/>
      <c r="D24" s="46"/>
      <c r="E24" s="46"/>
      <c r="F24" s="46"/>
      <c r="G24" s="46"/>
      <c r="H24" s="47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  <c r="IV24" s="49"/>
      <c r="IW24" s="49"/>
      <c r="IX24" s="49"/>
      <c r="IY24" s="49"/>
      <c r="IZ24" s="49"/>
      <c r="JA24" s="49"/>
      <c r="JB24" s="49"/>
      <c r="JC24" s="49"/>
      <c r="JD24" s="49"/>
      <c r="JE24" s="49"/>
      <c r="JF24" s="49"/>
      <c r="JG24" s="49"/>
      <c r="JH24" s="49"/>
      <c r="JI24" s="49"/>
      <c r="JJ24" s="49"/>
      <c r="JK24" s="49"/>
      <c r="JL24" s="49"/>
      <c r="JM24" s="49"/>
      <c r="JN24" s="49"/>
      <c r="JO24" s="49"/>
      <c r="JP24" s="49"/>
      <c r="JQ24" s="49"/>
      <c r="JR24" s="49"/>
      <c r="JS24" s="49"/>
      <c r="JT24" s="49"/>
      <c r="JU24" s="49"/>
      <c r="JV24" s="49"/>
      <c r="JW24" s="49"/>
      <c r="JX24" s="49"/>
      <c r="JY24" s="49"/>
      <c r="JZ24" s="49"/>
      <c r="KA24" s="49"/>
      <c r="KB24" s="49"/>
      <c r="KC24" s="49"/>
      <c r="KD24" s="49"/>
      <c r="KE24" s="49"/>
      <c r="KF24" s="49"/>
      <c r="KG24" s="49"/>
      <c r="KH24" s="49"/>
      <c r="KI24" s="49"/>
      <c r="KJ24" s="49"/>
      <c r="KK24" s="49"/>
      <c r="KL24" s="49"/>
      <c r="KM24" s="49"/>
      <c r="KN24" s="49"/>
      <c r="KO24" s="49"/>
      <c r="KP24" s="49"/>
      <c r="KQ24" s="49"/>
      <c r="KR24" s="49"/>
      <c r="KS24" s="49"/>
      <c r="KT24" s="49"/>
      <c r="KU24" s="49"/>
      <c r="KV24" s="49"/>
      <c r="KW24" s="49"/>
      <c r="KX24" s="49"/>
      <c r="KY24" s="49"/>
      <c r="KZ24" s="49"/>
      <c r="LA24" s="49"/>
      <c r="LB24" s="49"/>
      <c r="LC24" s="49"/>
      <c r="LD24" s="49"/>
      <c r="LE24" s="49"/>
      <c r="LF24" s="49"/>
      <c r="LG24" s="49"/>
      <c r="LH24" s="49"/>
      <c r="LI24" s="49"/>
      <c r="LJ24" s="49"/>
      <c r="LK24" s="49"/>
      <c r="LL24" s="49"/>
      <c r="LM24" s="49"/>
      <c r="LN24" s="49"/>
      <c r="LO24" s="49"/>
      <c r="LP24" s="49"/>
      <c r="LQ24" s="49"/>
      <c r="LR24" s="49"/>
      <c r="LS24" s="49"/>
      <c r="LT24" s="49"/>
      <c r="LU24" s="49"/>
      <c r="LV24" s="49"/>
      <c r="LW24" s="49"/>
      <c r="LX24" s="49"/>
      <c r="LY24" s="49"/>
      <c r="LZ24" s="49"/>
      <c r="MA24" s="49"/>
      <c r="MB24" s="49"/>
      <c r="MC24" s="49"/>
      <c r="MD24" s="49"/>
      <c r="ME24" s="49"/>
      <c r="MF24" s="49"/>
      <c r="MG24" s="49"/>
      <c r="MH24" s="49"/>
      <c r="MI24" s="49"/>
      <c r="MJ24" s="49"/>
      <c r="MK24" s="49"/>
      <c r="ML24" s="49"/>
      <c r="MM24" s="49"/>
      <c r="MN24" s="49"/>
      <c r="MO24" s="49"/>
      <c r="MP24" s="49"/>
      <c r="MQ24" s="49"/>
      <c r="MR24" s="49"/>
      <c r="MS24" s="49"/>
      <c r="MT24" s="49"/>
      <c r="MU24" s="49"/>
      <c r="MV24" s="49"/>
      <c r="MW24" s="49"/>
      <c r="MX24" s="49"/>
      <c r="MY24" s="49"/>
      <c r="MZ24" s="49"/>
      <c r="NA24" s="49"/>
      <c r="NB24" s="49"/>
      <c r="NC24" s="49"/>
      <c r="ND24" s="49"/>
      <c r="NE24" s="49"/>
      <c r="NF24" s="49"/>
      <c r="NG24" s="49"/>
      <c r="NH24" s="49"/>
      <c r="NI24" s="49"/>
      <c r="NJ24" s="49"/>
      <c r="NK24" s="49"/>
      <c r="NL24" s="49"/>
      <c r="NM24" s="49"/>
      <c r="NN24" s="49"/>
      <c r="NO24" s="49"/>
      <c r="NP24" s="49"/>
      <c r="NQ24" s="49"/>
      <c r="NR24" s="49"/>
      <c r="NS24" s="49"/>
      <c r="NT24" s="49"/>
      <c r="NU24" s="49"/>
      <c r="NV24" s="49"/>
      <c r="NW24" s="49"/>
      <c r="NX24" s="49"/>
      <c r="NY24" s="49"/>
      <c r="NZ24" s="49"/>
      <c r="OA24" s="49"/>
      <c r="OB24" s="49"/>
      <c r="OC24" s="49"/>
      <c r="OD24" s="49"/>
      <c r="OE24" s="49"/>
      <c r="OF24" s="49"/>
      <c r="OG24" s="49"/>
      <c r="OH24" s="49"/>
      <c r="OI24" s="49"/>
      <c r="OJ24" s="49"/>
      <c r="OK24" s="49"/>
      <c r="OL24" s="49"/>
      <c r="OM24" s="49"/>
      <c r="ON24" s="49"/>
      <c r="OO24" s="49"/>
      <c r="OP24" s="49"/>
      <c r="OQ24" s="49"/>
      <c r="OR24" s="49"/>
      <c r="OS24" s="49"/>
      <c r="OT24" s="49"/>
      <c r="OU24" s="49"/>
      <c r="OV24" s="49"/>
      <c r="OW24" s="49"/>
      <c r="OX24" s="49"/>
      <c r="OY24" s="49"/>
      <c r="OZ24" s="49"/>
      <c r="PA24" s="49"/>
      <c r="PB24" s="49"/>
      <c r="PC24" s="49"/>
      <c r="PD24" s="49"/>
      <c r="PE24" s="49"/>
      <c r="PF24" s="49"/>
      <c r="PG24" s="49"/>
      <c r="PH24" s="49"/>
      <c r="PI24" s="49"/>
      <c r="PJ24" s="49"/>
      <c r="PK24" s="49"/>
      <c r="PL24" s="49"/>
      <c r="PM24" s="49"/>
      <c r="PN24" s="49"/>
      <c r="PO24" s="49"/>
      <c r="PP24" s="49"/>
      <c r="PQ24" s="49"/>
      <c r="PR24" s="49"/>
      <c r="PS24" s="49"/>
      <c r="PT24" s="49"/>
      <c r="PU24" s="49"/>
      <c r="PV24" s="49"/>
      <c r="PW24" s="49"/>
      <c r="PX24" s="49"/>
      <c r="PY24" s="49"/>
      <c r="PZ24" s="49"/>
      <c r="QA24" s="49"/>
      <c r="QB24" s="49"/>
      <c r="QC24" s="49"/>
      <c r="QD24" s="49"/>
      <c r="QE24" s="49"/>
      <c r="QF24" s="49"/>
      <c r="QG24" s="49"/>
      <c r="QH24" s="49"/>
      <c r="QI24" s="49"/>
      <c r="QJ24" s="49"/>
      <c r="QK24" s="49"/>
      <c r="QL24" s="49"/>
      <c r="QM24" s="49"/>
      <c r="QN24" s="49"/>
      <c r="QO24" s="49"/>
      <c r="QP24" s="49"/>
      <c r="QQ24" s="49"/>
      <c r="QR24" s="49"/>
      <c r="QS24" s="49"/>
      <c r="QT24" s="49"/>
      <c r="QU24" s="49"/>
      <c r="QV24" s="49"/>
      <c r="QW24" s="49"/>
      <c r="QX24" s="49"/>
      <c r="QY24" s="49"/>
      <c r="QZ24" s="49"/>
      <c r="RA24" s="49"/>
      <c r="RB24" s="49"/>
      <c r="RC24" s="49"/>
      <c r="RD24" s="49"/>
      <c r="RE24" s="49"/>
      <c r="RF24" s="49"/>
      <c r="RG24" s="49"/>
      <c r="RH24" s="49"/>
      <c r="RI24" s="49"/>
      <c r="RJ24" s="49"/>
      <c r="RK24" s="49"/>
      <c r="RL24" s="49"/>
      <c r="RM24" s="49"/>
      <c r="RN24" s="49"/>
      <c r="RO24" s="49"/>
      <c r="RP24" s="49"/>
      <c r="RQ24" s="49"/>
      <c r="RR24" s="49"/>
      <c r="RS24" s="49"/>
      <c r="RT24" s="49"/>
      <c r="RU24" s="49"/>
      <c r="RV24" s="49"/>
      <c r="RW24" s="49"/>
      <c r="RX24" s="49"/>
      <c r="RY24" s="49"/>
      <c r="RZ24" s="49"/>
      <c r="SA24" s="49"/>
      <c r="SB24" s="49"/>
      <c r="SC24" s="49"/>
      <c r="SD24" s="49"/>
      <c r="SE24" s="49"/>
      <c r="SF24" s="49"/>
      <c r="SG24" s="49"/>
      <c r="SH24" s="49"/>
      <c r="SI24" s="49"/>
      <c r="SJ24" s="49"/>
      <c r="SK24" s="49"/>
      <c r="SL24" s="49"/>
      <c r="SM24" s="49"/>
      <c r="SN24" s="49"/>
      <c r="SO24" s="49"/>
      <c r="SP24" s="49"/>
      <c r="SQ24" s="49"/>
      <c r="SR24" s="49"/>
      <c r="SS24" s="49"/>
      <c r="ST24" s="49"/>
      <c r="SU24" s="49"/>
      <c r="SV24" s="49"/>
      <c r="SW24" s="49"/>
      <c r="SX24" s="49"/>
      <c r="SY24" s="49"/>
      <c r="SZ24" s="49"/>
      <c r="TA24" s="49"/>
      <c r="TB24" s="49"/>
      <c r="TC24" s="49"/>
      <c r="TD24" s="49"/>
      <c r="TE24" s="49"/>
      <c r="TF24" s="49"/>
      <c r="TG24" s="49"/>
      <c r="TH24" s="49"/>
      <c r="TI24" s="49"/>
      <c r="TJ24" s="49"/>
      <c r="TK24" s="49"/>
      <c r="TL24" s="49"/>
      <c r="TM24" s="49"/>
      <c r="TN24" s="49"/>
      <c r="TO24" s="49"/>
      <c r="TP24" s="49"/>
      <c r="TQ24" s="49"/>
      <c r="TR24" s="49"/>
      <c r="TS24" s="49"/>
      <c r="TT24" s="49"/>
      <c r="TU24" s="49"/>
      <c r="TV24" s="49"/>
      <c r="TW24" s="49"/>
      <c r="TX24" s="49"/>
      <c r="TY24" s="49"/>
      <c r="TZ24" s="49"/>
      <c r="UA24" s="49"/>
      <c r="UB24" s="49"/>
      <c r="UC24" s="49"/>
      <c r="UD24" s="49"/>
      <c r="UE24" s="49"/>
      <c r="UF24" s="49"/>
      <c r="UG24" s="49"/>
      <c r="UH24" s="49"/>
      <c r="UI24" s="49"/>
      <c r="UJ24" s="49"/>
      <c r="UK24" s="49"/>
      <c r="UL24" s="49"/>
      <c r="UM24" s="49"/>
      <c r="UN24" s="49"/>
      <c r="UO24" s="49"/>
      <c r="UP24" s="49"/>
      <c r="UQ24" s="49"/>
      <c r="UR24" s="49"/>
      <c r="US24" s="49"/>
      <c r="UT24" s="49"/>
      <c r="UU24" s="49"/>
      <c r="UV24" s="49"/>
      <c r="UW24" s="49"/>
      <c r="UX24" s="49"/>
      <c r="UY24" s="49"/>
      <c r="UZ24" s="49"/>
      <c r="VA24" s="49"/>
      <c r="VB24" s="49"/>
      <c r="VC24" s="49"/>
      <c r="VD24" s="49"/>
      <c r="VE24" s="49"/>
      <c r="VF24" s="49"/>
      <c r="VG24" s="49"/>
      <c r="VH24" s="49"/>
      <c r="VI24" s="49"/>
      <c r="VJ24" s="49"/>
      <c r="VK24" s="49"/>
      <c r="VL24" s="49"/>
      <c r="VM24" s="49"/>
      <c r="VN24" s="49"/>
      <c r="VO24" s="49"/>
      <c r="VP24" s="49"/>
      <c r="VQ24" s="49"/>
      <c r="VR24" s="49"/>
      <c r="VS24" s="49"/>
      <c r="VT24" s="49"/>
      <c r="VU24" s="49"/>
      <c r="VV24" s="49"/>
      <c r="VW24" s="49"/>
      <c r="VX24" s="49"/>
      <c r="VY24" s="49"/>
      <c r="VZ24" s="49"/>
      <c r="WA24" s="49"/>
      <c r="WB24" s="49"/>
      <c r="WC24" s="49"/>
      <c r="WD24" s="49"/>
      <c r="WE24" s="49"/>
      <c r="WF24" s="49"/>
      <c r="WG24" s="49"/>
      <c r="WH24" s="49"/>
      <c r="WI24" s="49"/>
      <c r="WJ24" s="49"/>
      <c r="WK24" s="49"/>
      <c r="WL24" s="49"/>
      <c r="WM24" s="49"/>
      <c r="WN24" s="49"/>
      <c r="WO24" s="49"/>
      <c r="WP24" s="49"/>
      <c r="WQ24" s="49"/>
      <c r="WR24" s="49"/>
      <c r="WS24" s="49"/>
      <c r="WT24" s="49"/>
      <c r="WU24" s="49"/>
      <c r="WV24" s="49"/>
      <c r="WW24" s="49"/>
      <c r="WX24" s="49"/>
      <c r="WY24" s="49"/>
      <c r="WZ24" s="49"/>
      <c r="XA24" s="49"/>
      <c r="XB24" s="49"/>
      <c r="XC24" s="49"/>
      <c r="XD24" s="49"/>
      <c r="XE24" s="49"/>
      <c r="XF24" s="49"/>
      <c r="XG24" s="49"/>
      <c r="XH24" s="49"/>
      <c r="XI24" s="49"/>
      <c r="XJ24" s="49"/>
      <c r="XK24" s="49"/>
      <c r="XL24" s="49"/>
      <c r="XM24" s="49"/>
      <c r="XN24" s="49"/>
      <c r="XO24" s="49"/>
      <c r="XP24" s="49"/>
      <c r="XQ24" s="49"/>
      <c r="XR24" s="49"/>
      <c r="XS24" s="49"/>
      <c r="XT24" s="49"/>
      <c r="XU24" s="49"/>
      <c r="XV24" s="49"/>
      <c r="XW24" s="49"/>
      <c r="XX24" s="49"/>
      <c r="XY24" s="49"/>
      <c r="XZ24" s="49"/>
      <c r="YA24" s="49"/>
      <c r="YB24" s="49"/>
      <c r="YC24" s="49"/>
      <c r="YD24" s="49"/>
      <c r="YE24" s="49"/>
      <c r="YF24" s="49"/>
      <c r="YG24" s="49"/>
      <c r="YH24" s="49"/>
      <c r="YI24" s="49"/>
      <c r="YJ24" s="49"/>
      <c r="YK24" s="49"/>
      <c r="YL24" s="49"/>
      <c r="YM24" s="49"/>
      <c r="YN24" s="49"/>
      <c r="YO24" s="49"/>
      <c r="YP24" s="49"/>
      <c r="YQ24" s="49"/>
      <c r="YR24" s="49"/>
      <c r="YS24" s="49"/>
      <c r="YT24" s="49"/>
      <c r="YU24" s="49"/>
      <c r="YV24" s="49"/>
      <c r="YW24" s="49"/>
      <c r="YX24" s="49"/>
      <c r="YY24" s="49"/>
      <c r="YZ24" s="49"/>
      <c r="ZA24" s="49"/>
      <c r="ZB24" s="49"/>
      <c r="ZC24" s="49"/>
      <c r="ZD24" s="49"/>
      <c r="ZE24" s="49"/>
      <c r="ZF24" s="49"/>
      <c r="ZG24" s="49"/>
      <c r="ZH24" s="49"/>
      <c r="ZI24" s="49"/>
      <c r="ZJ24" s="49"/>
      <c r="ZK24" s="49"/>
      <c r="ZL24" s="49"/>
      <c r="ZM24" s="49"/>
      <c r="ZN24" s="49"/>
      <c r="ZO24" s="49"/>
      <c r="ZP24" s="49"/>
      <c r="ZQ24" s="49"/>
      <c r="ZR24" s="49"/>
      <c r="ZS24" s="49"/>
      <c r="ZT24" s="49"/>
      <c r="ZU24" s="49"/>
      <c r="ZV24" s="49"/>
      <c r="ZW24" s="49"/>
      <c r="ZX24" s="49"/>
      <c r="ZY24" s="49"/>
      <c r="ZZ24" s="49"/>
      <c r="AAA24" s="49"/>
      <c r="AAB24" s="49"/>
      <c r="AAC24" s="49"/>
      <c r="AAD24" s="49"/>
      <c r="AAE24" s="49"/>
      <c r="AAF24" s="49"/>
      <c r="AAG24" s="49"/>
      <c r="AAH24" s="49"/>
      <c r="AAI24" s="49"/>
      <c r="AAJ24" s="49"/>
      <c r="AAK24" s="49"/>
      <c r="AAL24" s="49"/>
      <c r="AAM24" s="49"/>
      <c r="AAN24" s="49"/>
      <c r="AAO24" s="49"/>
      <c r="AAP24" s="49"/>
      <c r="AAQ24" s="49"/>
      <c r="AAR24" s="49"/>
      <c r="AAS24" s="49"/>
      <c r="AAT24" s="49"/>
      <c r="AAU24" s="49"/>
      <c r="AAV24" s="49"/>
      <c r="AAW24" s="49"/>
      <c r="AAX24" s="49"/>
      <c r="AAY24" s="49"/>
      <c r="AAZ24" s="49"/>
      <c r="ABA24" s="49"/>
      <c r="ABB24" s="49"/>
      <c r="ABC24" s="49"/>
      <c r="ABD24" s="49"/>
      <c r="ABE24" s="49"/>
      <c r="ABF24" s="49"/>
      <c r="ABG24" s="49"/>
      <c r="ABH24" s="49"/>
      <c r="ABI24" s="49"/>
      <c r="ABJ24" s="49"/>
      <c r="ABK24" s="49"/>
      <c r="ABL24" s="49"/>
      <c r="ABM24" s="49"/>
      <c r="ABN24" s="49"/>
      <c r="ABO24" s="49"/>
      <c r="ABP24" s="49"/>
      <c r="ABQ24" s="49"/>
      <c r="ABR24" s="49"/>
      <c r="ABS24" s="49"/>
      <c r="ABT24" s="49"/>
      <c r="ABU24" s="49"/>
      <c r="ABV24" s="49"/>
      <c r="ABW24" s="49"/>
      <c r="ABX24" s="49"/>
      <c r="ABY24" s="49"/>
      <c r="ABZ24" s="49"/>
      <c r="ACA24" s="49"/>
      <c r="ACB24" s="49"/>
      <c r="ACC24" s="49"/>
      <c r="ACD24" s="49"/>
      <c r="ACE24" s="49"/>
      <c r="ACF24" s="49"/>
      <c r="ACG24" s="49"/>
      <c r="ACH24" s="49"/>
      <c r="ACI24" s="49"/>
      <c r="ACJ24" s="49"/>
      <c r="ACK24" s="49"/>
      <c r="ACL24" s="49"/>
      <c r="ACM24" s="49"/>
      <c r="ACN24" s="49"/>
      <c r="ACO24" s="49"/>
      <c r="ACP24" s="49"/>
      <c r="ACQ24" s="49"/>
      <c r="ACR24" s="49"/>
      <c r="ACS24" s="49"/>
      <c r="ACT24" s="49"/>
      <c r="ACU24" s="49"/>
      <c r="ACV24" s="49"/>
      <c r="ACW24" s="49"/>
      <c r="ACX24" s="49"/>
      <c r="ACY24" s="49"/>
    </row>
    <row r="25" spans="1:779" s="11" customFormat="1" x14ac:dyDescent="0.2">
      <c r="A25" s="12" t="s">
        <v>11</v>
      </c>
      <c r="B25" s="13"/>
      <c r="C25" s="69">
        <f>SUM(C26:C27)</f>
        <v>7000</v>
      </c>
      <c r="D25" s="14">
        <f>SUM(D26:D27)</f>
        <v>0</v>
      </c>
      <c r="E25" s="14">
        <f>SUM(E26:E27)</f>
        <v>0</v>
      </c>
      <c r="F25" s="14">
        <f>SUM(F26:F27)</f>
        <v>0</v>
      </c>
      <c r="G25" s="85">
        <f>SUM(G26:G27)</f>
        <v>0</v>
      </c>
      <c r="H25" s="112">
        <f t="shared" si="1"/>
        <v>0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  <c r="IW25" s="10"/>
      <c r="IX25" s="10"/>
      <c r="IY25" s="10"/>
      <c r="IZ25" s="10"/>
      <c r="JA25" s="10"/>
      <c r="JB25" s="10"/>
      <c r="JC25" s="10"/>
      <c r="JD25" s="10"/>
      <c r="JE25" s="10"/>
      <c r="JF25" s="10"/>
      <c r="JG25" s="10"/>
      <c r="JH25" s="10"/>
      <c r="JI25" s="10"/>
      <c r="JJ25" s="10"/>
      <c r="JK25" s="10"/>
      <c r="JL25" s="10"/>
      <c r="JM25" s="10"/>
      <c r="JN25" s="10"/>
      <c r="JO25" s="10"/>
      <c r="JP25" s="10"/>
      <c r="JQ25" s="10"/>
      <c r="JR25" s="10"/>
      <c r="JS25" s="10"/>
      <c r="JT25" s="10"/>
      <c r="JU25" s="10"/>
      <c r="JV25" s="10"/>
      <c r="JW25" s="10"/>
      <c r="JX25" s="10"/>
      <c r="JY25" s="10"/>
      <c r="JZ25" s="10"/>
      <c r="KA25" s="10"/>
      <c r="KB25" s="10"/>
      <c r="KC25" s="10"/>
      <c r="KD25" s="10"/>
      <c r="KE25" s="10"/>
      <c r="KF25" s="10"/>
      <c r="KG25" s="10"/>
      <c r="KH25" s="10"/>
      <c r="KI25" s="10"/>
      <c r="KJ25" s="10"/>
      <c r="KK25" s="10"/>
      <c r="KL25" s="10"/>
      <c r="KM25" s="10"/>
      <c r="KN25" s="10"/>
      <c r="KO25" s="10"/>
      <c r="KP25" s="10"/>
      <c r="KQ25" s="10"/>
      <c r="KR25" s="10"/>
      <c r="KS25" s="10"/>
      <c r="KT25" s="10"/>
      <c r="KU25" s="10"/>
      <c r="KV25" s="10"/>
      <c r="KW25" s="10"/>
      <c r="KX25" s="10"/>
      <c r="KY25" s="10"/>
      <c r="KZ25" s="10"/>
      <c r="LA25" s="10"/>
      <c r="LB25" s="10"/>
      <c r="LC25" s="10"/>
      <c r="LD25" s="10"/>
      <c r="LE25" s="10"/>
      <c r="LF25" s="10"/>
      <c r="LG25" s="10"/>
      <c r="LH25" s="10"/>
      <c r="LI25" s="10"/>
      <c r="LJ25" s="10"/>
      <c r="LK25" s="10"/>
      <c r="LL25" s="10"/>
      <c r="LM25" s="10"/>
      <c r="LN25" s="10"/>
      <c r="LO25" s="10"/>
      <c r="LP25" s="10"/>
      <c r="LQ25" s="10"/>
      <c r="LR25" s="10"/>
      <c r="LS25" s="10"/>
      <c r="LT25" s="10"/>
      <c r="LU25" s="10"/>
      <c r="LV25" s="10"/>
      <c r="LW25" s="10"/>
      <c r="LX25" s="10"/>
      <c r="LY25" s="10"/>
      <c r="LZ25" s="10"/>
      <c r="MA25" s="10"/>
      <c r="MB25" s="10"/>
      <c r="MC25" s="10"/>
      <c r="MD25" s="10"/>
      <c r="ME25" s="10"/>
      <c r="MF25" s="10"/>
      <c r="MG25" s="10"/>
      <c r="MH25" s="10"/>
      <c r="MI25" s="10"/>
      <c r="MJ25" s="10"/>
      <c r="MK25" s="10"/>
      <c r="ML25" s="10"/>
      <c r="MM25" s="10"/>
      <c r="MN25" s="10"/>
      <c r="MO25" s="10"/>
      <c r="MP25" s="10"/>
      <c r="MQ25" s="10"/>
      <c r="MR25" s="10"/>
      <c r="MS25" s="10"/>
      <c r="MT25" s="10"/>
      <c r="MU25" s="10"/>
      <c r="MV25" s="10"/>
      <c r="MW25" s="10"/>
      <c r="MX25" s="10"/>
      <c r="MY25" s="10"/>
      <c r="MZ25" s="10"/>
      <c r="NA25" s="10"/>
      <c r="NB25" s="10"/>
      <c r="NC25" s="10"/>
      <c r="ND25" s="10"/>
      <c r="NE25" s="10"/>
      <c r="NF25" s="10"/>
      <c r="NG25" s="10"/>
      <c r="NH25" s="10"/>
      <c r="NI25" s="10"/>
      <c r="NJ25" s="10"/>
      <c r="NK25" s="10"/>
      <c r="NL25" s="10"/>
      <c r="NM25" s="10"/>
      <c r="NN25" s="10"/>
      <c r="NO25" s="10"/>
      <c r="NP25" s="10"/>
      <c r="NQ25" s="10"/>
      <c r="NR25" s="10"/>
      <c r="NS25" s="10"/>
      <c r="NT25" s="10"/>
      <c r="NU25" s="10"/>
      <c r="NV25" s="10"/>
      <c r="NW25" s="10"/>
      <c r="NX25" s="10"/>
      <c r="NY25" s="10"/>
      <c r="NZ25" s="10"/>
      <c r="OA25" s="10"/>
      <c r="OB25" s="10"/>
      <c r="OC25" s="10"/>
      <c r="OD25" s="10"/>
      <c r="OE25" s="10"/>
      <c r="OF25" s="10"/>
      <c r="OG25" s="10"/>
      <c r="OH25" s="10"/>
      <c r="OI25" s="10"/>
      <c r="OJ25" s="10"/>
      <c r="OK25" s="10"/>
      <c r="OL25" s="10"/>
      <c r="OM25" s="10"/>
      <c r="ON25" s="10"/>
      <c r="OO25" s="10"/>
      <c r="OP25" s="10"/>
      <c r="OQ25" s="10"/>
      <c r="OR25" s="10"/>
      <c r="OS25" s="10"/>
      <c r="OT25" s="10"/>
      <c r="OU25" s="10"/>
      <c r="OV25" s="10"/>
      <c r="OW25" s="10"/>
      <c r="OX25" s="10"/>
      <c r="OY25" s="10"/>
      <c r="OZ25" s="10"/>
      <c r="PA25" s="10"/>
      <c r="PB25" s="10"/>
      <c r="PC25" s="10"/>
      <c r="PD25" s="10"/>
      <c r="PE25" s="10"/>
      <c r="PF25" s="10"/>
      <c r="PG25" s="10"/>
      <c r="PH25" s="10"/>
      <c r="PI25" s="10"/>
      <c r="PJ25" s="10"/>
      <c r="PK25" s="10"/>
      <c r="PL25" s="10"/>
      <c r="PM25" s="10"/>
      <c r="PN25" s="10"/>
      <c r="PO25" s="10"/>
      <c r="PP25" s="10"/>
      <c r="PQ25" s="10"/>
      <c r="PR25" s="10"/>
      <c r="PS25" s="10"/>
      <c r="PT25" s="10"/>
      <c r="PU25" s="10"/>
      <c r="PV25" s="10"/>
      <c r="PW25" s="10"/>
      <c r="PX25" s="10"/>
      <c r="PY25" s="10"/>
      <c r="PZ25" s="10"/>
      <c r="QA25" s="10"/>
      <c r="QB25" s="10"/>
      <c r="QC25" s="10"/>
      <c r="QD25" s="10"/>
      <c r="QE25" s="10"/>
      <c r="QF25" s="10"/>
      <c r="QG25" s="10"/>
      <c r="QH25" s="10"/>
      <c r="QI25" s="10"/>
      <c r="QJ25" s="10"/>
      <c r="QK25" s="10"/>
      <c r="QL25" s="10"/>
      <c r="QM25" s="10"/>
      <c r="QN25" s="10"/>
      <c r="QO25" s="10"/>
      <c r="QP25" s="10"/>
      <c r="QQ25" s="10"/>
      <c r="QR25" s="10"/>
      <c r="QS25" s="10"/>
      <c r="QT25" s="10"/>
      <c r="QU25" s="10"/>
      <c r="QV25" s="10"/>
      <c r="QW25" s="10"/>
      <c r="QX25" s="10"/>
      <c r="QY25" s="10"/>
      <c r="QZ25" s="10"/>
      <c r="RA25" s="10"/>
      <c r="RB25" s="10"/>
      <c r="RC25" s="10"/>
      <c r="RD25" s="10"/>
      <c r="RE25" s="10"/>
      <c r="RF25" s="10"/>
      <c r="RG25" s="10"/>
      <c r="RH25" s="10"/>
      <c r="RI25" s="10"/>
      <c r="RJ25" s="10"/>
      <c r="RK25" s="10"/>
      <c r="RL25" s="10"/>
      <c r="RM25" s="10"/>
      <c r="RN25" s="10"/>
      <c r="RO25" s="10"/>
      <c r="RP25" s="10"/>
      <c r="RQ25" s="10"/>
      <c r="RR25" s="10"/>
      <c r="RS25" s="10"/>
      <c r="RT25" s="10"/>
      <c r="RU25" s="10"/>
      <c r="RV25" s="10"/>
      <c r="RW25" s="10"/>
      <c r="RX25" s="10"/>
      <c r="RY25" s="10"/>
      <c r="RZ25" s="10"/>
      <c r="SA25" s="10"/>
      <c r="SB25" s="10"/>
      <c r="SC25" s="10"/>
      <c r="SD25" s="10"/>
      <c r="SE25" s="10"/>
      <c r="SF25" s="10"/>
      <c r="SG25" s="10"/>
      <c r="SH25" s="10"/>
      <c r="SI25" s="10"/>
      <c r="SJ25" s="10"/>
      <c r="SK25" s="10"/>
      <c r="SL25" s="10"/>
      <c r="SM25" s="10"/>
      <c r="SN25" s="10"/>
      <c r="SO25" s="10"/>
      <c r="SP25" s="10"/>
      <c r="SQ25" s="10"/>
      <c r="SR25" s="10"/>
      <c r="SS25" s="10"/>
      <c r="ST25" s="10"/>
      <c r="SU25" s="10"/>
      <c r="SV25" s="10"/>
      <c r="SW25" s="10"/>
      <c r="SX25" s="10"/>
      <c r="SY25" s="10"/>
      <c r="SZ25" s="10"/>
      <c r="TA25" s="10"/>
      <c r="TB25" s="10"/>
      <c r="TC25" s="10"/>
      <c r="TD25" s="10"/>
      <c r="TE25" s="10"/>
      <c r="TF25" s="10"/>
      <c r="TG25" s="10"/>
      <c r="TH25" s="10"/>
      <c r="TI25" s="10"/>
      <c r="TJ25" s="10"/>
      <c r="TK25" s="10"/>
      <c r="TL25" s="10"/>
      <c r="TM25" s="10"/>
      <c r="TN25" s="10"/>
      <c r="TO25" s="10"/>
      <c r="TP25" s="10"/>
      <c r="TQ25" s="10"/>
      <c r="TR25" s="10"/>
      <c r="TS25" s="10"/>
      <c r="TT25" s="10"/>
      <c r="TU25" s="10"/>
      <c r="TV25" s="10"/>
      <c r="TW25" s="10"/>
      <c r="TX25" s="10"/>
      <c r="TY25" s="10"/>
      <c r="TZ25" s="10"/>
      <c r="UA25" s="10"/>
      <c r="UB25" s="10"/>
      <c r="UC25" s="10"/>
      <c r="UD25" s="10"/>
      <c r="UE25" s="10"/>
      <c r="UF25" s="10"/>
      <c r="UG25" s="10"/>
      <c r="UH25" s="10"/>
      <c r="UI25" s="10"/>
      <c r="UJ25" s="10"/>
      <c r="UK25" s="10"/>
      <c r="UL25" s="10"/>
      <c r="UM25" s="10"/>
      <c r="UN25" s="10"/>
      <c r="UO25" s="10"/>
      <c r="UP25" s="10"/>
      <c r="UQ25" s="10"/>
      <c r="UR25" s="10"/>
      <c r="US25" s="10"/>
      <c r="UT25" s="10"/>
      <c r="UU25" s="10"/>
      <c r="UV25" s="10"/>
      <c r="UW25" s="10"/>
      <c r="UX25" s="10"/>
      <c r="UY25" s="10"/>
      <c r="UZ25" s="10"/>
      <c r="VA25" s="10"/>
      <c r="VB25" s="10"/>
      <c r="VC25" s="10"/>
      <c r="VD25" s="10"/>
      <c r="VE25" s="10"/>
      <c r="VF25" s="10"/>
      <c r="VG25" s="10"/>
      <c r="VH25" s="10"/>
      <c r="VI25" s="10"/>
      <c r="VJ25" s="10"/>
      <c r="VK25" s="10"/>
      <c r="VL25" s="10"/>
      <c r="VM25" s="10"/>
      <c r="VN25" s="10"/>
      <c r="VO25" s="10"/>
      <c r="VP25" s="10"/>
      <c r="VQ25" s="10"/>
      <c r="VR25" s="10"/>
      <c r="VS25" s="10"/>
      <c r="VT25" s="10"/>
      <c r="VU25" s="10"/>
      <c r="VV25" s="10"/>
      <c r="VW25" s="10"/>
      <c r="VX25" s="10"/>
      <c r="VY25" s="10"/>
      <c r="VZ25" s="10"/>
      <c r="WA25" s="10"/>
      <c r="WB25" s="10"/>
      <c r="WC25" s="10"/>
      <c r="WD25" s="10"/>
      <c r="WE25" s="10"/>
      <c r="WF25" s="10"/>
      <c r="WG25" s="10"/>
      <c r="WH25" s="10"/>
      <c r="WI25" s="10"/>
      <c r="WJ25" s="10"/>
      <c r="WK25" s="10"/>
      <c r="WL25" s="10"/>
      <c r="WM25" s="10"/>
      <c r="WN25" s="10"/>
      <c r="WO25" s="10"/>
      <c r="WP25" s="10"/>
      <c r="WQ25" s="10"/>
      <c r="WR25" s="10"/>
      <c r="WS25" s="10"/>
      <c r="WT25" s="10"/>
      <c r="WU25" s="10"/>
      <c r="WV25" s="10"/>
      <c r="WW25" s="10"/>
      <c r="WX25" s="10"/>
      <c r="WY25" s="10"/>
      <c r="WZ25" s="10"/>
      <c r="XA25" s="10"/>
      <c r="XB25" s="10"/>
      <c r="XC25" s="10"/>
      <c r="XD25" s="10"/>
      <c r="XE25" s="10"/>
      <c r="XF25" s="10"/>
      <c r="XG25" s="10"/>
      <c r="XH25" s="10"/>
      <c r="XI25" s="10"/>
      <c r="XJ25" s="10"/>
      <c r="XK25" s="10"/>
      <c r="XL25" s="10"/>
      <c r="XM25" s="10"/>
      <c r="XN25" s="10"/>
      <c r="XO25" s="10"/>
      <c r="XP25" s="10"/>
      <c r="XQ25" s="10"/>
      <c r="XR25" s="10"/>
      <c r="XS25" s="10"/>
      <c r="XT25" s="10"/>
      <c r="XU25" s="10"/>
      <c r="XV25" s="10"/>
      <c r="XW25" s="10"/>
      <c r="XX25" s="10"/>
      <c r="XY25" s="10"/>
      <c r="XZ25" s="10"/>
      <c r="YA25" s="10"/>
      <c r="YB25" s="10"/>
      <c r="YC25" s="10"/>
      <c r="YD25" s="10"/>
      <c r="YE25" s="10"/>
      <c r="YF25" s="10"/>
      <c r="YG25" s="10"/>
      <c r="YH25" s="10"/>
      <c r="YI25" s="10"/>
      <c r="YJ25" s="10"/>
      <c r="YK25" s="10"/>
      <c r="YL25" s="10"/>
      <c r="YM25" s="10"/>
      <c r="YN25" s="10"/>
      <c r="YO25" s="10"/>
      <c r="YP25" s="10"/>
      <c r="YQ25" s="10"/>
      <c r="YR25" s="10"/>
      <c r="YS25" s="10"/>
      <c r="YT25" s="10"/>
      <c r="YU25" s="10"/>
      <c r="YV25" s="10"/>
      <c r="YW25" s="10"/>
      <c r="YX25" s="10"/>
      <c r="YY25" s="10"/>
      <c r="YZ25" s="10"/>
      <c r="ZA25" s="10"/>
      <c r="ZB25" s="10"/>
      <c r="ZC25" s="10"/>
      <c r="ZD25" s="10"/>
      <c r="ZE25" s="10"/>
      <c r="ZF25" s="10"/>
      <c r="ZG25" s="10"/>
      <c r="ZH25" s="10"/>
      <c r="ZI25" s="10"/>
      <c r="ZJ25" s="10"/>
      <c r="ZK25" s="10"/>
      <c r="ZL25" s="10"/>
      <c r="ZM25" s="10"/>
      <c r="ZN25" s="10"/>
      <c r="ZO25" s="10"/>
      <c r="ZP25" s="10"/>
      <c r="ZQ25" s="10"/>
      <c r="ZR25" s="10"/>
      <c r="ZS25" s="10"/>
      <c r="ZT25" s="10"/>
      <c r="ZU25" s="10"/>
      <c r="ZV25" s="10"/>
      <c r="ZW25" s="10"/>
      <c r="ZX25" s="10"/>
      <c r="ZY25" s="10"/>
      <c r="ZZ25" s="10"/>
      <c r="AAA25" s="10"/>
      <c r="AAB25" s="10"/>
      <c r="AAC25" s="10"/>
      <c r="AAD25" s="10"/>
      <c r="AAE25" s="10"/>
      <c r="AAF25" s="10"/>
      <c r="AAG25" s="10"/>
      <c r="AAH25" s="10"/>
      <c r="AAI25" s="10"/>
      <c r="AAJ25" s="10"/>
      <c r="AAK25" s="10"/>
      <c r="AAL25" s="10"/>
      <c r="AAM25" s="10"/>
      <c r="AAN25" s="10"/>
      <c r="AAO25" s="10"/>
      <c r="AAP25" s="10"/>
      <c r="AAQ25" s="10"/>
      <c r="AAR25" s="10"/>
      <c r="AAS25" s="10"/>
      <c r="AAT25" s="10"/>
      <c r="AAU25" s="10"/>
      <c r="AAV25" s="10"/>
      <c r="AAW25" s="10"/>
      <c r="AAX25" s="10"/>
      <c r="AAY25" s="10"/>
      <c r="AAZ25" s="10"/>
      <c r="ABA25" s="10"/>
      <c r="ABB25" s="10"/>
      <c r="ABC25" s="10"/>
      <c r="ABD25" s="10"/>
      <c r="ABE25" s="10"/>
      <c r="ABF25" s="10"/>
      <c r="ABG25" s="10"/>
      <c r="ABH25" s="10"/>
      <c r="ABI25" s="10"/>
      <c r="ABJ25" s="10"/>
      <c r="ABK25" s="10"/>
      <c r="ABL25" s="10"/>
      <c r="ABM25" s="10"/>
      <c r="ABN25" s="10"/>
      <c r="ABO25" s="10"/>
      <c r="ABP25" s="10"/>
      <c r="ABQ25" s="10"/>
      <c r="ABR25" s="10"/>
      <c r="ABS25" s="10"/>
      <c r="ABT25" s="10"/>
      <c r="ABU25" s="10"/>
      <c r="ABV25" s="10"/>
      <c r="ABW25" s="10"/>
      <c r="ABX25" s="10"/>
      <c r="ABY25" s="10"/>
      <c r="ABZ25" s="10"/>
      <c r="ACA25" s="10"/>
      <c r="ACB25" s="10"/>
      <c r="ACC25" s="10"/>
      <c r="ACD25" s="10"/>
      <c r="ACE25" s="10"/>
      <c r="ACF25" s="10"/>
      <c r="ACG25" s="10"/>
      <c r="ACH25" s="10"/>
      <c r="ACI25" s="10"/>
      <c r="ACJ25" s="10"/>
      <c r="ACK25" s="10"/>
      <c r="ACL25" s="10"/>
      <c r="ACM25" s="10"/>
      <c r="ACN25" s="10"/>
      <c r="ACO25" s="10"/>
      <c r="ACP25" s="10"/>
      <c r="ACQ25" s="10"/>
      <c r="ACR25" s="10"/>
      <c r="ACS25" s="10"/>
      <c r="ACT25" s="10"/>
      <c r="ACU25" s="10"/>
      <c r="ACV25" s="10"/>
      <c r="ACW25" s="10"/>
      <c r="ACX25" s="10"/>
      <c r="ACY25" s="10"/>
    </row>
    <row r="26" spans="1:779" x14ac:dyDescent="0.2">
      <c r="A26" s="79" t="s">
        <v>64</v>
      </c>
      <c r="B26" s="116"/>
      <c r="C26" s="75">
        <v>0</v>
      </c>
      <c r="D26" s="118"/>
      <c r="E26" s="118"/>
      <c r="F26" s="118"/>
      <c r="G26" s="125"/>
      <c r="H26" s="124">
        <f t="shared" si="1"/>
        <v>0</v>
      </c>
    </row>
    <row r="27" spans="1:779" x14ac:dyDescent="0.2">
      <c r="A27" s="79" t="s">
        <v>65</v>
      </c>
      <c r="B27" s="116"/>
      <c r="C27" s="75">
        <v>7000</v>
      </c>
      <c r="D27" s="25"/>
      <c r="E27" s="25"/>
      <c r="F27" s="25"/>
      <c r="G27" s="125"/>
      <c r="H27" s="124">
        <f t="shared" si="1"/>
        <v>0</v>
      </c>
    </row>
    <row r="28" spans="1:779" s="11" customFormat="1" x14ac:dyDescent="0.2">
      <c r="A28" s="12" t="s">
        <v>12</v>
      </c>
      <c r="B28" s="13"/>
      <c r="C28" s="69">
        <v>0</v>
      </c>
      <c r="D28" s="14">
        <f t="shared" ref="D28" si="2">ROUND((C28/12)*8,2)</f>
        <v>0</v>
      </c>
      <c r="E28" s="14">
        <f>ROUND(C28*1,2)</f>
        <v>0</v>
      </c>
      <c r="F28" s="14">
        <f>ROUND(E28*1,2)</f>
        <v>0</v>
      </c>
      <c r="G28" s="85">
        <f t="shared" ref="G28" si="3">F28</f>
        <v>0</v>
      </c>
      <c r="H28" s="112">
        <f t="shared" si="1"/>
        <v>0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  <c r="JN28" s="10"/>
      <c r="JO28" s="10"/>
      <c r="JP28" s="10"/>
      <c r="JQ28" s="10"/>
      <c r="JR28" s="10"/>
      <c r="JS28" s="10"/>
      <c r="JT28" s="10"/>
      <c r="JU28" s="10"/>
      <c r="JV28" s="10"/>
      <c r="JW28" s="10"/>
      <c r="JX28" s="10"/>
      <c r="JY28" s="10"/>
      <c r="JZ28" s="10"/>
      <c r="KA28" s="10"/>
      <c r="KB28" s="10"/>
      <c r="KC28" s="10"/>
      <c r="KD28" s="10"/>
      <c r="KE28" s="10"/>
      <c r="KF28" s="10"/>
      <c r="KG28" s="10"/>
      <c r="KH28" s="10"/>
      <c r="KI28" s="10"/>
      <c r="KJ28" s="10"/>
      <c r="KK28" s="10"/>
      <c r="KL28" s="10"/>
      <c r="KM28" s="10"/>
      <c r="KN28" s="10"/>
      <c r="KO28" s="10"/>
      <c r="KP28" s="10"/>
      <c r="KQ28" s="10"/>
      <c r="KR28" s="10"/>
      <c r="KS28" s="10"/>
      <c r="KT28" s="10"/>
      <c r="KU28" s="10"/>
      <c r="KV28" s="10"/>
      <c r="KW28" s="10"/>
      <c r="KX28" s="10"/>
      <c r="KY28" s="10"/>
      <c r="KZ28" s="10"/>
      <c r="LA28" s="10"/>
      <c r="LB28" s="10"/>
      <c r="LC28" s="10"/>
      <c r="LD28" s="10"/>
      <c r="LE28" s="10"/>
      <c r="LF28" s="10"/>
      <c r="LG28" s="10"/>
      <c r="LH28" s="10"/>
      <c r="LI28" s="10"/>
      <c r="LJ28" s="10"/>
      <c r="LK28" s="10"/>
      <c r="LL28" s="10"/>
      <c r="LM28" s="10"/>
      <c r="LN28" s="10"/>
      <c r="LO28" s="10"/>
      <c r="LP28" s="10"/>
      <c r="LQ28" s="10"/>
      <c r="LR28" s="10"/>
      <c r="LS28" s="10"/>
      <c r="LT28" s="10"/>
      <c r="LU28" s="10"/>
      <c r="LV28" s="10"/>
      <c r="LW28" s="10"/>
      <c r="LX28" s="10"/>
      <c r="LY28" s="10"/>
      <c r="LZ28" s="10"/>
      <c r="MA28" s="10"/>
      <c r="MB28" s="10"/>
      <c r="MC28" s="10"/>
      <c r="MD28" s="10"/>
      <c r="ME28" s="10"/>
      <c r="MF28" s="10"/>
      <c r="MG28" s="10"/>
      <c r="MH28" s="10"/>
      <c r="MI28" s="10"/>
      <c r="MJ28" s="10"/>
      <c r="MK28" s="10"/>
      <c r="ML28" s="10"/>
      <c r="MM28" s="10"/>
      <c r="MN28" s="10"/>
      <c r="MO28" s="10"/>
      <c r="MP28" s="10"/>
      <c r="MQ28" s="10"/>
      <c r="MR28" s="10"/>
      <c r="MS28" s="10"/>
      <c r="MT28" s="10"/>
      <c r="MU28" s="10"/>
      <c r="MV28" s="10"/>
      <c r="MW28" s="10"/>
      <c r="MX28" s="10"/>
      <c r="MY28" s="10"/>
      <c r="MZ28" s="10"/>
      <c r="NA28" s="10"/>
      <c r="NB28" s="10"/>
      <c r="NC28" s="10"/>
      <c r="ND28" s="10"/>
      <c r="NE28" s="10"/>
      <c r="NF28" s="10"/>
      <c r="NG28" s="10"/>
      <c r="NH28" s="10"/>
      <c r="NI28" s="10"/>
      <c r="NJ28" s="10"/>
      <c r="NK28" s="10"/>
      <c r="NL28" s="10"/>
      <c r="NM28" s="10"/>
      <c r="NN28" s="10"/>
      <c r="NO28" s="10"/>
      <c r="NP28" s="10"/>
      <c r="NQ28" s="10"/>
      <c r="NR28" s="10"/>
      <c r="NS28" s="10"/>
      <c r="NT28" s="10"/>
      <c r="NU28" s="10"/>
      <c r="NV28" s="10"/>
      <c r="NW28" s="10"/>
      <c r="NX28" s="10"/>
      <c r="NY28" s="10"/>
      <c r="NZ28" s="10"/>
      <c r="OA28" s="10"/>
      <c r="OB28" s="10"/>
      <c r="OC28" s="10"/>
      <c r="OD28" s="10"/>
      <c r="OE28" s="10"/>
      <c r="OF28" s="10"/>
      <c r="OG28" s="10"/>
      <c r="OH28" s="10"/>
      <c r="OI28" s="10"/>
      <c r="OJ28" s="10"/>
      <c r="OK28" s="10"/>
      <c r="OL28" s="10"/>
      <c r="OM28" s="10"/>
      <c r="ON28" s="10"/>
      <c r="OO28" s="10"/>
      <c r="OP28" s="10"/>
      <c r="OQ28" s="10"/>
      <c r="OR28" s="10"/>
      <c r="OS28" s="10"/>
      <c r="OT28" s="10"/>
      <c r="OU28" s="10"/>
      <c r="OV28" s="10"/>
      <c r="OW28" s="10"/>
      <c r="OX28" s="10"/>
      <c r="OY28" s="10"/>
      <c r="OZ28" s="10"/>
      <c r="PA28" s="10"/>
      <c r="PB28" s="10"/>
      <c r="PC28" s="10"/>
      <c r="PD28" s="10"/>
      <c r="PE28" s="10"/>
      <c r="PF28" s="10"/>
      <c r="PG28" s="10"/>
      <c r="PH28" s="10"/>
      <c r="PI28" s="10"/>
      <c r="PJ28" s="10"/>
      <c r="PK28" s="10"/>
      <c r="PL28" s="10"/>
      <c r="PM28" s="10"/>
      <c r="PN28" s="10"/>
      <c r="PO28" s="10"/>
      <c r="PP28" s="10"/>
      <c r="PQ28" s="10"/>
      <c r="PR28" s="10"/>
      <c r="PS28" s="10"/>
      <c r="PT28" s="10"/>
      <c r="PU28" s="10"/>
      <c r="PV28" s="10"/>
      <c r="PW28" s="10"/>
      <c r="PX28" s="10"/>
      <c r="PY28" s="10"/>
      <c r="PZ28" s="10"/>
      <c r="QA28" s="10"/>
      <c r="QB28" s="10"/>
      <c r="QC28" s="10"/>
      <c r="QD28" s="10"/>
      <c r="QE28" s="10"/>
      <c r="QF28" s="10"/>
      <c r="QG28" s="10"/>
      <c r="QH28" s="10"/>
      <c r="QI28" s="10"/>
      <c r="QJ28" s="10"/>
      <c r="QK28" s="10"/>
      <c r="QL28" s="10"/>
      <c r="QM28" s="10"/>
      <c r="QN28" s="10"/>
      <c r="QO28" s="10"/>
      <c r="QP28" s="10"/>
      <c r="QQ28" s="10"/>
      <c r="QR28" s="10"/>
      <c r="QS28" s="10"/>
      <c r="QT28" s="10"/>
      <c r="QU28" s="10"/>
      <c r="QV28" s="10"/>
      <c r="QW28" s="10"/>
      <c r="QX28" s="10"/>
      <c r="QY28" s="10"/>
      <c r="QZ28" s="10"/>
      <c r="RA28" s="10"/>
      <c r="RB28" s="10"/>
      <c r="RC28" s="10"/>
      <c r="RD28" s="10"/>
      <c r="RE28" s="10"/>
      <c r="RF28" s="10"/>
      <c r="RG28" s="10"/>
      <c r="RH28" s="10"/>
      <c r="RI28" s="10"/>
      <c r="RJ28" s="10"/>
      <c r="RK28" s="10"/>
      <c r="RL28" s="10"/>
      <c r="RM28" s="10"/>
      <c r="RN28" s="10"/>
      <c r="RO28" s="10"/>
      <c r="RP28" s="10"/>
      <c r="RQ28" s="10"/>
      <c r="RR28" s="10"/>
      <c r="RS28" s="10"/>
      <c r="RT28" s="10"/>
      <c r="RU28" s="10"/>
      <c r="RV28" s="10"/>
      <c r="RW28" s="10"/>
      <c r="RX28" s="10"/>
      <c r="RY28" s="10"/>
      <c r="RZ28" s="10"/>
      <c r="SA28" s="10"/>
      <c r="SB28" s="10"/>
      <c r="SC28" s="10"/>
      <c r="SD28" s="10"/>
      <c r="SE28" s="10"/>
      <c r="SF28" s="10"/>
      <c r="SG28" s="10"/>
      <c r="SH28" s="10"/>
      <c r="SI28" s="10"/>
      <c r="SJ28" s="10"/>
      <c r="SK28" s="10"/>
      <c r="SL28" s="10"/>
      <c r="SM28" s="10"/>
      <c r="SN28" s="10"/>
      <c r="SO28" s="10"/>
      <c r="SP28" s="10"/>
      <c r="SQ28" s="10"/>
      <c r="SR28" s="10"/>
      <c r="SS28" s="10"/>
      <c r="ST28" s="10"/>
      <c r="SU28" s="10"/>
      <c r="SV28" s="10"/>
      <c r="SW28" s="10"/>
      <c r="SX28" s="10"/>
      <c r="SY28" s="10"/>
      <c r="SZ28" s="10"/>
      <c r="TA28" s="10"/>
      <c r="TB28" s="10"/>
      <c r="TC28" s="10"/>
      <c r="TD28" s="10"/>
      <c r="TE28" s="10"/>
      <c r="TF28" s="10"/>
      <c r="TG28" s="10"/>
      <c r="TH28" s="10"/>
      <c r="TI28" s="10"/>
      <c r="TJ28" s="10"/>
      <c r="TK28" s="10"/>
      <c r="TL28" s="10"/>
      <c r="TM28" s="10"/>
      <c r="TN28" s="10"/>
      <c r="TO28" s="10"/>
      <c r="TP28" s="10"/>
      <c r="TQ28" s="10"/>
      <c r="TR28" s="10"/>
      <c r="TS28" s="10"/>
      <c r="TT28" s="10"/>
      <c r="TU28" s="10"/>
      <c r="TV28" s="10"/>
      <c r="TW28" s="10"/>
      <c r="TX28" s="10"/>
      <c r="TY28" s="10"/>
      <c r="TZ28" s="10"/>
      <c r="UA28" s="10"/>
      <c r="UB28" s="10"/>
      <c r="UC28" s="10"/>
      <c r="UD28" s="10"/>
      <c r="UE28" s="10"/>
      <c r="UF28" s="10"/>
      <c r="UG28" s="10"/>
      <c r="UH28" s="10"/>
      <c r="UI28" s="10"/>
      <c r="UJ28" s="10"/>
      <c r="UK28" s="10"/>
      <c r="UL28" s="10"/>
      <c r="UM28" s="10"/>
      <c r="UN28" s="10"/>
      <c r="UO28" s="10"/>
      <c r="UP28" s="10"/>
      <c r="UQ28" s="10"/>
      <c r="UR28" s="10"/>
      <c r="US28" s="10"/>
      <c r="UT28" s="10"/>
      <c r="UU28" s="10"/>
      <c r="UV28" s="10"/>
      <c r="UW28" s="10"/>
      <c r="UX28" s="10"/>
      <c r="UY28" s="10"/>
      <c r="UZ28" s="10"/>
      <c r="VA28" s="10"/>
      <c r="VB28" s="10"/>
      <c r="VC28" s="10"/>
      <c r="VD28" s="10"/>
      <c r="VE28" s="10"/>
      <c r="VF28" s="10"/>
      <c r="VG28" s="10"/>
      <c r="VH28" s="10"/>
      <c r="VI28" s="10"/>
      <c r="VJ28" s="10"/>
      <c r="VK28" s="10"/>
      <c r="VL28" s="10"/>
      <c r="VM28" s="10"/>
      <c r="VN28" s="10"/>
      <c r="VO28" s="10"/>
      <c r="VP28" s="10"/>
      <c r="VQ28" s="10"/>
      <c r="VR28" s="10"/>
      <c r="VS28" s="10"/>
      <c r="VT28" s="10"/>
      <c r="VU28" s="10"/>
      <c r="VV28" s="10"/>
      <c r="VW28" s="10"/>
      <c r="VX28" s="10"/>
      <c r="VY28" s="10"/>
      <c r="VZ28" s="10"/>
      <c r="WA28" s="10"/>
      <c r="WB28" s="10"/>
      <c r="WC28" s="10"/>
      <c r="WD28" s="10"/>
      <c r="WE28" s="10"/>
      <c r="WF28" s="10"/>
      <c r="WG28" s="10"/>
      <c r="WH28" s="10"/>
      <c r="WI28" s="10"/>
      <c r="WJ28" s="10"/>
      <c r="WK28" s="10"/>
      <c r="WL28" s="10"/>
      <c r="WM28" s="10"/>
      <c r="WN28" s="10"/>
      <c r="WO28" s="10"/>
      <c r="WP28" s="10"/>
      <c r="WQ28" s="10"/>
      <c r="WR28" s="10"/>
      <c r="WS28" s="10"/>
      <c r="WT28" s="10"/>
      <c r="WU28" s="10"/>
      <c r="WV28" s="10"/>
      <c r="WW28" s="10"/>
      <c r="WX28" s="10"/>
      <c r="WY28" s="10"/>
      <c r="WZ28" s="10"/>
      <c r="XA28" s="10"/>
      <c r="XB28" s="10"/>
      <c r="XC28" s="10"/>
      <c r="XD28" s="10"/>
      <c r="XE28" s="10"/>
      <c r="XF28" s="10"/>
      <c r="XG28" s="10"/>
      <c r="XH28" s="10"/>
      <c r="XI28" s="10"/>
      <c r="XJ28" s="10"/>
      <c r="XK28" s="10"/>
      <c r="XL28" s="10"/>
      <c r="XM28" s="10"/>
      <c r="XN28" s="10"/>
      <c r="XO28" s="10"/>
      <c r="XP28" s="10"/>
      <c r="XQ28" s="10"/>
      <c r="XR28" s="10"/>
      <c r="XS28" s="10"/>
      <c r="XT28" s="10"/>
      <c r="XU28" s="10"/>
      <c r="XV28" s="10"/>
      <c r="XW28" s="10"/>
      <c r="XX28" s="10"/>
      <c r="XY28" s="10"/>
      <c r="XZ28" s="10"/>
      <c r="YA28" s="10"/>
      <c r="YB28" s="10"/>
      <c r="YC28" s="10"/>
      <c r="YD28" s="10"/>
      <c r="YE28" s="10"/>
      <c r="YF28" s="10"/>
      <c r="YG28" s="10"/>
      <c r="YH28" s="10"/>
      <c r="YI28" s="10"/>
      <c r="YJ28" s="10"/>
      <c r="YK28" s="10"/>
      <c r="YL28" s="10"/>
      <c r="YM28" s="10"/>
      <c r="YN28" s="10"/>
      <c r="YO28" s="10"/>
      <c r="YP28" s="10"/>
      <c r="YQ28" s="10"/>
      <c r="YR28" s="10"/>
      <c r="YS28" s="10"/>
      <c r="YT28" s="10"/>
      <c r="YU28" s="10"/>
      <c r="YV28" s="10"/>
      <c r="YW28" s="10"/>
      <c r="YX28" s="10"/>
      <c r="YY28" s="10"/>
      <c r="YZ28" s="10"/>
      <c r="ZA28" s="10"/>
      <c r="ZB28" s="10"/>
      <c r="ZC28" s="10"/>
      <c r="ZD28" s="10"/>
      <c r="ZE28" s="10"/>
      <c r="ZF28" s="10"/>
      <c r="ZG28" s="10"/>
      <c r="ZH28" s="10"/>
      <c r="ZI28" s="10"/>
      <c r="ZJ28" s="10"/>
      <c r="ZK28" s="10"/>
      <c r="ZL28" s="10"/>
      <c r="ZM28" s="10"/>
      <c r="ZN28" s="10"/>
      <c r="ZO28" s="10"/>
      <c r="ZP28" s="10"/>
      <c r="ZQ28" s="10"/>
      <c r="ZR28" s="10"/>
      <c r="ZS28" s="10"/>
      <c r="ZT28" s="10"/>
      <c r="ZU28" s="10"/>
      <c r="ZV28" s="10"/>
      <c r="ZW28" s="10"/>
      <c r="ZX28" s="10"/>
      <c r="ZY28" s="10"/>
      <c r="ZZ28" s="10"/>
      <c r="AAA28" s="10"/>
      <c r="AAB28" s="10"/>
      <c r="AAC28" s="10"/>
      <c r="AAD28" s="10"/>
      <c r="AAE28" s="10"/>
      <c r="AAF28" s="10"/>
      <c r="AAG28" s="10"/>
      <c r="AAH28" s="10"/>
      <c r="AAI28" s="10"/>
      <c r="AAJ28" s="10"/>
      <c r="AAK28" s="10"/>
      <c r="AAL28" s="10"/>
      <c r="AAM28" s="10"/>
      <c r="AAN28" s="10"/>
      <c r="AAO28" s="10"/>
      <c r="AAP28" s="10"/>
      <c r="AAQ28" s="10"/>
      <c r="AAR28" s="10"/>
      <c r="AAS28" s="10"/>
      <c r="AAT28" s="10"/>
      <c r="AAU28" s="10"/>
      <c r="AAV28" s="10"/>
      <c r="AAW28" s="10"/>
      <c r="AAX28" s="10"/>
      <c r="AAY28" s="10"/>
      <c r="AAZ28" s="10"/>
      <c r="ABA28" s="10"/>
      <c r="ABB28" s="10"/>
      <c r="ABC28" s="10"/>
      <c r="ABD28" s="10"/>
      <c r="ABE28" s="10"/>
      <c r="ABF28" s="10"/>
      <c r="ABG28" s="10"/>
      <c r="ABH28" s="10"/>
      <c r="ABI28" s="10"/>
      <c r="ABJ28" s="10"/>
      <c r="ABK28" s="10"/>
      <c r="ABL28" s="10"/>
      <c r="ABM28" s="10"/>
      <c r="ABN28" s="10"/>
      <c r="ABO28" s="10"/>
      <c r="ABP28" s="10"/>
      <c r="ABQ28" s="10"/>
      <c r="ABR28" s="10"/>
      <c r="ABS28" s="10"/>
      <c r="ABT28" s="10"/>
      <c r="ABU28" s="10"/>
      <c r="ABV28" s="10"/>
      <c r="ABW28" s="10"/>
      <c r="ABX28" s="10"/>
      <c r="ABY28" s="10"/>
      <c r="ABZ28" s="10"/>
      <c r="ACA28" s="10"/>
      <c r="ACB28" s="10"/>
      <c r="ACC28" s="10"/>
      <c r="ACD28" s="10"/>
      <c r="ACE28" s="10"/>
      <c r="ACF28" s="10"/>
      <c r="ACG28" s="10"/>
      <c r="ACH28" s="10"/>
      <c r="ACI28" s="10"/>
      <c r="ACJ28" s="10"/>
      <c r="ACK28" s="10"/>
      <c r="ACL28" s="10"/>
      <c r="ACM28" s="10"/>
      <c r="ACN28" s="10"/>
      <c r="ACO28" s="10"/>
      <c r="ACP28" s="10"/>
      <c r="ACQ28" s="10"/>
      <c r="ACR28" s="10"/>
      <c r="ACS28" s="10"/>
      <c r="ACT28" s="10"/>
      <c r="ACU28" s="10"/>
      <c r="ACV28" s="10"/>
      <c r="ACW28" s="10"/>
      <c r="ACX28" s="10"/>
      <c r="ACY28" s="10"/>
    </row>
    <row r="29" spans="1:779" s="54" customFormat="1" x14ac:dyDescent="0.2">
      <c r="A29" s="36" t="s">
        <v>13</v>
      </c>
      <c r="B29" s="37"/>
      <c r="C29" s="38">
        <f>C25+C28</f>
        <v>7000</v>
      </c>
      <c r="D29" s="38">
        <f>D25+D28</f>
        <v>0</v>
      </c>
      <c r="E29" s="38">
        <f t="shared" ref="E29:G29" si="4">E25+E28</f>
        <v>0</v>
      </c>
      <c r="F29" s="38">
        <f t="shared" si="4"/>
        <v>0</v>
      </c>
      <c r="G29" s="103">
        <f t="shared" si="4"/>
        <v>0</v>
      </c>
      <c r="H29" s="115">
        <f t="shared" si="1"/>
        <v>0</v>
      </c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  <c r="MG29" s="49"/>
      <c r="MH29" s="49"/>
      <c r="MI29" s="49"/>
      <c r="MJ29" s="49"/>
      <c r="MK29" s="49"/>
      <c r="ML29" s="49"/>
      <c r="MM29" s="49"/>
      <c r="MN29" s="49"/>
      <c r="MO29" s="49"/>
      <c r="MP29" s="49"/>
      <c r="MQ29" s="49"/>
      <c r="MR29" s="49"/>
      <c r="MS29" s="49"/>
      <c r="MT29" s="49"/>
      <c r="MU29" s="49"/>
      <c r="MV29" s="49"/>
      <c r="MW29" s="49"/>
      <c r="MX29" s="49"/>
      <c r="MY29" s="49"/>
      <c r="MZ29" s="49"/>
      <c r="NA29" s="49"/>
      <c r="NB29" s="49"/>
      <c r="NC29" s="49"/>
      <c r="ND29" s="49"/>
      <c r="NE29" s="49"/>
      <c r="NF29" s="49"/>
      <c r="NG29" s="49"/>
      <c r="NH29" s="49"/>
      <c r="NI29" s="49"/>
      <c r="NJ29" s="49"/>
      <c r="NK29" s="49"/>
      <c r="NL29" s="49"/>
      <c r="NM29" s="49"/>
      <c r="NN29" s="49"/>
      <c r="NO29" s="49"/>
      <c r="NP29" s="49"/>
      <c r="NQ29" s="49"/>
      <c r="NR29" s="49"/>
      <c r="NS29" s="49"/>
      <c r="NT29" s="49"/>
      <c r="NU29" s="49"/>
      <c r="NV29" s="49"/>
      <c r="NW29" s="49"/>
      <c r="NX29" s="49"/>
      <c r="NY29" s="49"/>
      <c r="NZ29" s="49"/>
      <c r="OA29" s="49"/>
      <c r="OB29" s="49"/>
      <c r="OC29" s="49"/>
      <c r="OD29" s="49"/>
      <c r="OE29" s="49"/>
      <c r="OF29" s="49"/>
      <c r="OG29" s="49"/>
      <c r="OH29" s="49"/>
      <c r="OI29" s="49"/>
      <c r="OJ29" s="49"/>
      <c r="OK29" s="49"/>
      <c r="OL29" s="49"/>
      <c r="OM29" s="49"/>
      <c r="ON29" s="49"/>
      <c r="OO29" s="49"/>
      <c r="OP29" s="49"/>
      <c r="OQ29" s="49"/>
      <c r="OR29" s="49"/>
      <c r="OS29" s="49"/>
      <c r="OT29" s="49"/>
      <c r="OU29" s="49"/>
      <c r="OV29" s="49"/>
      <c r="OW29" s="49"/>
      <c r="OX29" s="49"/>
      <c r="OY29" s="49"/>
      <c r="OZ29" s="49"/>
      <c r="PA29" s="49"/>
      <c r="PB29" s="49"/>
      <c r="PC29" s="49"/>
      <c r="PD29" s="49"/>
      <c r="PE29" s="49"/>
      <c r="PF29" s="49"/>
      <c r="PG29" s="49"/>
      <c r="PH29" s="49"/>
      <c r="PI29" s="49"/>
      <c r="PJ29" s="49"/>
      <c r="PK29" s="49"/>
      <c r="PL29" s="49"/>
      <c r="PM29" s="49"/>
      <c r="PN29" s="49"/>
      <c r="PO29" s="49"/>
      <c r="PP29" s="49"/>
      <c r="PQ29" s="49"/>
      <c r="PR29" s="49"/>
      <c r="PS29" s="49"/>
      <c r="PT29" s="49"/>
      <c r="PU29" s="49"/>
      <c r="PV29" s="49"/>
      <c r="PW29" s="49"/>
      <c r="PX29" s="49"/>
      <c r="PY29" s="49"/>
      <c r="PZ29" s="49"/>
      <c r="QA29" s="49"/>
      <c r="QB29" s="49"/>
      <c r="QC29" s="49"/>
      <c r="QD29" s="49"/>
      <c r="QE29" s="49"/>
      <c r="QF29" s="49"/>
      <c r="QG29" s="49"/>
      <c r="QH29" s="49"/>
      <c r="QI29" s="49"/>
      <c r="QJ29" s="49"/>
      <c r="QK29" s="49"/>
      <c r="QL29" s="49"/>
      <c r="QM29" s="49"/>
      <c r="QN29" s="49"/>
      <c r="QO29" s="49"/>
      <c r="QP29" s="49"/>
      <c r="QQ29" s="49"/>
      <c r="QR29" s="49"/>
      <c r="QS29" s="49"/>
      <c r="QT29" s="49"/>
      <c r="QU29" s="49"/>
      <c r="QV29" s="49"/>
      <c r="QW29" s="49"/>
      <c r="QX29" s="49"/>
      <c r="QY29" s="49"/>
      <c r="QZ29" s="49"/>
      <c r="RA29" s="49"/>
      <c r="RB29" s="49"/>
      <c r="RC29" s="49"/>
      <c r="RD29" s="49"/>
      <c r="RE29" s="49"/>
      <c r="RF29" s="49"/>
      <c r="RG29" s="49"/>
      <c r="RH29" s="49"/>
      <c r="RI29" s="49"/>
      <c r="RJ29" s="49"/>
      <c r="RK29" s="49"/>
      <c r="RL29" s="49"/>
      <c r="RM29" s="49"/>
      <c r="RN29" s="49"/>
      <c r="RO29" s="49"/>
      <c r="RP29" s="49"/>
      <c r="RQ29" s="49"/>
      <c r="RR29" s="49"/>
      <c r="RS29" s="49"/>
      <c r="RT29" s="49"/>
      <c r="RU29" s="49"/>
      <c r="RV29" s="49"/>
      <c r="RW29" s="49"/>
      <c r="RX29" s="49"/>
      <c r="RY29" s="49"/>
      <c r="RZ29" s="49"/>
      <c r="SA29" s="49"/>
      <c r="SB29" s="49"/>
      <c r="SC29" s="49"/>
      <c r="SD29" s="49"/>
      <c r="SE29" s="49"/>
      <c r="SF29" s="49"/>
      <c r="SG29" s="49"/>
      <c r="SH29" s="49"/>
      <c r="SI29" s="49"/>
      <c r="SJ29" s="49"/>
      <c r="SK29" s="49"/>
      <c r="SL29" s="49"/>
      <c r="SM29" s="49"/>
      <c r="SN29" s="49"/>
      <c r="SO29" s="49"/>
      <c r="SP29" s="49"/>
      <c r="SQ29" s="49"/>
      <c r="SR29" s="49"/>
      <c r="SS29" s="49"/>
      <c r="ST29" s="49"/>
      <c r="SU29" s="49"/>
      <c r="SV29" s="49"/>
      <c r="SW29" s="49"/>
      <c r="SX29" s="49"/>
      <c r="SY29" s="49"/>
      <c r="SZ29" s="49"/>
      <c r="TA29" s="49"/>
      <c r="TB29" s="49"/>
      <c r="TC29" s="49"/>
      <c r="TD29" s="49"/>
      <c r="TE29" s="49"/>
      <c r="TF29" s="49"/>
      <c r="TG29" s="49"/>
      <c r="TH29" s="49"/>
      <c r="TI29" s="49"/>
      <c r="TJ29" s="49"/>
      <c r="TK29" s="49"/>
      <c r="TL29" s="49"/>
      <c r="TM29" s="49"/>
      <c r="TN29" s="49"/>
      <c r="TO29" s="49"/>
      <c r="TP29" s="49"/>
      <c r="TQ29" s="49"/>
      <c r="TR29" s="49"/>
      <c r="TS29" s="49"/>
      <c r="TT29" s="49"/>
      <c r="TU29" s="49"/>
      <c r="TV29" s="49"/>
      <c r="TW29" s="49"/>
      <c r="TX29" s="49"/>
      <c r="TY29" s="49"/>
      <c r="TZ29" s="49"/>
      <c r="UA29" s="49"/>
      <c r="UB29" s="49"/>
      <c r="UC29" s="49"/>
      <c r="UD29" s="49"/>
      <c r="UE29" s="49"/>
      <c r="UF29" s="49"/>
      <c r="UG29" s="49"/>
      <c r="UH29" s="49"/>
      <c r="UI29" s="49"/>
      <c r="UJ29" s="49"/>
      <c r="UK29" s="49"/>
      <c r="UL29" s="49"/>
      <c r="UM29" s="49"/>
      <c r="UN29" s="49"/>
      <c r="UO29" s="49"/>
      <c r="UP29" s="49"/>
      <c r="UQ29" s="49"/>
      <c r="UR29" s="49"/>
      <c r="US29" s="49"/>
      <c r="UT29" s="49"/>
      <c r="UU29" s="49"/>
      <c r="UV29" s="49"/>
      <c r="UW29" s="49"/>
      <c r="UX29" s="49"/>
      <c r="UY29" s="49"/>
      <c r="UZ29" s="49"/>
      <c r="VA29" s="49"/>
      <c r="VB29" s="49"/>
      <c r="VC29" s="49"/>
      <c r="VD29" s="49"/>
      <c r="VE29" s="49"/>
      <c r="VF29" s="49"/>
      <c r="VG29" s="49"/>
      <c r="VH29" s="49"/>
      <c r="VI29" s="49"/>
      <c r="VJ29" s="49"/>
      <c r="VK29" s="49"/>
      <c r="VL29" s="49"/>
      <c r="VM29" s="49"/>
      <c r="VN29" s="49"/>
      <c r="VO29" s="49"/>
      <c r="VP29" s="49"/>
      <c r="VQ29" s="49"/>
      <c r="VR29" s="49"/>
      <c r="VS29" s="49"/>
      <c r="VT29" s="49"/>
      <c r="VU29" s="49"/>
      <c r="VV29" s="49"/>
      <c r="VW29" s="49"/>
      <c r="VX29" s="49"/>
      <c r="VY29" s="49"/>
      <c r="VZ29" s="49"/>
      <c r="WA29" s="49"/>
      <c r="WB29" s="49"/>
      <c r="WC29" s="49"/>
      <c r="WD29" s="49"/>
      <c r="WE29" s="49"/>
      <c r="WF29" s="49"/>
      <c r="WG29" s="49"/>
      <c r="WH29" s="49"/>
      <c r="WI29" s="49"/>
      <c r="WJ29" s="49"/>
      <c r="WK29" s="49"/>
      <c r="WL29" s="49"/>
      <c r="WM29" s="49"/>
      <c r="WN29" s="49"/>
      <c r="WO29" s="49"/>
      <c r="WP29" s="49"/>
      <c r="WQ29" s="49"/>
      <c r="WR29" s="49"/>
      <c r="WS29" s="49"/>
      <c r="WT29" s="49"/>
      <c r="WU29" s="49"/>
      <c r="WV29" s="49"/>
      <c r="WW29" s="49"/>
      <c r="WX29" s="49"/>
      <c r="WY29" s="49"/>
      <c r="WZ29" s="49"/>
      <c r="XA29" s="49"/>
      <c r="XB29" s="49"/>
      <c r="XC29" s="49"/>
      <c r="XD29" s="49"/>
      <c r="XE29" s="49"/>
      <c r="XF29" s="49"/>
      <c r="XG29" s="49"/>
      <c r="XH29" s="49"/>
      <c r="XI29" s="49"/>
      <c r="XJ29" s="49"/>
      <c r="XK29" s="49"/>
      <c r="XL29" s="49"/>
      <c r="XM29" s="49"/>
      <c r="XN29" s="49"/>
      <c r="XO29" s="49"/>
      <c r="XP29" s="49"/>
      <c r="XQ29" s="49"/>
      <c r="XR29" s="49"/>
      <c r="XS29" s="49"/>
      <c r="XT29" s="49"/>
      <c r="XU29" s="49"/>
      <c r="XV29" s="49"/>
      <c r="XW29" s="49"/>
      <c r="XX29" s="49"/>
      <c r="XY29" s="49"/>
      <c r="XZ29" s="49"/>
      <c r="YA29" s="49"/>
      <c r="YB29" s="49"/>
      <c r="YC29" s="49"/>
      <c r="YD29" s="49"/>
      <c r="YE29" s="49"/>
      <c r="YF29" s="49"/>
      <c r="YG29" s="49"/>
      <c r="YH29" s="49"/>
      <c r="YI29" s="49"/>
      <c r="YJ29" s="49"/>
      <c r="YK29" s="49"/>
      <c r="YL29" s="49"/>
      <c r="YM29" s="49"/>
      <c r="YN29" s="49"/>
      <c r="YO29" s="49"/>
      <c r="YP29" s="49"/>
      <c r="YQ29" s="49"/>
      <c r="YR29" s="49"/>
      <c r="YS29" s="49"/>
      <c r="YT29" s="49"/>
      <c r="YU29" s="49"/>
      <c r="YV29" s="49"/>
      <c r="YW29" s="49"/>
      <c r="YX29" s="49"/>
      <c r="YY29" s="49"/>
      <c r="YZ29" s="49"/>
      <c r="ZA29" s="49"/>
      <c r="ZB29" s="49"/>
      <c r="ZC29" s="49"/>
      <c r="ZD29" s="49"/>
      <c r="ZE29" s="49"/>
      <c r="ZF29" s="49"/>
      <c r="ZG29" s="49"/>
      <c r="ZH29" s="49"/>
      <c r="ZI29" s="49"/>
      <c r="ZJ29" s="49"/>
      <c r="ZK29" s="49"/>
      <c r="ZL29" s="49"/>
      <c r="ZM29" s="49"/>
      <c r="ZN29" s="49"/>
      <c r="ZO29" s="49"/>
      <c r="ZP29" s="49"/>
      <c r="ZQ29" s="49"/>
      <c r="ZR29" s="49"/>
      <c r="ZS29" s="49"/>
      <c r="ZT29" s="49"/>
      <c r="ZU29" s="49"/>
      <c r="ZV29" s="49"/>
      <c r="ZW29" s="49"/>
      <c r="ZX29" s="49"/>
      <c r="ZY29" s="49"/>
      <c r="ZZ29" s="49"/>
      <c r="AAA29" s="49"/>
      <c r="AAB29" s="49"/>
      <c r="AAC29" s="49"/>
      <c r="AAD29" s="49"/>
      <c r="AAE29" s="49"/>
      <c r="AAF29" s="49"/>
      <c r="AAG29" s="49"/>
      <c r="AAH29" s="49"/>
      <c r="AAI29" s="49"/>
      <c r="AAJ29" s="49"/>
      <c r="AAK29" s="49"/>
      <c r="AAL29" s="49"/>
      <c r="AAM29" s="49"/>
      <c r="AAN29" s="49"/>
      <c r="AAO29" s="49"/>
      <c r="AAP29" s="49"/>
      <c r="AAQ29" s="49"/>
      <c r="AAR29" s="49"/>
      <c r="AAS29" s="49"/>
      <c r="AAT29" s="49"/>
      <c r="AAU29" s="49"/>
      <c r="AAV29" s="49"/>
      <c r="AAW29" s="49"/>
      <c r="AAX29" s="49"/>
      <c r="AAY29" s="49"/>
      <c r="AAZ29" s="49"/>
      <c r="ABA29" s="49"/>
      <c r="ABB29" s="49"/>
      <c r="ABC29" s="49"/>
      <c r="ABD29" s="49"/>
      <c r="ABE29" s="49"/>
      <c r="ABF29" s="49"/>
      <c r="ABG29" s="49"/>
      <c r="ABH29" s="49"/>
      <c r="ABI29" s="49"/>
      <c r="ABJ29" s="49"/>
      <c r="ABK29" s="49"/>
      <c r="ABL29" s="49"/>
      <c r="ABM29" s="49"/>
      <c r="ABN29" s="49"/>
      <c r="ABO29" s="49"/>
      <c r="ABP29" s="49"/>
      <c r="ABQ29" s="49"/>
      <c r="ABR29" s="49"/>
      <c r="ABS29" s="49"/>
      <c r="ABT29" s="49"/>
      <c r="ABU29" s="49"/>
      <c r="ABV29" s="49"/>
      <c r="ABW29" s="49"/>
      <c r="ABX29" s="49"/>
      <c r="ABY29" s="49"/>
      <c r="ABZ29" s="49"/>
      <c r="ACA29" s="49"/>
      <c r="ACB29" s="49"/>
      <c r="ACC29" s="49"/>
      <c r="ACD29" s="49"/>
      <c r="ACE29" s="49"/>
      <c r="ACF29" s="49"/>
      <c r="ACG29" s="49"/>
      <c r="ACH29" s="49"/>
      <c r="ACI29" s="49"/>
      <c r="ACJ29" s="49"/>
      <c r="ACK29" s="49"/>
      <c r="ACL29" s="49"/>
      <c r="ACM29" s="49"/>
      <c r="ACN29" s="49"/>
      <c r="ACO29" s="49"/>
      <c r="ACP29" s="49"/>
      <c r="ACQ29" s="49"/>
      <c r="ACR29" s="49"/>
      <c r="ACS29" s="49"/>
      <c r="ACT29" s="49"/>
      <c r="ACU29" s="49"/>
      <c r="ACV29" s="49"/>
      <c r="ACW29" s="49"/>
      <c r="ACX29" s="49"/>
      <c r="ACY29" s="49"/>
    </row>
    <row r="30" spans="1:779" s="54" customFormat="1" x14ac:dyDescent="0.2">
      <c r="A30" s="42"/>
      <c r="B30" s="43"/>
      <c r="C30" s="45"/>
      <c r="D30" s="46"/>
      <c r="E30" s="46"/>
      <c r="F30" s="46"/>
      <c r="G30" s="46"/>
      <c r="H30" s="47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  <c r="MG30" s="49"/>
      <c r="MH30" s="49"/>
      <c r="MI30" s="49"/>
      <c r="MJ30" s="49"/>
      <c r="MK30" s="49"/>
      <c r="ML30" s="49"/>
      <c r="MM30" s="49"/>
      <c r="MN30" s="49"/>
      <c r="MO30" s="49"/>
      <c r="MP30" s="49"/>
      <c r="MQ30" s="49"/>
      <c r="MR30" s="49"/>
      <c r="MS30" s="49"/>
      <c r="MT30" s="49"/>
      <c r="MU30" s="49"/>
      <c r="MV30" s="49"/>
      <c r="MW30" s="49"/>
      <c r="MX30" s="49"/>
      <c r="MY30" s="49"/>
      <c r="MZ30" s="49"/>
      <c r="NA30" s="49"/>
      <c r="NB30" s="49"/>
      <c r="NC30" s="49"/>
      <c r="ND30" s="49"/>
      <c r="NE30" s="49"/>
      <c r="NF30" s="49"/>
      <c r="NG30" s="49"/>
      <c r="NH30" s="49"/>
      <c r="NI30" s="49"/>
      <c r="NJ30" s="49"/>
      <c r="NK30" s="49"/>
      <c r="NL30" s="49"/>
      <c r="NM30" s="49"/>
      <c r="NN30" s="49"/>
      <c r="NO30" s="49"/>
      <c r="NP30" s="49"/>
      <c r="NQ30" s="49"/>
      <c r="NR30" s="49"/>
      <c r="NS30" s="49"/>
      <c r="NT30" s="49"/>
      <c r="NU30" s="49"/>
      <c r="NV30" s="49"/>
      <c r="NW30" s="49"/>
      <c r="NX30" s="49"/>
      <c r="NY30" s="49"/>
      <c r="NZ30" s="49"/>
      <c r="OA30" s="49"/>
      <c r="OB30" s="49"/>
      <c r="OC30" s="49"/>
      <c r="OD30" s="49"/>
      <c r="OE30" s="49"/>
      <c r="OF30" s="49"/>
      <c r="OG30" s="49"/>
      <c r="OH30" s="49"/>
      <c r="OI30" s="49"/>
      <c r="OJ30" s="49"/>
      <c r="OK30" s="49"/>
      <c r="OL30" s="49"/>
      <c r="OM30" s="49"/>
      <c r="ON30" s="49"/>
      <c r="OO30" s="49"/>
      <c r="OP30" s="49"/>
      <c r="OQ30" s="49"/>
      <c r="OR30" s="49"/>
      <c r="OS30" s="49"/>
      <c r="OT30" s="49"/>
      <c r="OU30" s="49"/>
      <c r="OV30" s="49"/>
      <c r="OW30" s="49"/>
      <c r="OX30" s="49"/>
      <c r="OY30" s="49"/>
      <c r="OZ30" s="49"/>
      <c r="PA30" s="49"/>
      <c r="PB30" s="49"/>
      <c r="PC30" s="49"/>
      <c r="PD30" s="49"/>
      <c r="PE30" s="49"/>
      <c r="PF30" s="49"/>
      <c r="PG30" s="49"/>
      <c r="PH30" s="49"/>
      <c r="PI30" s="49"/>
      <c r="PJ30" s="49"/>
      <c r="PK30" s="49"/>
      <c r="PL30" s="49"/>
      <c r="PM30" s="49"/>
      <c r="PN30" s="49"/>
      <c r="PO30" s="49"/>
      <c r="PP30" s="49"/>
      <c r="PQ30" s="49"/>
      <c r="PR30" s="49"/>
      <c r="PS30" s="49"/>
      <c r="PT30" s="49"/>
      <c r="PU30" s="49"/>
      <c r="PV30" s="49"/>
      <c r="PW30" s="49"/>
      <c r="PX30" s="49"/>
      <c r="PY30" s="49"/>
      <c r="PZ30" s="49"/>
      <c r="QA30" s="49"/>
      <c r="QB30" s="49"/>
      <c r="QC30" s="49"/>
      <c r="QD30" s="49"/>
      <c r="QE30" s="49"/>
      <c r="QF30" s="49"/>
      <c r="QG30" s="49"/>
      <c r="QH30" s="49"/>
      <c r="QI30" s="49"/>
      <c r="QJ30" s="49"/>
      <c r="QK30" s="49"/>
      <c r="QL30" s="49"/>
      <c r="QM30" s="49"/>
      <c r="QN30" s="49"/>
      <c r="QO30" s="49"/>
      <c r="QP30" s="49"/>
      <c r="QQ30" s="49"/>
      <c r="QR30" s="49"/>
      <c r="QS30" s="49"/>
      <c r="QT30" s="49"/>
      <c r="QU30" s="49"/>
      <c r="QV30" s="49"/>
      <c r="QW30" s="49"/>
      <c r="QX30" s="49"/>
      <c r="QY30" s="49"/>
      <c r="QZ30" s="49"/>
      <c r="RA30" s="49"/>
      <c r="RB30" s="49"/>
      <c r="RC30" s="49"/>
      <c r="RD30" s="49"/>
      <c r="RE30" s="49"/>
      <c r="RF30" s="49"/>
      <c r="RG30" s="49"/>
      <c r="RH30" s="49"/>
      <c r="RI30" s="49"/>
      <c r="RJ30" s="49"/>
      <c r="RK30" s="49"/>
      <c r="RL30" s="49"/>
      <c r="RM30" s="49"/>
      <c r="RN30" s="49"/>
      <c r="RO30" s="49"/>
      <c r="RP30" s="49"/>
      <c r="RQ30" s="49"/>
      <c r="RR30" s="49"/>
      <c r="RS30" s="49"/>
      <c r="RT30" s="49"/>
      <c r="RU30" s="49"/>
      <c r="RV30" s="49"/>
      <c r="RW30" s="49"/>
      <c r="RX30" s="49"/>
      <c r="RY30" s="49"/>
      <c r="RZ30" s="49"/>
      <c r="SA30" s="49"/>
      <c r="SB30" s="49"/>
      <c r="SC30" s="49"/>
      <c r="SD30" s="49"/>
      <c r="SE30" s="49"/>
      <c r="SF30" s="49"/>
      <c r="SG30" s="49"/>
      <c r="SH30" s="49"/>
      <c r="SI30" s="49"/>
      <c r="SJ30" s="49"/>
      <c r="SK30" s="49"/>
      <c r="SL30" s="49"/>
      <c r="SM30" s="49"/>
      <c r="SN30" s="49"/>
      <c r="SO30" s="49"/>
      <c r="SP30" s="49"/>
      <c r="SQ30" s="49"/>
      <c r="SR30" s="49"/>
      <c r="SS30" s="49"/>
      <c r="ST30" s="49"/>
      <c r="SU30" s="49"/>
      <c r="SV30" s="49"/>
      <c r="SW30" s="49"/>
      <c r="SX30" s="49"/>
      <c r="SY30" s="49"/>
      <c r="SZ30" s="49"/>
      <c r="TA30" s="49"/>
      <c r="TB30" s="49"/>
      <c r="TC30" s="49"/>
      <c r="TD30" s="49"/>
      <c r="TE30" s="49"/>
      <c r="TF30" s="49"/>
      <c r="TG30" s="49"/>
      <c r="TH30" s="49"/>
      <c r="TI30" s="49"/>
      <c r="TJ30" s="49"/>
      <c r="TK30" s="49"/>
      <c r="TL30" s="49"/>
      <c r="TM30" s="49"/>
      <c r="TN30" s="49"/>
      <c r="TO30" s="49"/>
      <c r="TP30" s="49"/>
      <c r="TQ30" s="49"/>
      <c r="TR30" s="49"/>
      <c r="TS30" s="49"/>
      <c r="TT30" s="49"/>
      <c r="TU30" s="49"/>
      <c r="TV30" s="49"/>
      <c r="TW30" s="49"/>
      <c r="TX30" s="49"/>
      <c r="TY30" s="49"/>
      <c r="TZ30" s="49"/>
      <c r="UA30" s="49"/>
      <c r="UB30" s="49"/>
      <c r="UC30" s="49"/>
      <c r="UD30" s="49"/>
      <c r="UE30" s="49"/>
      <c r="UF30" s="49"/>
      <c r="UG30" s="49"/>
      <c r="UH30" s="49"/>
      <c r="UI30" s="49"/>
      <c r="UJ30" s="49"/>
      <c r="UK30" s="49"/>
      <c r="UL30" s="49"/>
      <c r="UM30" s="49"/>
      <c r="UN30" s="49"/>
      <c r="UO30" s="49"/>
      <c r="UP30" s="49"/>
      <c r="UQ30" s="49"/>
      <c r="UR30" s="49"/>
      <c r="US30" s="49"/>
      <c r="UT30" s="49"/>
      <c r="UU30" s="49"/>
      <c r="UV30" s="49"/>
      <c r="UW30" s="49"/>
      <c r="UX30" s="49"/>
      <c r="UY30" s="49"/>
      <c r="UZ30" s="49"/>
      <c r="VA30" s="49"/>
      <c r="VB30" s="49"/>
      <c r="VC30" s="49"/>
      <c r="VD30" s="49"/>
      <c r="VE30" s="49"/>
      <c r="VF30" s="49"/>
      <c r="VG30" s="49"/>
      <c r="VH30" s="49"/>
      <c r="VI30" s="49"/>
      <c r="VJ30" s="49"/>
      <c r="VK30" s="49"/>
      <c r="VL30" s="49"/>
      <c r="VM30" s="49"/>
      <c r="VN30" s="49"/>
      <c r="VO30" s="49"/>
      <c r="VP30" s="49"/>
      <c r="VQ30" s="49"/>
      <c r="VR30" s="49"/>
      <c r="VS30" s="49"/>
      <c r="VT30" s="49"/>
      <c r="VU30" s="49"/>
      <c r="VV30" s="49"/>
      <c r="VW30" s="49"/>
      <c r="VX30" s="49"/>
      <c r="VY30" s="49"/>
      <c r="VZ30" s="49"/>
      <c r="WA30" s="49"/>
      <c r="WB30" s="49"/>
      <c r="WC30" s="49"/>
      <c r="WD30" s="49"/>
      <c r="WE30" s="49"/>
      <c r="WF30" s="49"/>
      <c r="WG30" s="49"/>
      <c r="WH30" s="49"/>
      <c r="WI30" s="49"/>
      <c r="WJ30" s="49"/>
      <c r="WK30" s="49"/>
      <c r="WL30" s="49"/>
      <c r="WM30" s="49"/>
      <c r="WN30" s="49"/>
      <c r="WO30" s="49"/>
      <c r="WP30" s="49"/>
      <c r="WQ30" s="49"/>
      <c r="WR30" s="49"/>
      <c r="WS30" s="49"/>
      <c r="WT30" s="49"/>
      <c r="WU30" s="49"/>
      <c r="WV30" s="49"/>
      <c r="WW30" s="49"/>
      <c r="WX30" s="49"/>
      <c r="WY30" s="49"/>
      <c r="WZ30" s="49"/>
      <c r="XA30" s="49"/>
      <c r="XB30" s="49"/>
      <c r="XC30" s="49"/>
      <c r="XD30" s="49"/>
      <c r="XE30" s="49"/>
      <c r="XF30" s="49"/>
      <c r="XG30" s="49"/>
      <c r="XH30" s="49"/>
      <c r="XI30" s="49"/>
      <c r="XJ30" s="49"/>
      <c r="XK30" s="49"/>
      <c r="XL30" s="49"/>
      <c r="XM30" s="49"/>
      <c r="XN30" s="49"/>
      <c r="XO30" s="49"/>
      <c r="XP30" s="49"/>
      <c r="XQ30" s="49"/>
      <c r="XR30" s="49"/>
      <c r="XS30" s="49"/>
      <c r="XT30" s="49"/>
      <c r="XU30" s="49"/>
      <c r="XV30" s="49"/>
      <c r="XW30" s="49"/>
      <c r="XX30" s="49"/>
      <c r="XY30" s="49"/>
      <c r="XZ30" s="49"/>
      <c r="YA30" s="49"/>
      <c r="YB30" s="49"/>
      <c r="YC30" s="49"/>
      <c r="YD30" s="49"/>
      <c r="YE30" s="49"/>
      <c r="YF30" s="49"/>
      <c r="YG30" s="49"/>
      <c r="YH30" s="49"/>
      <c r="YI30" s="49"/>
      <c r="YJ30" s="49"/>
      <c r="YK30" s="49"/>
      <c r="YL30" s="49"/>
      <c r="YM30" s="49"/>
      <c r="YN30" s="49"/>
      <c r="YO30" s="49"/>
      <c r="YP30" s="49"/>
      <c r="YQ30" s="49"/>
      <c r="YR30" s="49"/>
      <c r="YS30" s="49"/>
      <c r="YT30" s="49"/>
      <c r="YU30" s="49"/>
      <c r="YV30" s="49"/>
      <c r="YW30" s="49"/>
      <c r="YX30" s="49"/>
      <c r="YY30" s="49"/>
      <c r="YZ30" s="49"/>
      <c r="ZA30" s="49"/>
      <c r="ZB30" s="49"/>
      <c r="ZC30" s="49"/>
      <c r="ZD30" s="49"/>
      <c r="ZE30" s="49"/>
      <c r="ZF30" s="49"/>
      <c r="ZG30" s="49"/>
      <c r="ZH30" s="49"/>
      <c r="ZI30" s="49"/>
      <c r="ZJ30" s="49"/>
      <c r="ZK30" s="49"/>
      <c r="ZL30" s="49"/>
      <c r="ZM30" s="49"/>
      <c r="ZN30" s="49"/>
      <c r="ZO30" s="49"/>
      <c r="ZP30" s="49"/>
      <c r="ZQ30" s="49"/>
      <c r="ZR30" s="49"/>
      <c r="ZS30" s="49"/>
      <c r="ZT30" s="49"/>
      <c r="ZU30" s="49"/>
      <c r="ZV30" s="49"/>
      <c r="ZW30" s="49"/>
      <c r="ZX30" s="49"/>
      <c r="ZY30" s="49"/>
      <c r="ZZ30" s="49"/>
      <c r="AAA30" s="49"/>
      <c r="AAB30" s="49"/>
      <c r="AAC30" s="49"/>
      <c r="AAD30" s="49"/>
      <c r="AAE30" s="49"/>
      <c r="AAF30" s="49"/>
      <c r="AAG30" s="49"/>
      <c r="AAH30" s="49"/>
      <c r="AAI30" s="49"/>
      <c r="AAJ30" s="49"/>
      <c r="AAK30" s="49"/>
      <c r="AAL30" s="49"/>
      <c r="AAM30" s="49"/>
      <c r="AAN30" s="49"/>
      <c r="AAO30" s="49"/>
      <c r="AAP30" s="49"/>
      <c r="AAQ30" s="49"/>
      <c r="AAR30" s="49"/>
      <c r="AAS30" s="49"/>
      <c r="AAT30" s="49"/>
      <c r="AAU30" s="49"/>
      <c r="AAV30" s="49"/>
      <c r="AAW30" s="49"/>
      <c r="AAX30" s="49"/>
      <c r="AAY30" s="49"/>
      <c r="AAZ30" s="49"/>
      <c r="ABA30" s="49"/>
      <c r="ABB30" s="49"/>
      <c r="ABC30" s="49"/>
      <c r="ABD30" s="49"/>
      <c r="ABE30" s="49"/>
      <c r="ABF30" s="49"/>
      <c r="ABG30" s="49"/>
      <c r="ABH30" s="49"/>
      <c r="ABI30" s="49"/>
      <c r="ABJ30" s="49"/>
      <c r="ABK30" s="49"/>
      <c r="ABL30" s="49"/>
      <c r="ABM30" s="49"/>
      <c r="ABN30" s="49"/>
      <c r="ABO30" s="49"/>
      <c r="ABP30" s="49"/>
      <c r="ABQ30" s="49"/>
      <c r="ABR30" s="49"/>
      <c r="ABS30" s="49"/>
      <c r="ABT30" s="49"/>
      <c r="ABU30" s="49"/>
      <c r="ABV30" s="49"/>
      <c r="ABW30" s="49"/>
      <c r="ABX30" s="49"/>
      <c r="ABY30" s="49"/>
      <c r="ABZ30" s="49"/>
      <c r="ACA30" s="49"/>
      <c r="ACB30" s="49"/>
      <c r="ACC30" s="49"/>
      <c r="ACD30" s="49"/>
      <c r="ACE30" s="49"/>
      <c r="ACF30" s="49"/>
      <c r="ACG30" s="49"/>
      <c r="ACH30" s="49"/>
      <c r="ACI30" s="49"/>
      <c r="ACJ30" s="49"/>
      <c r="ACK30" s="49"/>
      <c r="ACL30" s="49"/>
      <c r="ACM30" s="49"/>
      <c r="ACN30" s="49"/>
      <c r="ACO30" s="49"/>
      <c r="ACP30" s="49"/>
      <c r="ACQ30" s="49"/>
      <c r="ACR30" s="49"/>
      <c r="ACS30" s="49"/>
      <c r="ACT30" s="49"/>
      <c r="ACU30" s="49"/>
      <c r="ACV30" s="49"/>
      <c r="ACW30" s="49"/>
      <c r="ACX30" s="49"/>
      <c r="ACY30" s="49"/>
    </row>
    <row r="31" spans="1:779" s="54" customFormat="1" x14ac:dyDescent="0.2">
      <c r="A31" s="36" t="s">
        <v>14</v>
      </c>
      <c r="B31" s="37"/>
      <c r="C31" s="38">
        <f>C23+C29</f>
        <v>62916.08</v>
      </c>
      <c r="D31" s="38">
        <f>D23+D29</f>
        <v>0</v>
      </c>
      <c r="E31" s="38">
        <f>E23+E29</f>
        <v>0</v>
      </c>
      <c r="F31" s="38">
        <f>F23+F29</f>
        <v>0</v>
      </c>
      <c r="G31" s="103">
        <f>G23+G29</f>
        <v>0</v>
      </c>
      <c r="H31" s="115">
        <f t="shared" si="1"/>
        <v>0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  <c r="MG31" s="49"/>
      <c r="MH31" s="49"/>
      <c r="MI31" s="49"/>
      <c r="MJ31" s="49"/>
      <c r="MK31" s="49"/>
      <c r="ML31" s="49"/>
      <c r="MM31" s="49"/>
      <c r="MN31" s="49"/>
      <c r="MO31" s="49"/>
      <c r="MP31" s="49"/>
      <c r="MQ31" s="49"/>
      <c r="MR31" s="49"/>
      <c r="MS31" s="49"/>
      <c r="MT31" s="49"/>
      <c r="MU31" s="49"/>
      <c r="MV31" s="49"/>
      <c r="MW31" s="49"/>
      <c r="MX31" s="49"/>
      <c r="MY31" s="49"/>
      <c r="MZ31" s="49"/>
      <c r="NA31" s="49"/>
      <c r="NB31" s="49"/>
      <c r="NC31" s="49"/>
      <c r="ND31" s="49"/>
      <c r="NE31" s="49"/>
      <c r="NF31" s="49"/>
      <c r="NG31" s="49"/>
      <c r="NH31" s="49"/>
      <c r="NI31" s="49"/>
      <c r="NJ31" s="49"/>
      <c r="NK31" s="49"/>
      <c r="NL31" s="49"/>
      <c r="NM31" s="49"/>
      <c r="NN31" s="49"/>
      <c r="NO31" s="49"/>
      <c r="NP31" s="49"/>
      <c r="NQ31" s="49"/>
      <c r="NR31" s="49"/>
      <c r="NS31" s="49"/>
      <c r="NT31" s="49"/>
      <c r="NU31" s="49"/>
      <c r="NV31" s="49"/>
      <c r="NW31" s="49"/>
      <c r="NX31" s="49"/>
      <c r="NY31" s="49"/>
      <c r="NZ31" s="49"/>
      <c r="OA31" s="49"/>
      <c r="OB31" s="49"/>
      <c r="OC31" s="49"/>
      <c r="OD31" s="49"/>
      <c r="OE31" s="49"/>
      <c r="OF31" s="49"/>
      <c r="OG31" s="49"/>
      <c r="OH31" s="49"/>
      <c r="OI31" s="49"/>
      <c r="OJ31" s="49"/>
      <c r="OK31" s="49"/>
      <c r="OL31" s="49"/>
      <c r="OM31" s="49"/>
      <c r="ON31" s="49"/>
      <c r="OO31" s="49"/>
      <c r="OP31" s="49"/>
      <c r="OQ31" s="49"/>
      <c r="OR31" s="49"/>
      <c r="OS31" s="49"/>
      <c r="OT31" s="49"/>
      <c r="OU31" s="49"/>
      <c r="OV31" s="49"/>
      <c r="OW31" s="49"/>
      <c r="OX31" s="49"/>
      <c r="OY31" s="49"/>
      <c r="OZ31" s="49"/>
      <c r="PA31" s="49"/>
      <c r="PB31" s="49"/>
      <c r="PC31" s="49"/>
      <c r="PD31" s="49"/>
      <c r="PE31" s="49"/>
      <c r="PF31" s="49"/>
      <c r="PG31" s="49"/>
      <c r="PH31" s="49"/>
      <c r="PI31" s="49"/>
      <c r="PJ31" s="49"/>
      <c r="PK31" s="49"/>
      <c r="PL31" s="49"/>
      <c r="PM31" s="49"/>
      <c r="PN31" s="49"/>
      <c r="PO31" s="49"/>
      <c r="PP31" s="49"/>
      <c r="PQ31" s="49"/>
      <c r="PR31" s="49"/>
      <c r="PS31" s="49"/>
      <c r="PT31" s="49"/>
      <c r="PU31" s="49"/>
      <c r="PV31" s="49"/>
      <c r="PW31" s="49"/>
      <c r="PX31" s="49"/>
      <c r="PY31" s="49"/>
      <c r="PZ31" s="49"/>
      <c r="QA31" s="49"/>
      <c r="QB31" s="49"/>
      <c r="QC31" s="49"/>
      <c r="QD31" s="49"/>
      <c r="QE31" s="49"/>
      <c r="QF31" s="49"/>
      <c r="QG31" s="49"/>
      <c r="QH31" s="49"/>
      <c r="QI31" s="49"/>
      <c r="QJ31" s="49"/>
      <c r="QK31" s="49"/>
      <c r="QL31" s="49"/>
      <c r="QM31" s="49"/>
      <c r="QN31" s="49"/>
      <c r="QO31" s="49"/>
      <c r="QP31" s="49"/>
      <c r="QQ31" s="49"/>
      <c r="QR31" s="49"/>
      <c r="QS31" s="49"/>
      <c r="QT31" s="49"/>
      <c r="QU31" s="49"/>
      <c r="QV31" s="49"/>
      <c r="QW31" s="49"/>
      <c r="QX31" s="49"/>
      <c r="QY31" s="49"/>
      <c r="QZ31" s="49"/>
      <c r="RA31" s="49"/>
      <c r="RB31" s="49"/>
      <c r="RC31" s="49"/>
      <c r="RD31" s="49"/>
      <c r="RE31" s="49"/>
      <c r="RF31" s="49"/>
      <c r="RG31" s="49"/>
      <c r="RH31" s="49"/>
      <c r="RI31" s="49"/>
      <c r="RJ31" s="49"/>
      <c r="RK31" s="49"/>
      <c r="RL31" s="49"/>
      <c r="RM31" s="49"/>
      <c r="RN31" s="49"/>
      <c r="RO31" s="49"/>
      <c r="RP31" s="49"/>
      <c r="RQ31" s="49"/>
      <c r="RR31" s="49"/>
      <c r="RS31" s="49"/>
      <c r="RT31" s="49"/>
      <c r="RU31" s="49"/>
      <c r="RV31" s="49"/>
      <c r="RW31" s="49"/>
      <c r="RX31" s="49"/>
      <c r="RY31" s="49"/>
      <c r="RZ31" s="49"/>
      <c r="SA31" s="49"/>
      <c r="SB31" s="49"/>
      <c r="SC31" s="49"/>
      <c r="SD31" s="49"/>
      <c r="SE31" s="49"/>
      <c r="SF31" s="49"/>
      <c r="SG31" s="49"/>
      <c r="SH31" s="49"/>
      <c r="SI31" s="49"/>
      <c r="SJ31" s="49"/>
      <c r="SK31" s="49"/>
      <c r="SL31" s="49"/>
      <c r="SM31" s="49"/>
      <c r="SN31" s="49"/>
      <c r="SO31" s="49"/>
      <c r="SP31" s="49"/>
      <c r="SQ31" s="49"/>
      <c r="SR31" s="49"/>
      <c r="SS31" s="49"/>
      <c r="ST31" s="49"/>
      <c r="SU31" s="49"/>
      <c r="SV31" s="49"/>
      <c r="SW31" s="49"/>
      <c r="SX31" s="49"/>
      <c r="SY31" s="49"/>
      <c r="SZ31" s="49"/>
      <c r="TA31" s="49"/>
      <c r="TB31" s="49"/>
      <c r="TC31" s="49"/>
      <c r="TD31" s="49"/>
      <c r="TE31" s="49"/>
      <c r="TF31" s="49"/>
      <c r="TG31" s="49"/>
      <c r="TH31" s="49"/>
      <c r="TI31" s="49"/>
      <c r="TJ31" s="49"/>
      <c r="TK31" s="49"/>
      <c r="TL31" s="49"/>
      <c r="TM31" s="49"/>
      <c r="TN31" s="49"/>
      <c r="TO31" s="49"/>
      <c r="TP31" s="49"/>
      <c r="TQ31" s="49"/>
      <c r="TR31" s="49"/>
      <c r="TS31" s="49"/>
      <c r="TT31" s="49"/>
      <c r="TU31" s="49"/>
      <c r="TV31" s="49"/>
      <c r="TW31" s="49"/>
      <c r="TX31" s="49"/>
      <c r="TY31" s="49"/>
      <c r="TZ31" s="49"/>
      <c r="UA31" s="49"/>
      <c r="UB31" s="49"/>
      <c r="UC31" s="49"/>
      <c r="UD31" s="49"/>
      <c r="UE31" s="49"/>
      <c r="UF31" s="49"/>
      <c r="UG31" s="49"/>
      <c r="UH31" s="49"/>
      <c r="UI31" s="49"/>
      <c r="UJ31" s="49"/>
      <c r="UK31" s="49"/>
      <c r="UL31" s="49"/>
      <c r="UM31" s="49"/>
      <c r="UN31" s="49"/>
      <c r="UO31" s="49"/>
      <c r="UP31" s="49"/>
      <c r="UQ31" s="49"/>
      <c r="UR31" s="49"/>
      <c r="US31" s="49"/>
      <c r="UT31" s="49"/>
      <c r="UU31" s="49"/>
      <c r="UV31" s="49"/>
      <c r="UW31" s="49"/>
      <c r="UX31" s="49"/>
      <c r="UY31" s="49"/>
      <c r="UZ31" s="49"/>
      <c r="VA31" s="49"/>
      <c r="VB31" s="49"/>
      <c r="VC31" s="49"/>
      <c r="VD31" s="49"/>
      <c r="VE31" s="49"/>
      <c r="VF31" s="49"/>
      <c r="VG31" s="49"/>
      <c r="VH31" s="49"/>
      <c r="VI31" s="49"/>
      <c r="VJ31" s="49"/>
      <c r="VK31" s="49"/>
      <c r="VL31" s="49"/>
      <c r="VM31" s="49"/>
      <c r="VN31" s="49"/>
      <c r="VO31" s="49"/>
      <c r="VP31" s="49"/>
      <c r="VQ31" s="49"/>
      <c r="VR31" s="49"/>
      <c r="VS31" s="49"/>
      <c r="VT31" s="49"/>
      <c r="VU31" s="49"/>
      <c r="VV31" s="49"/>
      <c r="VW31" s="49"/>
      <c r="VX31" s="49"/>
      <c r="VY31" s="49"/>
      <c r="VZ31" s="49"/>
      <c r="WA31" s="49"/>
      <c r="WB31" s="49"/>
      <c r="WC31" s="49"/>
      <c r="WD31" s="49"/>
      <c r="WE31" s="49"/>
      <c r="WF31" s="49"/>
      <c r="WG31" s="49"/>
      <c r="WH31" s="49"/>
      <c r="WI31" s="49"/>
      <c r="WJ31" s="49"/>
      <c r="WK31" s="49"/>
      <c r="WL31" s="49"/>
      <c r="WM31" s="49"/>
      <c r="WN31" s="49"/>
      <c r="WO31" s="49"/>
      <c r="WP31" s="49"/>
      <c r="WQ31" s="49"/>
      <c r="WR31" s="49"/>
      <c r="WS31" s="49"/>
      <c r="WT31" s="49"/>
      <c r="WU31" s="49"/>
      <c r="WV31" s="49"/>
      <c r="WW31" s="49"/>
      <c r="WX31" s="49"/>
      <c r="WY31" s="49"/>
      <c r="WZ31" s="49"/>
      <c r="XA31" s="49"/>
      <c r="XB31" s="49"/>
      <c r="XC31" s="49"/>
      <c r="XD31" s="49"/>
      <c r="XE31" s="49"/>
      <c r="XF31" s="49"/>
      <c r="XG31" s="49"/>
      <c r="XH31" s="49"/>
      <c r="XI31" s="49"/>
      <c r="XJ31" s="49"/>
      <c r="XK31" s="49"/>
      <c r="XL31" s="49"/>
      <c r="XM31" s="49"/>
      <c r="XN31" s="49"/>
      <c r="XO31" s="49"/>
      <c r="XP31" s="49"/>
      <c r="XQ31" s="49"/>
      <c r="XR31" s="49"/>
      <c r="XS31" s="49"/>
      <c r="XT31" s="49"/>
      <c r="XU31" s="49"/>
      <c r="XV31" s="49"/>
      <c r="XW31" s="49"/>
      <c r="XX31" s="49"/>
      <c r="XY31" s="49"/>
      <c r="XZ31" s="49"/>
      <c r="YA31" s="49"/>
      <c r="YB31" s="49"/>
      <c r="YC31" s="49"/>
      <c r="YD31" s="49"/>
      <c r="YE31" s="49"/>
      <c r="YF31" s="49"/>
      <c r="YG31" s="49"/>
      <c r="YH31" s="49"/>
      <c r="YI31" s="49"/>
      <c r="YJ31" s="49"/>
      <c r="YK31" s="49"/>
      <c r="YL31" s="49"/>
      <c r="YM31" s="49"/>
      <c r="YN31" s="49"/>
      <c r="YO31" s="49"/>
      <c r="YP31" s="49"/>
      <c r="YQ31" s="49"/>
      <c r="YR31" s="49"/>
      <c r="YS31" s="49"/>
      <c r="YT31" s="49"/>
      <c r="YU31" s="49"/>
      <c r="YV31" s="49"/>
      <c r="YW31" s="49"/>
      <c r="YX31" s="49"/>
      <c r="YY31" s="49"/>
      <c r="YZ31" s="49"/>
      <c r="ZA31" s="49"/>
      <c r="ZB31" s="49"/>
      <c r="ZC31" s="49"/>
      <c r="ZD31" s="49"/>
      <c r="ZE31" s="49"/>
      <c r="ZF31" s="49"/>
      <c r="ZG31" s="49"/>
      <c r="ZH31" s="49"/>
      <c r="ZI31" s="49"/>
      <c r="ZJ31" s="49"/>
      <c r="ZK31" s="49"/>
      <c r="ZL31" s="49"/>
      <c r="ZM31" s="49"/>
      <c r="ZN31" s="49"/>
      <c r="ZO31" s="49"/>
      <c r="ZP31" s="49"/>
      <c r="ZQ31" s="49"/>
      <c r="ZR31" s="49"/>
      <c r="ZS31" s="49"/>
      <c r="ZT31" s="49"/>
      <c r="ZU31" s="49"/>
      <c r="ZV31" s="49"/>
      <c r="ZW31" s="49"/>
      <c r="ZX31" s="49"/>
      <c r="ZY31" s="49"/>
      <c r="ZZ31" s="49"/>
      <c r="AAA31" s="49"/>
      <c r="AAB31" s="49"/>
      <c r="AAC31" s="49"/>
      <c r="AAD31" s="49"/>
      <c r="AAE31" s="49"/>
      <c r="AAF31" s="49"/>
      <c r="AAG31" s="49"/>
      <c r="AAH31" s="49"/>
      <c r="AAI31" s="49"/>
      <c r="AAJ31" s="49"/>
      <c r="AAK31" s="49"/>
      <c r="AAL31" s="49"/>
      <c r="AAM31" s="49"/>
      <c r="AAN31" s="49"/>
      <c r="AAO31" s="49"/>
      <c r="AAP31" s="49"/>
      <c r="AAQ31" s="49"/>
      <c r="AAR31" s="49"/>
      <c r="AAS31" s="49"/>
      <c r="AAT31" s="49"/>
      <c r="AAU31" s="49"/>
      <c r="AAV31" s="49"/>
      <c r="AAW31" s="49"/>
      <c r="AAX31" s="49"/>
      <c r="AAY31" s="49"/>
      <c r="AAZ31" s="49"/>
      <c r="ABA31" s="49"/>
      <c r="ABB31" s="49"/>
      <c r="ABC31" s="49"/>
      <c r="ABD31" s="49"/>
      <c r="ABE31" s="49"/>
      <c r="ABF31" s="49"/>
      <c r="ABG31" s="49"/>
      <c r="ABH31" s="49"/>
      <c r="ABI31" s="49"/>
      <c r="ABJ31" s="49"/>
      <c r="ABK31" s="49"/>
      <c r="ABL31" s="49"/>
      <c r="ABM31" s="49"/>
      <c r="ABN31" s="49"/>
      <c r="ABO31" s="49"/>
      <c r="ABP31" s="49"/>
      <c r="ABQ31" s="49"/>
      <c r="ABR31" s="49"/>
      <c r="ABS31" s="49"/>
      <c r="ABT31" s="49"/>
      <c r="ABU31" s="49"/>
      <c r="ABV31" s="49"/>
      <c r="ABW31" s="49"/>
      <c r="ABX31" s="49"/>
      <c r="ABY31" s="49"/>
      <c r="ABZ31" s="49"/>
      <c r="ACA31" s="49"/>
      <c r="ACB31" s="49"/>
      <c r="ACC31" s="49"/>
      <c r="ACD31" s="49"/>
      <c r="ACE31" s="49"/>
      <c r="ACF31" s="49"/>
      <c r="ACG31" s="49"/>
      <c r="ACH31" s="49"/>
      <c r="ACI31" s="49"/>
      <c r="ACJ31" s="49"/>
      <c r="ACK31" s="49"/>
      <c r="ACL31" s="49"/>
      <c r="ACM31" s="49"/>
      <c r="ACN31" s="49"/>
      <c r="ACO31" s="49"/>
      <c r="ACP31" s="49"/>
      <c r="ACQ31" s="49"/>
      <c r="ACR31" s="49"/>
      <c r="ACS31" s="49"/>
      <c r="ACT31" s="49"/>
      <c r="ACU31" s="49"/>
      <c r="ACV31" s="49"/>
      <c r="ACW31" s="49"/>
      <c r="ACX31" s="49"/>
      <c r="ACY31" s="49"/>
    </row>
    <row r="32" spans="1:779" s="54" customFormat="1" x14ac:dyDescent="0.2">
      <c r="A32" s="42"/>
      <c r="B32" s="43"/>
      <c r="C32" s="45"/>
      <c r="D32" s="46"/>
      <c r="E32" s="46"/>
      <c r="F32" s="46"/>
      <c r="G32" s="46"/>
      <c r="H32" s="47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  <c r="MG32" s="49"/>
      <c r="MH32" s="49"/>
      <c r="MI32" s="49"/>
      <c r="MJ32" s="49"/>
      <c r="MK32" s="49"/>
      <c r="ML32" s="49"/>
      <c r="MM32" s="49"/>
      <c r="MN32" s="49"/>
      <c r="MO32" s="49"/>
      <c r="MP32" s="49"/>
      <c r="MQ32" s="49"/>
      <c r="MR32" s="49"/>
      <c r="MS32" s="49"/>
      <c r="MT32" s="49"/>
      <c r="MU32" s="49"/>
      <c r="MV32" s="49"/>
      <c r="MW32" s="49"/>
      <c r="MX32" s="49"/>
      <c r="MY32" s="49"/>
      <c r="MZ32" s="49"/>
      <c r="NA32" s="49"/>
      <c r="NB32" s="49"/>
      <c r="NC32" s="49"/>
      <c r="ND32" s="49"/>
      <c r="NE32" s="49"/>
      <c r="NF32" s="49"/>
      <c r="NG32" s="49"/>
      <c r="NH32" s="49"/>
      <c r="NI32" s="49"/>
      <c r="NJ32" s="49"/>
      <c r="NK32" s="49"/>
      <c r="NL32" s="49"/>
      <c r="NM32" s="49"/>
      <c r="NN32" s="49"/>
      <c r="NO32" s="49"/>
      <c r="NP32" s="49"/>
      <c r="NQ32" s="49"/>
      <c r="NR32" s="49"/>
      <c r="NS32" s="49"/>
      <c r="NT32" s="49"/>
      <c r="NU32" s="49"/>
      <c r="NV32" s="49"/>
      <c r="NW32" s="49"/>
      <c r="NX32" s="49"/>
      <c r="NY32" s="49"/>
      <c r="NZ32" s="49"/>
      <c r="OA32" s="49"/>
      <c r="OB32" s="49"/>
      <c r="OC32" s="49"/>
      <c r="OD32" s="49"/>
      <c r="OE32" s="49"/>
      <c r="OF32" s="49"/>
      <c r="OG32" s="49"/>
      <c r="OH32" s="49"/>
      <c r="OI32" s="49"/>
      <c r="OJ32" s="49"/>
      <c r="OK32" s="49"/>
      <c r="OL32" s="49"/>
      <c r="OM32" s="49"/>
      <c r="ON32" s="49"/>
      <c r="OO32" s="49"/>
      <c r="OP32" s="49"/>
      <c r="OQ32" s="49"/>
      <c r="OR32" s="49"/>
      <c r="OS32" s="49"/>
      <c r="OT32" s="49"/>
      <c r="OU32" s="49"/>
      <c r="OV32" s="49"/>
      <c r="OW32" s="49"/>
      <c r="OX32" s="49"/>
      <c r="OY32" s="49"/>
      <c r="OZ32" s="49"/>
      <c r="PA32" s="49"/>
      <c r="PB32" s="49"/>
      <c r="PC32" s="49"/>
      <c r="PD32" s="49"/>
      <c r="PE32" s="49"/>
      <c r="PF32" s="49"/>
      <c r="PG32" s="49"/>
      <c r="PH32" s="49"/>
      <c r="PI32" s="49"/>
      <c r="PJ32" s="49"/>
      <c r="PK32" s="49"/>
      <c r="PL32" s="49"/>
      <c r="PM32" s="49"/>
      <c r="PN32" s="49"/>
      <c r="PO32" s="49"/>
      <c r="PP32" s="49"/>
      <c r="PQ32" s="49"/>
      <c r="PR32" s="49"/>
      <c r="PS32" s="49"/>
      <c r="PT32" s="49"/>
      <c r="PU32" s="49"/>
      <c r="PV32" s="49"/>
      <c r="PW32" s="49"/>
      <c r="PX32" s="49"/>
      <c r="PY32" s="49"/>
      <c r="PZ32" s="49"/>
      <c r="QA32" s="49"/>
      <c r="QB32" s="49"/>
      <c r="QC32" s="49"/>
      <c r="QD32" s="49"/>
      <c r="QE32" s="49"/>
      <c r="QF32" s="49"/>
      <c r="QG32" s="49"/>
      <c r="QH32" s="49"/>
      <c r="QI32" s="49"/>
      <c r="QJ32" s="49"/>
      <c r="QK32" s="49"/>
      <c r="QL32" s="49"/>
      <c r="QM32" s="49"/>
      <c r="QN32" s="49"/>
      <c r="QO32" s="49"/>
      <c r="QP32" s="49"/>
      <c r="QQ32" s="49"/>
      <c r="QR32" s="49"/>
      <c r="QS32" s="49"/>
      <c r="QT32" s="49"/>
      <c r="QU32" s="49"/>
      <c r="QV32" s="49"/>
      <c r="QW32" s="49"/>
      <c r="QX32" s="49"/>
      <c r="QY32" s="49"/>
      <c r="QZ32" s="49"/>
      <c r="RA32" s="49"/>
      <c r="RB32" s="49"/>
      <c r="RC32" s="49"/>
      <c r="RD32" s="49"/>
      <c r="RE32" s="49"/>
      <c r="RF32" s="49"/>
      <c r="RG32" s="49"/>
      <c r="RH32" s="49"/>
      <c r="RI32" s="49"/>
      <c r="RJ32" s="49"/>
      <c r="RK32" s="49"/>
      <c r="RL32" s="49"/>
      <c r="RM32" s="49"/>
      <c r="RN32" s="49"/>
      <c r="RO32" s="49"/>
      <c r="RP32" s="49"/>
      <c r="RQ32" s="49"/>
      <c r="RR32" s="49"/>
      <c r="RS32" s="49"/>
      <c r="RT32" s="49"/>
      <c r="RU32" s="49"/>
      <c r="RV32" s="49"/>
      <c r="RW32" s="49"/>
      <c r="RX32" s="49"/>
      <c r="RY32" s="49"/>
      <c r="RZ32" s="49"/>
      <c r="SA32" s="49"/>
      <c r="SB32" s="49"/>
      <c r="SC32" s="49"/>
      <c r="SD32" s="49"/>
      <c r="SE32" s="49"/>
      <c r="SF32" s="49"/>
      <c r="SG32" s="49"/>
      <c r="SH32" s="49"/>
      <c r="SI32" s="49"/>
      <c r="SJ32" s="49"/>
      <c r="SK32" s="49"/>
      <c r="SL32" s="49"/>
      <c r="SM32" s="49"/>
      <c r="SN32" s="49"/>
      <c r="SO32" s="49"/>
      <c r="SP32" s="49"/>
      <c r="SQ32" s="49"/>
      <c r="SR32" s="49"/>
      <c r="SS32" s="49"/>
      <c r="ST32" s="49"/>
      <c r="SU32" s="49"/>
      <c r="SV32" s="49"/>
      <c r="SW32" s="49"/>
      <c r="SX32" s="49"/>
      <c r="SY32" s="49"/>
      <c r="SZ32" s="49"/>
      <c r="TA32" s="49"/>
      <c r="TB32" s="49"/>
      <c r="TC32" s="49"/>
      <c r="TD32" s="49"/>
      <c r="TE32" s="49"/>
      <c r="TF32" s="49"/>
      <c r="TG32" s="49"/>
      <c r="TH32" s="49"/>
      <c r="TI32" s="49"/>
      <c r="TJ32" s="49"/>
      <c r="TK32" s="49"/>
      <c r="TL32" s="49"/>
      <c r="TM32" s="49"/>
      <c r="TN32" s="49"/>
      <c r="TO32" s="49"/>
      <c r="TP32" s="49"/>
      <c r="TQ32" s="49"/>
      <c r="TR32" s="49"/>
      <c r="TS32" s="49"/>
      <c r="TT32" s="49"/>
      <c r="TU32" s="49"/>
      <c r="TV32" s="49"/>
      <c r="TW32" s="49"/>
      <c r="TX32" s="49"/>
      <c r="TY32" s="49"/>
      <c r="TZ32" s="49"/>
      <c r="UA32" s="49"/>
      <c r="UB32" s="49"/>
      <c r="UC32" s="49"/>
      <c r="UD32" s="49"/>
      <c r="UE32" s="49"/>
      <c r="UF32" s="49"/>
      <c r="UG32" s="49"/>
      <c r="UH32" s="49"/>
      <c r="UI32" s="49"/>
      <c r="UJ32" s="49"/>
      <c r="UK32" s="49"/>
      <c r="UL32" s="49"/>
      <c r="UM32" s="49"/>
      <c r="UN32" s="49"/>
      <c r="UO32" s="49"/>
      <c r="UP32" s="49"/>
      <c r="UQ32" s="49"/>
      <c r="UR32" s="49"/>
      <c r="US32" s="49"/>
      <c r="UT32" s="49"/>
      <c r="UU32" s="49"/>
      <c r="UV32" s="49"/>
      <c r="UW32" s="49"/>
      <c r="UX32" s="49"/>
      <c r="UY32" s="49"/>
      <c r="UZ32" s="49"/>
      <c r="VA32" s="49"/>
      <c r="VB32" s="49"/>
      <c r="VC32" s="49"/>
      <c r="VD32" s="49"/>
      <c r="VE32" s="49"/>
      <c r="VF32" s="49"/>
      <c r="VG32" s="49"/>
      <c r="VH32" s="49"/>
      <c r="VI32" s="49"/>
      <c r="VJ32" s="49"/>
      <c r="VK32" s="49"/>
      <c r="VL32" s="49"/>
      <c r="VM32" s="49"/>
      <c r="VN32" s="49"/>
      <c r="VO32" s="49"/>
      <c r="VP32" s="49"/>
      <c r="VQ32" s="49"/>
      <c r="VR32" s="49"/>
      <c r="VS32" s="49"/>
      <c r="VT32" s="49"/>
      <c r="VU32" s="49"/>
      <c r="VV32" s="49"/>
      <c r="VW32" s="49"/>
      <c r="VX32" s="49"/>
      <c r="VY32" s="49"/>
      <c r="VZ32" s="49"/>
      <c r="WA32" s="49"/>
      <c r="WB32" s="49"/>
      <c r="WC32" s="49"/>
      <c r="WD32" s="49"/>
      <c r="WE32" s="49"/>
      <c r="WF32" s="49"/>
      <c r="WG32" s="49"/>
      <c r="WH32" s="49"/>
      <c r="WI32" s="49"/>
      <c r="WJ32" s="49"/>
      <c r="WK32" s="49"/>
      <c r="WL32" s="49"/>
      <c r="WM32" s="49"/>
      <c r="WN32" s="49"/>
      <c r="WO32" s="49"/>
      <c r="WP32" s="49"/>
      <c r="WQ32" s="49"/>
      <c r="WR32" s="49"/>
      <c r="WS32" s="49"/>
      <c r="WT32" s="49"/>
      <c r="WU32" s="49"/>
      <c r="WV32" s="49"/>
      <c r="WW32" s="49"/>
      <c r="WX32" s="49"/>
      <c r="WY32" s="49"/>
      <c r="WZ32" s="49"/>
      <c r="XA32" s="49"/>
      <c r="XB32" s="49"/>
      <c r="XC32" s="49"/>
      <c r="XD32" s="49"/>
      <c r="XE32" s="49"/>
      <c r="XF32" s="49"/>
      <c r="XG32" s="49"/>
      <c r="XH32" s="49"/>
      <c r="XI32" s="49"/>
      <c r="XJ32" s="49"/>
      <c r="XK32" s="49"/>
      <c r="XL32" s="49"/>
      <c r="XM32" s="49"/>
      <c r="XN32" s="49"/>
      <c r="XO32" s="49"/>
      <c r="XP32" s="49"/>
      <c r="XQ32" s="49"/>
      <c r="XR32" s="49"/>
      <c r="XS32" s="49"/>
      <c r="XT32" s="49"/>
      <c r="XU32" s="49"/>
      <c r="XV32" s="49"/>
      <c r="XW32" s="49"/>
      <c r="XX32" s="49"/>
      <c r="XY32" s="49"/>
      <c r="XZ32" s="49"/>
      <c r="YA32" s="49"/>
      <c r="YB32" s="49"/>
      <c r="YC32" s="49"/>
      <c r="YD32" s="49"/>
      <c r="YE32" s="49"/>
      <c r="YF32" s="49"/>
      <c r="YG32" s="49"/>
      <c r="YH32" s="49"/>
      <c r="YI32" s="49"/>
      <c r="YJ32" s="49"/>
      <c r="YK32" s="49"/>
      <c r="YL32" s="49"/>
      <c r="YM32" s="49"/>
      <c r="YN32" s="49"/>
      <c r="YO32" s="49"/>
      <c r="YP32" s="49"/>
      <c r="YQ32" s="49"/>
      <c r="YR32" s="49"/>
      <c r="YS32" s="49"/>
      <c r="YT32" s="49"/>
      <c r="YU32" s="49"/>
      <c r="YV32" s="49"/>
      <c r="YW32" s="49"/>
      <c r="YX32" s="49"/>
      <c r="YY32" s="49"/>
      <c r="YZ32" s="49"/>
      <c r="ZA32" s="49"/>
      <c r="ZB32" s="49"/>
      <c r="ZC32" s="49"/>
      <c r="ZD32" s="49"/>
      <c r="ZE32" s="49"/>
      <c r="ZF32" s="49"/>
      <c r="ZG32" s="49"/>
      <c r="ZH32" s="49"/>
      <c r="ZI32" s="49"/>
      <c r="ZJ32" s="49"/>
      <c r="ZK32" s="49"/>
      <c r="ZL32" s="49"/>
      <c r="ZM32" s="49"/>
      <c r="ZN32" s="49"/>
      <c r="ZO32" s="49"/>
      <c r="ZP32" s="49"/>
      <c r="ZQ32" s="49"/>
      <c r="ZR32" s="49"/>
      <c r="ZS32" s="49"/>
      <c r="ZT32" s="49"/>
      <c r="ZU32" s="49"/>
      <c r="ZV32" s="49"/>
      <c r="ZW32" s="49"/>
      <c r="ZX32" s="49"/>
      <c r="ZY32" s="49"/>
      <c r="ZZ32" s="49"/>
      <c r="AAA32" s="49"/>
      <c r="AAB32" s="49"/>
      <c r="AAC32" s="49"/>
      <c r="AAD32" s="49"/>
      <c r="AAE32" s="49"/>
      <c r="AAF32" s="49"/>
      <c r="AAG32" s="49"/>
      <c r="AAH32" s="49"/>
      <c r="AAI32" s="49"/>
      <c r="AAJ32" s="49"/>
      <c r="AAK32" s="49"/>
      <c r="AAL32" s="49"/>
      <c r="AAM32" s="49"/>
      <c r="AAN32" s="49"/>
      <c r="AAO32" s="49"/>
      <c r="AAP32" s="49"/>
      <c r="AAQ32" s="49"/>
      <c r="AAR32" s="49"/>
      <c r="AAS32" s="49"/>
      <c r="AAT32" s="49"/>
      <c r="AAU32" s="49"/>
      <c r="AAV32" s="49"/>
      <c r="AAW32" s="49"/>
      <c r="AAX32" s="49"/>
      <c r="AAY32" s="49"/>
      <c r="AAZ32" s="49"/>
      <c r="ABA32" s="49"/>
      <c r="ABB32" s="49"/>
      <c r="ABC32" s="49"/>
      <c r="ABD32" s="49"/>
      <c r="ABE32" s="49"/>
      <c r="ABF32" s="49"/>
      <c r="ABG32" s="49"/>
      <c r="ABH32" s="49"/>
      <c r="ABI32" s="49"/>
      <c r="ABJ32" s="49"/>
      <c r="ABK32" s="49"/>
      <c r="ABL32" s="49"/>
      <c r="ABM32" s="49"/>
      <c r="ABN32" s="49"/>
      <c r="ABO32" s="49"/>
      <c r="ABP32" s="49"/>
      <c r="ABQ32" s="49"/>
      <c r="ABR32" s="49"/>
      <c r="ABS32" s="49"/>
      <c r="ABT32" s="49"/>
      <c r="ABU32" s="49"/>
      <c r="ABV32" s="49"/>
      <c r="ABW32" s="49"/>
      <c r="ABX32" s="49"/>
      <c r="ABY32" s="49"/>
      <c r="ABZ32" s="49"/>
      <c r="ACA32" s="49"/>
      <c r="ACB32" s="49"/>
      <c r="ACC32" s="49"/>
      <c r="ACD32" s="49"/>
      <c r="ACE32" s="49"/>
      <c r="ACF32" s="49"/>
      <c r="ACG32" s="49"/>
      <c r="ACH32" s="49"/>
      <c r="ACI32" s="49"/>
      <c r="ACJ32" s="49"/>
      <c r="ACK32" s="49"/>
      <c r="ACL32" s="49"/>
      <c r="ACM32" s="49"/>
      <c r="ACN32" s="49"/>
      <c r="ACO32" s="49"/>
      <c r="ACP32" s="49"/>
      <c r="ACQ32" s="49"/>
      <c r="ACR32" s="49"/>
      <c r="ACS32" s="49"/>
      <c r="ACT32" s="49"/>
      <c r="ACU32" s="49"/>
      <c r="ACV32" s="49"/>
      <c r="ACW32" s="49"/>
      <c r="ACX32" s="49"/>
      <c r="ACY32" s="49"/>
    </row>
    <row r="33" spans="1:779" x14ac:dyDescent="0.2">
      <c r="A33" s="52" t="s">
        <v>85</v>
      </c>
      <c r="B33" s="13"/>
      <c r="C33" s="100">
        <f>ROUND(C31*0.04,2)</f>
        <v>2516.64</v>
      </c>
      <c r="D33" s="100">
        <f>ROUND(D31*0.04,2)</f>
        <v>0</v>
      </c>
      <c r="E33" s="100">
        <f>ROUND(E31*0.04,2)</f>
        <v>0</v>
      </c>
      <c r="F33" s="100">
        <f>ROUND(F31*0.04,2)</f>
        <v>0</v>
      </c>
      <c r="G33" s="101">
        <f>ROUND(G31*0.04,2)</f>
        <v>0</v>
      </c>
      <c r="H33" s="102">
        <f>SUM(D33:G33)</f>
        <v>0</v>
      </c>
    </row>
    <row r="34" spans="1:779" s="54" customFormat="1" x14ac:dyDescent="0.2">
      <c r="A34" s="52" t="s">
        <v>86</v>
      </c>
      <c r="B34" s="13"/>
      <c r="C34" s="100">
        <f>ROUND((C31+C33)*0.04,2)</f>
        <v>2617.31</v>
      </c>
      <c r="D34" s="100">
        <f>ROUND((D31+D33)*0.04,2)</f>
        <v>0</v>
      </c>
      <c r="E34" s="100">
        <f>ROUND((E31+E33)*0.04,2)</f>
        <v>0</v>
      </c>
      <c r="F34" s="100">
        <f>ROUND((F31+F33)*0.04,2)</f>
        <v>0</v>
      </c>
      <c r="G34" s="101">
        <f>ROUND((G31+G33)*0.04,2)</f>
        <v>0</v>
      </c>
      <c r="H34" s="102">
        <f>SUM(D34:G34)</f>
        <v>0</v>
      </c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  <c r="IB34" s="49"/>
      <c r="IC34" s="49"/>
      <c r="ID34" s="49"/>
      <c r="IE34" s="49"/>
      <c r="IF34" s="49"/>
      <c r="IG34" s="49"/>
      <c r="IH34" s="49"/>
      <c r="II34" s="49"/>
      <c r="IJ34" s="49"/>
      <c r="IK34" s="49"/>
      <c r="IL34" s="49"/>
      <c r="IM34" s="49"/>
      <c r="IN34" s="49"/>
      <c r="IO34" s="49"/>
      <c r="IP34" s="49"/>
      <c r="IQ34" s="49"/>
      <c r="IR34" s="49"/>
      <c r="IS34" s="49"/>
      <c r="IT34" s="49"/>
      <c r="IU34" s="49"/>
      <c r="IV34" s="49"/>
      <c r="IW34" s="49"/>
      <c r="IX34" s="49"/>
      <c r="IY34" s="49"/>
      <c r="IZ34" s="49"/>
      <c r="JA34" s="49"/>
      <c r="JB34" s="49"/>
      <c r="JC34" s="49"/>
      <c r="JD34" s="49"/>
      <c r="JE34" s="49"/>
      <c r="JF34" s="49"/>
      <c r="JG34" s="49"/>
      <c r="JH34" s="49"/>
      <c r="JI34" s="49"/>
      <c r="JJ34" s="49"/>
      <c r="JK34" s="49"/>
      <c r="JL34" s="49"/>
      <c r="JM34" s="49"/>
      <c r="JN34" s="49"/>
      <c r="JO34" s="49"/>
      <c r="JP34" s="49"/>
      <c r="JQ34" s="49"/>
      <c r="JR34" s="49"/>
      <c r="JS34" s="49"/>
      <c r="JT34" s="49"/>
      <c r="JU34" s="49"/>
      <c r="JV34" s="49"/>
      <c r="JW34" s="49"/>
      <c r="JX34" s="49"/>
      <c r="JY34" s="49"/>
      <c r="JZ34" s="49"/>
      <c r="KA34" s="49"/>
      <c r="KB34" s="49"/>
      <c r="KC34" s="49"/>
      <c r="KD34" s="49"/>
      <c r="KE34" s="49"/>
      <c r="KF34" s="49"/>
      <c r="KG34" s="49"/>
      <c r="KH34" s="49"/>
      <c r="KI34" s="49"/>
      <c r="KJ34" s="49"/>
      <c r="KK34" s="49"/>
      <c r="KL34" s="49"/>
      <c r="KM34" s="49"/>
      <c r="KN34" s="49"/>
      <c r="KO34" s="49"/>
      <c r="KP34" s="49"/>
      <c r="KQ34" s="49"/>
      <c r="KR34" s="49"/>
      <c r="KS34" s="49"/>
      <c r="KT34" s="49"/>
      <c r="KU34" s="49"/>
      <c r="KV34" s="49"/>
      <c r="KW34" s="49"/>
      <c r="KX34" s="49"/>
      <c r="KY34" s="49"/>
      <c r="KZ34" s="49"/>
      <c r="LA34" s="49"/>
      <c r="LB34" s="49"/>
      <c r="LC34" s="49"/>
      <c r="LD34" s="49"/>
      <c r="LE34" s="49"/>
      <c r="LF34" s="49"/>
      <c r="LG34" s="49"/>
      <c r="LH34" s="49"/>
      <c r="LI34" s="49"/>
      <c r="LJ34" s="49"/>
      <c r="LK34" s="49"/>
      <c r="LL34" s="49"/>
      <c r="LM34" s="49"/>
      <c r="LN34" s="49"/>
      <c r="LO34" s="49"/>
      <c r="LP34" s="49"/>
      <c r="LQ34" s="49"/>
      <c r="LR34" s="49"/>
      <c r="LS34" s="49"/>
      <c r="LT34" s="49"/>
      <c r="LU34" s="49"/>
      <c r="LV34" s="49"/>
      <c r="LW34" s="49"/>
      <c r="LX34" s="49"/>
      <c r="LY34" s="49"/>
      <c r="LZ34" s="49"/>
      <c r="MA34" s="49"/>
      <c r="MB34" s="49"/>
      <c r="MC34" s="49"/>
      <c r="MD34" s="49"/>
      <c r="ME34" s="49"/>
      <c r="MF34" s="49"/>
      <c r="MG34" s="49"/>
      <c r="MH34" s="49"/>
      <c r="MI34" s="49"/>
      <c r="MJ34" s="49"/>
      <c r="MK34" s="49"/>
      <c r="ML34" s="49"/>
      <c r="MM34" s="49"/>
      <c r="MN34" s="49"/>
      <c r="MO34" s="49"/>
      <c r="MP34" s="49"/>
      <c r="MQ34" s="49"/>
      <c r="MR34" s="49"/>
      <c r="MS34" s="49"/>
      <c r="MT34" s="49"/>
      <c r="MU34" s="49"/>
      <c r="MV34" s="49"/>
      <c r="MW34" s="49"/>
      <c r="MX34" s="49"/>
      <c r="MY34" s="49"/>
      <c r="MZ34" s="49"/>
      <c r="NA34" s="49"/>
      <c r="NB34" s="49"/>
      <c r="NC34" s="49"/>
      <c r="ND34" s="49"/>
      <c r="NE34" s="49"/>
      <c r="NF34" s="49"/>
      <c r="NG34" s="49"/>
      <c r="NH34" s="49"/>
      <c r="NI34" s="49"/>
      <c r="NJ34" s="49"/>
      <c r="NK34" s="49"/>
      <c r="NL34" s="49"/>
      <c r="NM34" s="49"/>
      <c r="NN34" s="49"/>
      <c r="NO34" s="49"/>
      <c r="NP34" s="49"/>
      <c r="NQ34" s="49"/>
      <c r="NR34" s="49"/>
      <c r="NS34" s="49"/>
      <c r="NT34" s="49"/>
      <c r="NU34" s="49"/>
      <c r="NV34" s="49"/>
      <c r="NW34" s="49"/>
      <c r="NX34" s="49"/>
      <c r="NY34" s="49"/>
      <c r="NZ34" s="49"/>
      <c r="OA34" s="49"/>
      <c r="OB34" s="49"/>
      <c r="OC34" s="49"/>
      <c r="OD34" s="49"/>
      <c r="OE34" s="49"/>
      <c r="OF34" s="49"/>
      <c r="OG34" s="49"/>
      <c r="OH34" s="49"/>
      <c r="OI34" s="49"/>
      <c r="OJ34" s="49"/>
      <c r="OK34" s="49"/>
      <c r="OL34" s="49"/>
      <c r="OM34" s="49"/>
      <c r="ON34" s="49"/>
      <c r="OO34" s="49"/>
      <c r="OP34" s="49"/>
      <c r="OQ34" s="49"/>
      <c r="OR34" s="49"/>
      <c r="OS34" s="49"/>
      <c r="OT34" s="49"/>
      <c r="OU34" s="49"/>
      <c r="OV34" s="49"/>
      <c r="OW34" s="49"/>
      <c r="OX34" s="49"/>
      <c r="OY34" s="49"/>
      <c r="OZ34" s="49"/>
      <c r="PA34" s="49"/>
      <c r="PB34" s="49"/>
      <c r="PC34" s="49"/>
      <c r="PD34" s="49"/>
      <c r="PE34" s="49"/>
      <c r="PF34" s="49"/>
      <c r="PG34" s="49"/>
      <c r="PH34" s="49"/>
      <c r="PI34" s="49"/>
      <c r="PJ34" s="49"/>
      <c r="PK34" s="49"/>
      <c r="PL34" s="49"/>
      <c r="PM34" s="49"/>
      <c r="PN34" s="49"/>
      <c r="PO34" s="49"/>
      <c r="PP34" s="49"/>
      <c r="PQ34" s="49"/>
      <c r="PR34" s="49"/>
      <c r="PS34" s="49"/>
      <c r="PT34" s="49"/>
      <c r="PU34" s="49"/>
      <c r="PV34" s="49"/>
      <c r="PW34" s="49"/>
      <c r="PX34" s="49"/>
      <c r="PY34" s="49"/>
      <c r="PZ34" s="49"/>
      <c r="QA34" s="49"/>
      <c r="QB34" s="49"/>
      <c r="QC34" s="49"/>
      <c r="QD34" s="49"/>
      <c r="QE34" s="49"/>
      <c r="QF34" s="49"/>
      <c r="QG34" s="49"/>
      <c r="QH34" s="49"/>
      <c r="QI34" s="49"/>
      <c r="QJ34" s="49"/>
      <c r="QK34" s="49"/>
      <c r="QL34" s="49"/>
      <c r="QM34" s="49"/>
      <c r="QN34" s="49"/>
      <c r="QO34" s="49"/>
      <c r="QP34" s="49"/>
      <c r="QQ34" s="49"/>
      <c r="QR34" s="49"/>
      <c r="QS34" s="49"/>
      <c r="QT34" s="49"/>
      <c r="QU34" s="49"/>
      <c r="QV34" s="49"/>
      <c r="QW34" s="49"/>
      <c r="QX34" s="49"/>
      <c r="QY34" s="49"/>
      <c r="QZ34" s="49"/>
      <c r="RA34" s="49"/>
      <c r="RB34" s="49"/>
      <c r="RC34" s="49"/>
      <c r="RD34" s="49"/>
      <c r="RE34" s="49"/>
      <c r="RF34" s="49"/>
      <c r="RG34" s="49"/>
      <c r="RH34" s="49"/>
      <c r="RI34" s="49"/>
      <c r="RJ34" s="49"/>
      <c r="RK34" s="49"/>
      <c r="RL34" s="49"/>
      <c r="RM34" s="49"/>
      <c r="RN34" s="49"/>
      <c r="RO34" s="49"/>
      <c r="RP34" s="49"/>
      <c r="RQ34" s="49"/>
      <c r="RR34" s="49"/>
      <c r="RS34" s="49"/>
      <c r="RT34" s="49"/>
      <c r="RU34" s="49"/>
      <c r="RV34" s="49"/>
      <c r="RW34" s="49"/>
      <c r="RX34" s="49"/>
      <c r="RY34" s="49"/>
      <c r="RZ34" s="49"/>
      <c r="SA34" s="49"/>
      <c r="SB34" s="49"/>
      <c r="SC34" s="49"/>
      <c r="SD34" s="49"/>
      <c r="SE34" s="49"/>
      <c r="SF34" s="49"/>
      <c r="SG34" s="49"/>
      <c r="SH34" s="49"/>
      <c r="SI34" s="49"/>
      <c r="SJ34" s="49"/>
      <c r="SK34" s="49"/>
      <c r="SL34" s="49"/>
      <c r="SM34" s="49"/>
      <c r="SN34" s="49"/>
      <c r="SO34" s="49"/>
      <c r="SP34" s="49"/>
      <c r="SQ34" s="49"/>
      <c r="SR34" s="49"/>
      <c r="SS34" s="49"/>
      <c r="ST34" s="49"/>
      <c r="SU34" s="49"/>
      <c r="SV34" s="49"/>
      <c r="SW34" s="49"/>
      <c r="SX34" s="49"/>
      <c r="SY34" s="49"/>
      <c r="SZ34" s="49"/>
      <c r="TA34" s="49"/>
      <c r="TB34" s="49"/>
      <c r="TC34" s="49"/>
      <c r="TD34" s="49"/>
      <c r="TE34" s="49"/>
      <c r="TF34" s="49"/>
      <c r="TG34" s="49"/>
      <c r="TH34" s="49"/>
      <c r="TI34" s="49"/>
      <c r="TJ34" s="49"/>
      <c r="TK34" s="49"/>
      <c r="TL34" s="49"/>
      <c r="TM34" s="49"/>
      <c r="TN34" s="49"/>
      <c r="TO34" s="49"/>
      <c r="TP34" s="49"/>
      <c r="TQ34" s="49"/>
      <c r="TR34" s="49"/>
      <c r="TS34" s="49"/>
      <c r="TT34" s="49"/>
      <c r="TU34" s="49"/>
      <c r="TV34" s="49"/>
      <c r="TW34" s="49"/>
      <c r="TX34" s="49"/>
      <c r="TY34" s="49"/>
      <c r="TZ34" s="49"/>
      <c r="UA34" s="49"/>
      <c r="UB34" s="49"/>
      <c r="UC34" s="49"/>
      <c r="UD34" s="49"/>
      <c r="UE34" s="49"/>
      <c r="UF34" s="49"/>
      <c r="UG34" s="49"/>
      <c r="UH34" s="49"/>
      <c r="UI34" s="49"/>
      <c r="UJ34" s="49"/>
      <c r="UK34" s="49"/>
      <c r="UL34" s="49"/>
      <c r="UM34" s="49"/>
      <c r="UN34" s="49"/>
      <c r="UO34" s="49"/>
      <c r="UP34" s="49"/>
      <c r="UQ34" s="49"/>
      <c r="UR34" s="49"/>
      <c r="US34" s="49"/>
      <c r="UT34" s="49"/>
      <c r="UU34" s="49"/>
      <c r="UV34" s="49"/>
      <c r="UW34" s="49"/>
      <c r="UX34" s="49"/>
      <c r="UY34" s="49"/>
      <c r="UZ34" s="49"/>
      <c r="VA34" s="49"/>
      <c r="VB34" s="49"/>
      <c r="VC34" s="49"/>
      <c r="VD34" s="49"/>
      <c r="VE34" s="49"/>
      <c r="VF34" s="49"/>
      <c r="VG34" s="49"/>
      <c r="VH34" s="49"/>
      <c r="VI34" s="49"/>
      <c r="VJ34" s="49"/>
      <c r="VK34" s="49"/>
      <c r="VL34" s="49"/>
      <c r="VM34" s="49"/>
      <c r="VN34" s="49"/>
      <c r="VO34" s="49"/>
      <c r="VP34" s="49"/>
      <c r="VQ34" s="49"/>
      <c r="VR34" s="49"/>
      <c r="VS34" s="49"/>
      <c r="VT34" s="49"/>
      <c r="VU34" s="49"/>
      <c r="VV34" s="49"/>
      <c r="VW34" s="49"/>
      <c r="VX34" s="49"/>
      <c r="VY34" s="49"/>
      <c r="VZ34" s="49"/>
      <c r="WA34" s="49"/>
      <c r="WB34" s="49"/>
      <c r="WC34" s="49"/>
      <c r="WD34" s="49"/>
      <c r="WE34" s="49"/>
      <c r="WF34" s="49"/>
      <c r="WG34" s="49"/>
      <c r="WH34" s="49"/>
      <c r="WI34" s="49"/>
      <c r="WJ34" s="49"/>
      <c r="WK34" s="49"/>
      <c r="WL34" s="49"/>
      <c r="WM34" s="49"/>
      <c r="WN34" s="49"/>
      <c r="WO34" s="49"/>
      <c r="WP34" s="49"/>
      <c r="WQ34" s="49"/>
      <c r="WR34" s="49"/>
      <c r="WS34" s="49"/>
      <c r="WT34" s="49"/>
      <c r="WU34" s="49"/>
      <c r="WV34" s="49"/>
      <c r="WW34" s="49"/>
      <c r="WX34" s="49"/>
      <c r="WY34" s="49"/>
      <c r="WZ34" s="49"/>
      <c r="XA34" s="49"/>
      <c r="XB34" s="49"/>
      <c r="XC34" s="49"/>
      <c r="XD34" s="49"/>
      <c r="XE34" s="49"/>
      <c r="XF34" s="49"/>
      <c r="XG34" s="49"/>
      <c r="XH34" s="49"/>
      <c r="XI34" s="49"/>
      <c r="XJ34" s="49"/>
      <c r="XK34" s="49"/>
      <c r="XL34" s="49"/>
      <c r="XM34" s="49"/>
      <c r="XN34" s="49"/>
      <c r="XO34" s="49"/>
      <c r="XP34" s="49"/>
      <c r="XQ34" s="49"/>
      <c r="XR34" s="49"/>
      <c r="XS34" s="49"/>
      <c r="XT34" s="49"/>
      <c r="XU34" s="49"/>
      <c r="XV34" s="49"/>
      <c r="XW34" s="49"/>
      <c r="XX34" s="49"/>
      <c r="XY34" s="49"/>
      <c r="XZ34" s="49"/>
      <c r="YA34" s="49"/>
      <c r="YB34" s="49"/>
      <c r="YC34" s="49"/>
      <c r="YD34" s="49"/>
      <c r="YE34" s="49"/>
      <c r="YF34" s="49"/>
      <c r="YG34" s="49"/>
      <c r="YH34" s="49"/>
      <c r="YI34" s="49"/>
      <c r="YJ34" s="49"/>
      <c r="YK34" s="49"/>
      <c r="YL34" s="49"/>
      <c r="YM34" s="49"/>
      <c r="YN34" s="49"/>
      <c r="YO34" s="49"/>
      <c r="YP34" s="49"/>
      <c r="YQ34" s="49"/>
      <c r="YR34" s="49"/>
      <c r="YS34" s="49"/>
      <c r="YT34" s="49"/>
      <c r="YU34" s="49"/>
      <c r="YV34" s="49"/>
      <c r="YW34" s="49"/>
      <c r="YX34" s="49"/>
      <c r="YY34" s="49"/>
      <c r="YZ34" s="49"/>
      <c r="ZA34" s="49"/>
      <c r="ZB34" s="49"/>
      <c r="ZC34" s="49"/>
      <c r="ZD34" s="49"/>
      <c r="ZE34" s="49"/>
      <c r="ZF34" s="49"/>
      <c r="ZG34" s="49"/>
      <c r="ZH34" s="49"/>
      <c r="ZI34" s="49"/>
      <c r="ZJ34" s="49"/>
      <c r="ZK34" s="49"/>
      <c r="ZL34" s="49"/>
      <c r="ZM34" s="49"/>
      <c r="ZN34" s="49"/>
      <c r="ZO34" s="49"/>
      <c r="ZP34" s="49"/>
      <c r="ZQ34" s="49"/>
      <c r="ZR34" s="49"/>
      <c r="ZS34" s="49"/>
      <c r="ZT34" s="49"/>
      <c r="ZU34" s="49"/>
      <c r="ZV34" s="49"/>
      <c r="ZW34" s="49"/>
      <c r="ZX34" s="49"/>
      <c r="ZY34" s="49"/>
      <c r="ZZ34" s="49"/>
      <c r="AAA34" s="49"/>
      <c r="AAB34" s="49"/>
      <c r="AAC34" s="49"/>
      <c r="AAD34" s="49"/>
      <c r="AAE34" s="49"/>
      <c r="AAF34" s="49"/>
      <c r="AAG34" s="49"/>
      <c r="AAH34" s="49"/>
      <c r="AAI34" s="49"/>
      <c r="AAJ34" s="49"/>
      <c r="AAK34" s="49"/>
      <c r="AAL34" s="49"/>
      <c r="AAM34" s="49"/>
      <c r="AAN34" s="49"/>
      <c r="AAO34" s="49"/>
      <c r="AAP34" s="49"/>
      <c r="AAQ34" s="49"/>
      <c r="AAR34" s="49"/>
      <c r="AAS34" s="49"/>
      <c r="AAT34" s="49"/>
      <c r="AAU34" s="49"/>
      <c r="AAV34" s="49"/>
      <c r="AAW34" s="49"/>
      <c r="AAX34" s="49"/>
      <c r="AAY34" s="49"/>
      <c r="AAZ34" s="49"/>
      <c r="ABA34" s="49"/>
      <c r="ABB34" s="49"/>
      <c r="ABC34" s="49"/>
      <c r="ABD34" s="49"/>
      <c r="ABE34" s="49"/>
      <c r="ABF34" s="49"/>
      <c r="ABG34" s="49"/>
      <c r="ABH34" s="49"/>
      <c r="ABI34" s="49"/>
      <c r="ABJ34" s="49"/>
      <c r="ABK34" s="49"/>
      <c r="ABL34" s="49"/>
      <c r="ABM34" s="49"/>
      <c r="ABN34" s="49"/>
      <c r="ABO34" s="49"/>
      <c r="ABP34" s="49"/>
      <c r="ABQ34" s="49"/>
      <c r="ABR34" s="49"/>
      <c r="ABS34" s="49"/>
      <c r="ABT34" s="49"/>
      <c r="ABU34" s="49"/>
      <c r="ABV34" s="49"/>
      <c r="ABW34" s="49"/>
      <c r="ABX34" s="49"/>
      <c r="ABY34" s="49"/>
      <c r="ABZ34" s="49"/>
      <c r="ACA34" s="49"/>
      <c r="ACB34" s="49"/>
      <c r="ACC34" s="49"/>
      <c r="ACD34" s="49"/>
      <c r="ACE34" s="49"/>
      <c r="ACF34" s="49"/>
      <c r="ACG34" s="49"/>
      <c r="ACH34" s="49"/>
      <c r="ACI34" s="49"/>
      <c r="ACJ34" s="49"/>
      <c r="ACK34" s="49"/>
      <c r="ACL34" s="49"/>
      <c r="ACM34" s="49"/>
      <c r="ACN34" s="49"/>
      <c r="ACO34" s="49"/>
      <c r="ACP34" s="49"/>
      <c r="ACQ34" s="49"/>
      <c r="ACR34" s="49"/>
      <c r="ACS34" s="49"/>
      <c r="ACT34" s="49"/>
      <c r="ACU34" s="49"/>
      <c r="ACV34" s="49"/>
      <c r="ACW34" s="49"/>
      <c r="ACX34" s="49"/>
      <c r="ACY34" s="49"/>
    </row>
    <row r="35" spans="1:779" s="54" customFormat="1" x14ac:dyDescent="0.2">
      <c r="A35" s="42"/>
      <c r="B35" s="43"/>
      <c r="C35" s="45"/>
      <c r="D35" s="46"/>
      <c r="E35" s="46"/>
      <c r="F35" s="46"/>
      <c r="G35" s="46"/>
      <c r="H35" s="47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49"/>
      <c r="FH35" s="49"/>
      <c r="FI35" s="49"/>
      <c r="FJ35" s="49"/>
      <c r="FK35" s="49"/>
      <c r="FL35" s="49"/>
      <c r="FM35" s="49"/>
      <c r="FN35" s="49"/>
      <c r="FO35" s="49"/>
      <c r="FP35" s="49"/>
      <c r="FQ35" s="49"/>
      <c r="FR35" s="49"/>
      <c r="FS35" s="49"/>
      <c r="FT35" s="49"/>
      <c r="FU35" s="49"/>
      <c r="FV35" s="49"/>
      <c r="FW35" s="49"/>
      <c r="FX35" s="49"/>
      <c r="FY35" s="49"/>
      <c r="FZ35" s="49"/>
      <c r="GA35" s="49"/>
      <c r="GB35" s="49"/>
      <c r="GC35" s="49"/>
      <c r="GD35" s="49"/>
      <c r="GE35" s="49"/>
      <c r="GF35" s="49"/>
      <c r="GG35" s="49"/>
      <c r="GH35" s="49"/>
      <c r="GI35" s="49"/>
      <c r="GJ35" s="49"/>
      <c r="GK35" s="49"/>
      <c r="GL35" s="49"/>
      <c r="GM35" s="49"/>
      <c r="GN35" s="49"/>
      <c r="GO35" s="49"/>
      <c r="GP35" s="49"/>
      <c r="GQ35" s="49"/>
      <c r="GR35" s="49"/>
      <c r="GS35" s="49"/>
      <c r="GT35" s="49"/>
      <c r="GU35" s="49"/>
      <c r="GV35" s="49"/>
      <c r="GW35" s="49"/>
      <c r="GX35" s="49"/>
      <c r="GY35" s="49"/>
      <c r="GZ35" s="49"/>
      <c r="HA35" s="49"/>
      <c r="HB35" s="49"/>
      <c r="HC35" s="49"/>
      <c r="HD35" s="49"/>
      <c r="HE35" s="49"/>
      <c r="HF35" s="49"/>
      <c r="HG35" s="49"/>
      <c r="HH35" s="49"/>
      <c r="HI35" s="49"/>
      <c r="HJ35" s="49"/>
      <c r="HK35" s="49"/>
      <c r="HL35" s="49"/>
      <c r="HM35" s="49"/>
      <c r="HN35" s="49"/>
      <c r="HO35" s="49"/>
      <c r="HP35" s="49"/>
      <c r="HQ35" s="49"/>
      <c r="HR35" s="49"/>
      <c r="HS35" s="49"/>
      <c r="HT35" s="49"/>
      <c r="HU35" s="49"/>
      <c r="HV35" s="49"/>
      <c r="HW35" s="49"/>
      <c r="HX35" s="49"/>
      <c r="HY35" s="49"/>
      <c r="HZ35" s="49"/>
      <c r="IA35" s="49"/>
      <c r="IB35" s="49"/>
      <c r="IC35" s="49"/>
      <c r="ID35" s="49"/>
      <c r="IE35" s="49"/>
      <c r="IF35" s="49"/>
      <c r="IG35" s="49"/>
      <c r="IH35" s="49"/>
      <c r="II35" s="49"/>
      <c r="IJ35" s="49"/>
      <c r="IK35" s="49"/>
      <c r="IL35" s="49"/>
      <c r="IM35" s="49"/>
      <c r="IN35" s="49"/>
      <c r="IO35" s="49"/>
      <c r="IP35" s="49"/>
      <c r="IQ35" s="49"/>
      <c r="IR35" s="49"/>
      <c r="IS35" s="49"/>
      <c r="IT35" s="49"/>
      <c r="IU35" s="49"/>
      <c r="IV35" s="49"/>
      <c r="IW35" s="49"/>
      <c r="IX35" s="49"/>
      <c r="IY35" s="49"/>
      <c r="IZ35" s="49"/>
      <c r="JA35" s="49"/>
      <c r="JB35" s="49"/>
      <c r="JC35" s="49"/>
      <c r="JD35" s="49"/>
      <c r="JE35" s="49"/>
      <c r="JF35" s="49"/>
      <c r="JG35" s="49"/>
      <c r="JH35" s="49"/>
      <c r="JI35" s="49"/>
      <c r="JJ35" s="49"/>
      <c r="JK35" s="49"/>
      <c r="JL35" s="49"/>
      <c r="JM35" s="49"/>
      <c r="JN35" s="49"/>
      <c r="JO35" s="49"/>
      <c r="JP35" s="49"/>
      <c r="JQ35" s="49"/>
      <c r="JR35" s="49"/>
      <c r="JS35" s="49"/>
      <c r="JT35" s="49"/>
      <c r="JU35" s="49"/>
      <c r="JV35" s="49"/>
      <c r="JW35" s="49"/>
      <c r="JX35" s="49"/>
      <c r="JY35" s="49"/>
      <c r="JZ35" s="49"/>
      <c r="KA35" s="49"/>
      <c r="KB35" s="49"/>
      <c r="KC35" s="49"/>
      <c r="KD35" s="49"/>
      <c r="KE35" s="49"/>
      <c r="KF35" s="49"/>
      <c r="KG35" s="49"/>
      <c r="KH35" s="49"/>
      <c r="KI35" s="49"/>
      <c r="KJ35" s="49"/>
      <c r="KK35" s="49"/>
      <c r="KL35" s="49"/>
      <c r="KM35" s="49"/>
      <c r="KN35" s="49"/>
      <c r="KO35" s="49"/>
      <c r="KP35" s="49"/>
      <c r="KQ35" s="49"/>
      <c r="KR35" s="49"/>
      <c r="KS35" s="49"/>
      <c r="KT35" s="49"/>
      <c r="KU35" s="49"/>
      <c r="KV35" s="49"/>
      <c r="KW35" s="49"/>
      <c r="KX35" s="49"/>
      <c r="KY35" s="49"/>
      <c r="KZ35" s="49"/>
      <c r="LA35" s="49"/>
      <c r="LB35" s="49"/>
      <c r="LC35" s="49"/>
      <c r="LD35" s="49"/>
      <c r="LE35" s="49"/>
      <c r="LF35" s="49"/>
      <c r="LG35" s="49"/>
      <c r="LH35" s="49"/>
      <c r="LI35" s="49"/>
      <c r="LJ35" s="49"/>
      <c r="LK35" s="49"/>
      <c r="LL35" s="49"/>
      <c r="LM35" s="49"/>
      <c r="LN35" s="49"/>
      <c r="LO35" s="49"/>
      <c r="LP35" s="49"/>
      <c r="LQ35" s="49"/>
      <c r="LR35" s="49"/>
      <c r="LS35" s="49"/>
      <c r="LT35" s="49"/>
      <c r="LU35" s="49"/>
      <c r="LV35" s="49"/>
      <c r="LW35" s="49"/>
      <c r="LX35" s="49"/>
      <c r="LY35" s="49"/>
      <c r="LZ35" s="49"/>
      <c r="MA35" s="49"/>
      <c r="MB35" s="49"/>
      <c r="MC35" s="49"/>
      <c r="MD35" s="49"/>
      <c r="ME35" s="49"/>
      <c r="MF35" s="49"/>
      <c r="MG35" s="49"/>
      <c r="MH35" s="49"/>
      <c r="MI35" s="49"/>
      <c r="MJ35" s="49"/>
      <c r="MK35" s="49"/>
      <c r="ML35" s="49"/>
      <c r="MM35" s="49"/>
      <c r="MN35" s="49"/>
      <c r="MO35" s="49"/>
      <c r="MP35" s="49"/>
      <c r="MQ35" s="49"/>
      <c r="MR35" s="49"/>
      <c r="MS35" s="49"/>
      <c r="MT35" s="49"/>
      <c r="MU35" s="49"/>
      <c r="MV35" s="49"/>
      <c r="MW35" s="49"/>
      <c r="MX35" s="49"/>
      <c r="MY35" s="49"/>
      <c r="MZ35" s="49"/>
      <c r="NA35" s="49"/>
      <c r="NB35" s="49"/>
      <c r="NC35" s="49"/>
      <c r="ND35" s="49"/>
      <c r="NE35" s="49"/>
      <c r="NF35" s="49"/>
      <c r="NG35" s="49"/>
      <c r="NH35" s="49"/>
      <c r="NI35" s="49"/>
      <c r="NJ35" s="49"/>
      <c r="NK35" s="49"/>
      <c r="NL35" s="49"/>
      <c r="NM35" s="49"/>
      <c r="NN35" s="49"/>
      <c r="NO35" s="49"/>
      <c r="NP35" s="49"/>
      <c r="NQ35" s="49"/>
      <c r="NR35" s="49"/>
      <c r="NS35" s="49"/>
      <c r="NT35" s="49"/>
      <c r="NU35" s="49"/>
      <c r="NV35" s="49"/>
      <c r="NW35" s="49"/>
      <c r="NX35" s="49"/>
      <c r="NY35" s="49"/>
      <c r="NZ35" s="49"/>
      <c r="OA35" s="49"/>
      <c r="OB35" s="49"/>
      <c r="OC35" s="49"/>
      <c r="OD35" s="49"/>
      <c r="OE35" s="49"/>
      <c r="OF35" s="49"/>
      <c r="OG35" s="49"/>
      <c r="OH35" s="49"/>
      <c r="OI35" s="49"/>
      <c r="OJ35" s="49"/>
      <c r="OK35" s="49"/>
      <c r="OL35" s="49"/>
      <c r="OM35" s="49"/>
      <c r="ON35" s="49"/>
      <c r="OO35" s="49"/>
      <c r="OP35" s="49"/>
      <c r="OQ35" s="49"/>
      <c r="OR35" s="49"/>
      <c r="OS35" s="49"/>
      <c r="OT35" s="49"/>
      <c r="OU35" s="49"/>
      <c r="OV35" s="49"/>
      <c r="OW35" s="49"/>
      <c r="OX35" s="49"/>
      <c r="OY35" s="49"/>
      <c r="OZ35" s="49"/>
      <c r="PA35" s="49"/>
      <c r="PB35" s="49"/>
      <c r="PC35" s="49"/>
      <c r="PD35" s="49"/>
      <c r="PE35" s="49"/>
      <c r="PF35" s="49"/>
      <c r="PG35" s="49"/>
      <c r="PH35" s="49"/>
      <c r="PI35" s="49"/>
      <c r="PJ35" s="49"/>
      <c r="PK35" s="49"/>
      <c r="PL35" s="49"/>
      <c r="PM35" s="49"/>
      <c r="PN35" s="49"/>
      <c r="PO35" s="49"/>
      <c r="PP35" s="49"/>
      <c r="PQ35" s="49"/>
      <c r="PR35" s="49"/>
      <c r="PS35" s="49"/>
      <c r="PT35" s="49"/>
      <c r="PU35" s="49"/>
      <c r="PV35" s="49"/>
      <c r="PW35" s="49"/>
      <c r="PX35" s="49"/>
      <c r="PY35" s="49"/>
      <c r="PZ35" s="49"/>
      <c r="QA35" s="49"/>
      <c r="QB35" s="49"/>
      <c r="QC35" s="49"/>
      <c r="QD35" s="49"/>
      <c r="QE35" s="49"/>
      <c r="QF35" s="49"/>
      <c r="QG35" s="49"/>
      <c r="QH35" s="49"/>
      <c r="QI35" s="49"/>
      <c r="QJ35" s="49"/>
      <c r="QK35" s="49"/>
      <c r="QL35" s="49"/>
      <c r="QM35" s="49"/>
      <c r="QN35" s="49"/>
      <c r="QO35" s="49"/>
      <c r="QP35" s="49"/>
      <c r="QQ35" s="49"/>
      <c r="QR35" s="49"/>
      <c r="QS35" s="49"/>
      <c r="QT35" s="49"/>
      <c r="QU35" s="49"/>
      <c r="QV35" s="49"/>
      <c r="QW35" s="49"/>
      <c r="QX35" s="49"/>
      <c r="QY35" s="49"/>
      <c r="QZ35" s="49"/>
      <c r="RA35" s="49"/>
      <c r="RB35" s="49"/>
      <c r="RC35" s="49"/>
      <c r="RD35" s="49"/>
      <c r="RE35" s="49"/>
      <c r="RF35" s="49"/>
      <c r="RG35" s="49"/>
      <c r="RH35" s="49"/>
      <c r="RI35" s="49"/>
      <c r="RJ35" s="49"/>
      <c r="RK35" s="49"/>
      <c r="RL35" s="49"/>
      <c r="RM35" s="49"/>
      <c r="RN35" s="49"/>
      <c r="RO35" s="49"/>
      <c r="RP35" s="49"/>
      <c r="RQ35" s="49"/>
      <c r="RR35" s="49"/>
      <c r="RS35" s="49"/>
      <c r="RT35" s="49"/>
      <c r="RU35" s="49"/>
      <c r="RV35" s="49"/>
      <c r="RW35" s="49"/>
      <c r="RX35" s="49"/>
      <c r="RY35" s="49"/>
      <c r="RZ35" s="49"/>
      <c r="SA35" s="49"/>
      <c r="SB35" s="49"/>
      <c r="SC35" s="49"/>
      <c r="SD35" s="49"/>
      <c r="SE35" s="49"/>
      <c r="SF35" s="49"/>
      <c r="SG35" s="49"/>
      <c r="SH35" s="49"/>
      <c r="SI35" s="49"/>
      <c r="SJ35" s="49"/>
      <c r="SK35" s="49"/>
      <c r="SL35" s="49"/>
      <c r="SM35" s="49"/>
      <c r="SN35" s="49"/>
      <c r="SO35" s="49"/>
      <c r="SP35" s="49"/>
      <c r="SQ35" s="49"/>
      <c r="SR35" s="49"/>
      <c r="SS35" s="49"/>
      <c r="ST35" s="49"/>
      <c r="SU35" s="49"/>
      <c r="SV35" s="49"/>
      <c r="SW35" s="49"/>
      <c r="SX35" s="49"/>
      <c r="SY35" s="49"/>
      <c r="SZ35" s="49"/>
      <c r="TA35" s="49"/>
      <c r="TB35" s="49"/>
      <c r="TC35" s="49"/>
      <c r="TD35" s="49"/>
      <c r="TE35" s="49"/>
      <c r="TF35" s="49"/>
      <c r="TG35" s="49"/>
      <c r="TH35" s="49"/>
      <c r="TI35" s="49"/>
      <c r="TJ35" s="49"/>
      <c r="TK35" s="49"/>
      <c r="TL35" s="49"/>
      <c r="TM35" s="49"/>
      <c r="TN35" s="49"/>
      <c r="TO35" s="49"/>
      <c r="TP35" s="49"/>
      <c r="TQ35" s="49"/>
      <c r="TR35" s="49"/>
      <c r="TS35" s="49"/>
      <c r="TT35" s="49"/>
      <c r="TU35" s="49"/>
      <c r="TV35" s="49"/>
      <c r="TW35" s="49"/>
      <c r="TX35" s="49"/>
      <c r="TY35" s="49"/>
      <c r="TZ35" s="49"/>
      <c r="UA35" s="49"/>
      <c r="UB35" s="49"/>
      <c r="UC35" s="49"/>
      <c r="UD35" s="49"/>
      <c r="UE35" s="49"/>
      <c r="UF35" s="49"/>
      <c r="UG35" s="49"/>
      <c r="UH35" s="49"/>
      <c r="UI35" s="49"/>
      <c r="UJ35" s="49"/>
      <c r="UK35" s="49"/>
      <c r="UL35" s="49"/>
      <c r="UM35" s="49"/>
      <c r="UN35" s="49"/>
      <c r="UO35" s="49"/>
      <c r="UP35" s="49"/>
      <c r="UQ35" s="49"/>
      <c r="UR35" s="49"/>
      <c r="US35" s="49"/>
      <c r="UT35" s="49"/>
      <c r="UU35" s="49"/>
      <c r="UV35" s="49"/>
      <c r="UW35" s="49"/>
      <c r="UX35" s="49"/>
      <c r="UY35" s="49"/>
      <c r="UZ35" s="49"/>
      <c r="VA35" s="49"/>
      <c r="VB35" s="49"/>
      <c r="VC35" s="49"/>
      <c r="VD35" s="49"/>
      <c r="VE35" s="49"/>
      <c r="VF35" s="49"/>
      <c r="VG35" s="49"/>
      <c r="VH35" s="49"/>
      <c r="VI35" s="49"/>
      <c r="VJ35" s="49"/>
      <c r="VK35" s="49"/>
      <c r="VL35" s="49"/>
      <c r="VM35" s="49"/>
      <c r="VN35" s="49"/>
      <c r="VO35" s="49"/>
      <c r="VP35" s="49"/>
      <c r="VQ35" s="49"/>
      <c r="VR35" s="49"/>
      <c r="VS35" s="49"/>
      <c r="VT35" s="49"/>
      <c r="VU35" s="49"/>
      <c r="VV35" s="49"/>
      <c r="VW35" s="49"/>
      <c r="VX35" s="49"/>
      <c r="VY35" s="49"/>
      <c r="VZ35" s="49"/>
      <c r="WA35" s="49"/>
      <c r="WB35" s="49"/>
      <c r="WC35" s="49"/>
      <c r="WD35" s="49"/>
      <c r="WE35" s="49"/>
      <c r="WF35" s="49"/>
      <c r="WG35" s="49"/>
      <c r="WH35" s="49"/>
      <c r="WI35" s="49"/>
      <c r="WJ35" s="49"/>
      <c r="WK35" s="49"/>
      <c r="WL35" s="49"/>
      <c r="WM35" s="49"/>
      <c r="WN35" s="49"/>
      <c r="WO35" s="49"/>
      <c r="WP35" s="49"/>
      <c r="WQ35" s="49"/>
      <c r="WR35" s="49"/>
      <c r="WS35" s="49"/>
      <c r="WT35" s="49"/>
      <c r="WU35" s="49"/>
      <c r="WV35" s="49"/>
      <c r="WW35" s="49"/>
      <c r="WX35" s="49"/>
      <c r="WY35" s="49"/>
      <c r="WZ35" s="49"/>
      <c r="XA35" s="49"/>
      <c r="XB35" s="49"/>
      <c r="XC35" s="49"/>
      <c r="XD35" s="49"/>
      <c r="XE35" s="49"/>
      <c r="XF35" s="49"/>
      <c r="XG35" s="49"/>
      <c r="XH35" s="49"/>
      <c r="XI35" s="49"/>
      <c r="XJ35" s="49"/>
      <c r="XK35" s="49"/>
      <c r="XL35" s="49"/>
      <c r="XM35" s="49"/>
      <c r="XN35" s="49"/>
      <c r="XO35" s="49"/>
      <c r="XP35" s="49"/>
      <c r="XQ35" s="49"/>
      <c r="XR35" s="49"/>
      <c r="XS35" s="49"/>
      <c r="XT35" s="49"/>
      <c r="XU35" s="49"/>
      <c r="XV35" s="49"/>
      <c r="XW35" s="49"/>
      <c r="XX35" s="49"/>
      <c r="XY35" s="49"/>
      <c r="XZ35" s="49"/>
      <c r="YA35" s="49"/>
      <c r="YB35" s="49"/>
      <c r="YC35" s="49"/>
      <c r="YD35" s="49"/>
      <c r="YE35" s="49"/>
      <c r="YF35" s="49"/>
      <c r="YG35" s="49"/>
      <c r="YH35" s="49"/>
      <c r="YI35" s="49"/>
      <c r="YJ35" s="49"/>
      <c r="YK35" s="49"/>
      <c r="YL35" s="49"/>
      <c r="YM35" s="49"/>
      <c r="YN35" s="49"/>
      <c r="YO35" s="49"/>
      <c r="YP35" s="49"/>
      <c r="YQ35" s="49"/>
      <c r="YR35" s="49"/>
      <c r="YS35" s="49"/>
      <c r="YT35" s="49"/>
      <c r="YU35" s="49"/>
      <c r="YV35" s="49"/>
      <c r="YW35" s="49"/>
      <c r="YX35" s="49"/>
      <c r="YY35" s="49"/>
      <c r="YZ35" s="49"/>
      <c r="ZA35" s="49"/>
      <c r="ZB35" s="49"/>
      <c r="ZC35" s="49"/>
      <c r="ZD35" s="49"/>
      <c r="ZE35" s="49"/>
      <c r="ZF35" s="49"/>
      <c r="ZG35" s="49"/>
      <c r="ZH35" s="49"/>
      <c r="ZI35" s="49"/>
      <c r="ZJ35" s="49"/>
      <c r="ZK35" s="49"/>
      <c r="ZL35" s="49"/>
      <c r="ZM35" s="49"/>
      <c r="ZN35" s="49"/>
      <c r="ZO35" s="49"/>
      <c r="ZP35" s="49"/>
      <c r="ZQ35" s="49"/>
      <c r="ZR35" s="49"/>
      <c r="ZS35" s="49"/>
      <c r="ZT35" s="49"/>
      <c r="ZU35" s="49"/>
      <c r="ZV35" s="49"/>
      <c r="ZW35" s="49"/>
      <c r="ZX35" s="49"/>
      <c r="ZY35" s="49"/>
      <c r="ZZ35" s="49"/>
      <c r="AAA35" s="49"/>
      <c r="AAB35" s="49"/>
      <c r="AAC35" s="49"/>
      <c r="AAD35" s="49"/>
      <c r="AAE35" s="49"/>
      <c r="AAF35" s="49"/>
      <c r="AAG35" s="49"/>
      <c r="AAH35" s="49"/>
      <c r="AAI35" s="49"/>
      <c r="AAJ35" s="49"/>
      <c r="AAK35" s="49"/>
      <c r="AAL35" s="49"/>
      <c r="AAM35" s="49"/>
      <c r="AAN35" s="49"/>
      <c r="AAO35" s="49"/>
      <c r="AAP35" s="49"/>
      <c r="AAQ35" s="49"/>
      <c r="AAR35" s="49"/>
      <c r="AAS35" s="49"/>
      <c r="AAT35" s="49"/>
      <c r="AAU35" s="49"/>
      <c r="AAV35" s="49"/>
      <c r="AAW35" s="49"/>
      <c r="AAX35" s="49"/>
      <c r="AAY35" s="49"/>
      <c r="AAZ35" s="49"/>
      <c r="ABA35" s="49"/>
      <c r="ABB35" s="49"/>
      <c r="ABC35" s="49"/>
      <c r="ABD35" s="49"/>
      <c r="ABE35" s="49"/>
      <c r="ABF35" s="49"/>
      <c r="ABG35" s="49"/>
      <c r="ABH35" s="49"/>
      <c r="ABI35" s="49"/>
      <c r="ABJ35" s="49"/>
      <c r="ABK35" s="49"/>
      <c r="ABL35" s="49"/>
      <c r="ABM35" s="49"/>
      <c r="ABN35" s="49"/>
      <c r="ABO35" s="49"/>
      <c r="ABP35" s="49"/>
      <c r="ABQ35" s="49"/>
      <c r="ABR35" s="49"/>
      <c r="ABS35" s="49"/>
      <c r="ABT35" s="49"/>
      <c r="ABU35" s="49"/>
      <c r="ABV35" s="49"/>
      <c r="ABW35" s="49"/>
      <c r="ABX35" s="49"/>
      <c r="ABY35" s="49"/>
      <c r="ABZ35" s="49"/>
      <c r="ACA35" s="49"/>
      <c r="ACB35" s="49"/>
      <c r="ACC35" s="49"/>
      <c r="ACD35" s="49"/>
      <c r="ACE35" s="49"/>
      <c r="ACF35" s="49"/>
      <c r="ACG35" s="49"/>
      <c r="ACH35" s="49"/>
      <c r="ACI35" s="49"/>
      <c r="ACJ35" s="49"/>
      <c r="ACK35" s="49"/>
      <c r="ACL35" s="49"/>
      <c r="ACM35" s="49"/>
      <c r="ACN35" s="49"/>
      <c r="ACO35" s="49"/>
      <c r="ACP35" s="49"/>
      <c r="ACQ35" s="49"/>
      <c r="ACR35" s="49"/>
      <c r="ACS35" s="49"/>
      <c r="ACT35" s="49"/>
      <c r="ACU35" s="49"/>
      <c r="ACV35" s="49"/>
      <c r="ACW35" s="49"/>
      <c r="ACX35" s="49"/>
      <c r="ACY35" s="49"/>
    </row>
    <row r="36" spans="1:779" x14ac:dyDescent="0.2">
      <c r="A36" s="36" t="s">
        <v>56</v>
      </c>
      <c r="B36" s="37"/>
      <c r="C36" s="38">
        <f>C31+C34+C33</f>
        <v>68050.03</v>
      </c>
      <c r="D36" s="108">
        <f>D31+D34+D33</f>
        <v>0</v>
      </c>
      <c r="E36" s="108">
        <f>E31+E34+E33</f>
        <v>0</v>
      </c>
      <c r="F36" s="108">
        <f>F31+F34+F33</f>
        <v>0</v>
      </c>
      <c r="G36" s="109">
        <f>G31+G34+G33</f>
        <v>0</v>
      </c>
      <c r="H36" s="104">
        <f t="shared" si="1"/>
        <v>0</v>
      </c>
    </row>
    <row r="37" spans="1:779" s="11" customFormat="1" x14ac:dyDescent="0.2">
      <c r="A37" s="12" t="s">
        <v>18</v>
      </c>
      <c r="B37" s="13"/>
      <c r="C37" s="127">
        <f>ROUND(C36*21%,2)</f>
        <v>14290.51</v>
      </c>
      <c r="D37" s="105">
        <f t="shared" ref="D37:G37" si="5">ROUND(D36*21%,2)</f>
        <v>0</v>
      </c>
      <c r="E37" s="105">
        <f t="shared" si="5"/>
        <v>0</v>
      </c>
      <c r="F37" s="105">
        <f t="shared" si="5"/>
        <v>0</v>
      </c>
      <c r="G37" s="106">
        <f t="shared" si="5"/>
        <v>0</v>
      </c>
      <c r="H37" s="107">
        <f t="shared" si="1"/>
        <v>0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  <c r="ABI37" s="10"/>
      <c r="ABJ37" s="10"/>
      <c r="ABK37" s="10"/>
      <c r="ABL37" s="10"/>
      <c r="ABM37" s="10"/>
      <c r="ABN37" s="10"/>
      <c r="ABO37" s="10"/>
      <c r="ABP37" s="10"/>
      <c r="ABQ37" s="10"/>
      <c r="ABR37" s="10"/>
      <c r="ABS37" s="10"/>
      <c r="ABT37" s="10"/>
      <c r="ABU37" s="10"/>
      <c r="ABV37" s="10"/>
      <c r="ABW37" s="10"/>
      <c r="ABX37" s="10"/>
      <c r="ABY37" s="10"/>
      <c r="ABZ37" s="10"/>
      <c r="ACA37" s="10"/>
      <c r="ACB37" s="10"/>
      <c r="ACC37" s="10"/>
      <c r="ACD37" s="10"/>
      <c r="ACE37" s="10"/>
      <c r="ACF37" s="10"/>
      <c r="ACG37" s="10"/>
      <c r="ACH37" s="10"/>
      <c r="ACI37" s="10"/>
      <c r="ACJ37" s="10"/>
      <c r="ACK37" s="10"/>
      <c r="ACL37" s="10"/>
      <c r="ACM37" s="10"/>
      <c r="ACN37" s="10"/>
      <c r="ACO37" s="10"/>
      <c r="ACP37" s="10"/>
      <c r="ACQ37" s="10"/>
      <c r="ACR37" s="10"/>
      <c r="ACS37" s="10"/>
      <c r="ACT37" s="10"/>
      <c r="ACU37" s="10"/>
      <c r="ACV37" s="10"/>
      <c r="ACW37" s="10"/>
      <c r="ACX37" s="10"/>
      <c r="ACY37" s="10"/>
    </row>
    <row r="38" spans="1:779" s="11" customFormat="1" x14ac:dyDescent="0.2">
      <c r="A38" s="42"/>
      <c r="B38" s="43"/>
      <c r="C38" s="45"/>
      <c r="D38" s="46"/>
      <c r="E38" s="46"/>
      <c r="F38" s="46"/>
      <c r="G38" s="46"/>
      <c r="H38" s="47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</row>
    <row r="39" spans="1:779" x14ac:dyDescent="0.2">
      <c r="A39" s="36" t="s">
        <v>19</v>
      </c>
      <c r="B39" s="37"/>
      <c r="C39" s="38">
        <f>C36+C37</f>
        <v>82340.539999999994</v>
      </c>
      <c r="D39" s="108">
        <f>D36+D37</f>
        <v>0</v>
      </c>
      <c r="E39" s="108">
        <f t="shared" ref="E39:G39" si="6">E36+E37</f>
        <v>0</v>
      </c>
      <c r="F39" s="108">
        <f t="shared" si="6"/>
        <v>0</v>
      </c>
      <c r="G39" s="109">
        <f t="shared" si="6"/>
        <v>0</v>
      </c>
      <c r="H39" s="104">
        <f t="shared" si="1"/>
        <v>0</v>
      </c>
    </row>
    <row r="40" spans="1:779" x14ac:dyDescent="0.2">
      <c r="A40" s="12" t="s">
        <v>20</v>
      </c>
      <c r="B40" s="13"/>
      <c r="C40" s="100">
        <v>0</v>
      </c>
      <c r="D40" s="100">
        <v>0</v>
      </c>
      <c r="E40" s="100">
        <v>0</v>
      </c>
      <c r="F40" s="100">
        <v>0</v>
      </c>
      <c r="G40" s="101">
        <v>0</v>
      </c>
      <c r="H40" s="102">
        <f t="shared" si="1"/>
        <v>0</v>
      </c>
    </row>
    <row r="41" spans="1:779" x14ac:dyDescent="0.2">
      <c r="A41"/>
      <c r="B41"/>
      <c r="C41"/>
      <c r="D41"/>
      <c r="E41"/>
      <c r="F41"/>
      <c r="G41"/>
      <c r="H41"/>
    </row>
    <row r="42" spans="1:779" x14ac:dyDescent="0.2">
      <c r="A42"/>
      <c r="B42"/>
      <c r="C42"/>
      <c r="D42"/>
      <c r="E42"/>
      <c r="F42"/>
      <c r="G42"/>
      <c r="H42"/>
    </row>
    <row r="43" spans="1:779" x14ac:dyDescent="0.2">
      <c r="A43"/>
      <c r="B43"/>
      <c r="C43"/>
      <c r="D43"/>
      <c r="E43"/>
      <c r="F43"/>
      <c r="G43"/>
      <c r="H43"/>
    </row>
    <row r="44" spans="1:779" x14ac:dyDescent="0.2">
      <c r="A44"/>
      <c r="B44"/>
      <c r="C44"/>
      <c r="D44"/>
      <c r="E44"/>
      <c r="F44"/>
      <c r="G44"/>
      <c r="H44"/>
    </row>
    <row r="45" spans="1:779" x14ac:dyDescent="0.2">
      <c r="A45"/>
      <c r="B45"/>
      <c r="C45"/>
      <c r="D45"/>
      <c r="E45"/>
      <c r="F45"/>
      <c r="G45"/>
      <c r="H45"/>
    </row>
    <row r="46" spans="1:779" s="2" customFormat="1" x14ac:dyDescent="0.2">
      <c r="A46"/>
      <c r="B46"/>
      <c r="C46"/>
      <c r="D46"/>
      <c r="E46"/>
      <c r="F46"/>
      <c r="G46"/>
      <c r="H46"/>
    </row>
    <row r="47" spans="1:779" s="2" customFormat="1" x14ac:dyDescent="0.2">
      <c r="A47"/>
      <c r="B47"/>
      <c r="C47"/>
      <c r="D47"/>
      <c r="E47"/>
      <c r="F47"/>
      <c r="G47"/>
      <c r="H47"/>
    </row>
    <row r="48" spans="1:779" s="2" customFormat="1" x14ac:dyDescent="0.2">
      <c r="A48"/>
      <c r="B48"/>
      <c r="C48"/>
      <c r="D48"/>
      <c r="E48"/>
      <c r="F48"/>
      <c r="G48"/>
      <c r="H48"/>
    </row>
    <row r="49" spans="1:10" s="2" customFormat="1" x14ac:dyDescent="0.2">
      <c r="A49"/>
      <c r="B49"/>
      <c r="C49"/>
      <c r="D49"/>
      <c r="E49"/>
      <c r="F49"/>
      <c r="G49"/>
      <c r="H49"/>
    </row>
    <row r="50" spans="1:10" s="2" customFormat="1" x14ac:dyDescent="0.2">
      <c r="A50"/>
      <c r="B50"/>
      <c r="C50"/>
      <c r="D50"/>
      <c r="E50"/>
      <c r="F50"/>
      <c r="G50"/>
      <c r="H50"/>
    </row>
    <row r="51" spans="1:10" s="2" customFormat="1" x14ac:dyDescent="0.2">
      <c r="A51"/>
      <c r="B51"/>
      <c r="C51"/>
      <c r="D51"/>
      <c r="E51"/>
      <c r="F51"/>
      <c r="G51"/>
      <c r="H51"/>
    </row>
    <row r="52" spans="1:10" s="2" customFormat="1" x14ac:dyDescent="0.2">
      <c r="A52"/>
      <c r="B52"/>
      <c r="C52"/>
      <c r="D52"/>
      <c r="E52"/>
      <c r="F52"/>
      <c r="G52"/>
      <c r="H52"/>
    </row>
    <row r="53" spans="1:10" s="2" customFormat="1" x14ac:dyDescent="0.2">
      <c r="A53"/>
      <c r="B53"/>
      <c r="C53"/>
      <c r="D53"/>
      <c r="E53"/>
      <c r="F53"/>
      <c r="G53"/>
      <c r="H53"/>
    </row>
    <row r="54" spans="1:10" s="2" customFormat="1" x14ac:dyDescent="0.2">
      <c r="A54"/>
      <c r="B54"/>
      <c r="C54"/>
      <c r="D54"/>
      <c r="E54"/>
      <c r="F54"/>
      <c r="G54"/>
      <c r="H54"/>
      <c r="I54"/>
      <c r="J54"/>
    </row>
    <row r="55" spans="1:10" s="2" customFormat="1" x14ac:dyDescent="0.2">
      <c r="A55"/>
      <c r="B55"/>
      <c r="C55"/>
      <c r="D55"/>
      <c r="E55"/>
      <c r="F55"/>
      <c r="G55"/>
      <c r="H55"/>
      <c r="I55"/>
      <c r="J55"/>
    </row>
    <row r="56" spans="1:10" s="2" customFormat="1" x14ac:dyDescent="0.2">
      <c r="A56"/>
      <c r="B56"/>
      <c r="C56"/>
      <c r="D56"/>
      <c r="E56"/>
      <c r="F56"/>
      <c r="G56"/>
      <c r="H56"/>
      <c r="I56"/>
      <c r="J56"/>
    </row>
    <row r="57" spans="1:10" s="2" customFormat="1" x14ac:dyDescent="0.2">
      <c r="A57"/>
      <c r="B57"/>
      <c r="C57"/>
      <c r="D57"/>
      <c r="E57"/>
      <c r="F57"/>
      <c r="G57"/>
      <c r="H57"/>
      <c r="I57"/>
      <c r="J57"/>
    </row>
    <row r="58" spans="1:10" s="2" customFormat="1" x14ac:dyDescent="0.2">
      <c r="A58"/>
      <c r="B58"/>
      <c r="C58"/>
      <c r="D58"/>
      <c r="E58"/>
      <c r="F58"/>
      <c r="G58"/>
      <c r="H58"/>
      <c r="I58"/>
      <c r="J58"/>
    </row>
    <row r="59" spans="1:10" s="2" customFormat="1" x14ac:dyDescent="0.2">
      <c r="A59"/>
      <c r="B59"/>
      <c r="C59"/>
      <c r="D59"/>
      <c r="E59"/>
      <c r="F59"/>
      <c r="G59"/>
      <c r="H59"/>
      <c r="I59"/>
      <c r="J59"/>
    </row>
    <row r="60" spans="1:10" s="2" customFormat="1" x14ac:dyDescent="0.2">
      <c r="A60"/>
      <c r="B60"/>
      <c r="C60"/>
      <c r="D60"/>
      <c r="E60"/>
      <c r="F60"/>
      <c r="G60"/>
      <c r="H60"/>
      <c r="I60"/>
      <c r="J60"/>
    </row>
    <row r="61" spans="1:10" s="2" customFormat="1" x14ac:dyDescent="0.2">
      <c r="A61"/>
      <c r="B61"/>
      <c r="C61"/>
      <c r="D61"/>
      <c r="E61"/>
      <c r="F61"/>
      <c r="G61"/>
      <c r="H61"/>
      <c r="I61"/>
      <c r="J61"/>
    </row>
    <row r="62" spans="1:10" s="2" customFormat="1" x14ac:dyDescent="0.2">
      <c r="A62"/>
      <c r="B62"/>
      <c r="C62"/>
      <c r="D62"/>
      <c r="E62"/>
      <c r="F62"/>
      <c r="G62"/>
      <c r="H62"/>
      <c r="I62"/>
      <c r="J62"/>
    </row>
    <row r="63" spans="1:10" s="2" customFormat="1" x14ac:dyDescent="0.2">
      <c r="A63"/>
      <c r="B63"/>
      <c r="C63"/>
      <c r="D63"/>
      <c r="E63"/>
      <c r="F63"/>
      <c r="G63"/>
      <c r="H63"/>
      <c r="I63"/>
      <c r="J63"/>
    </row>
    <row r="64" spans="1:10" s="2" customFormat="1" x14ac:dyDescent="0.2">
      <c r="A64"/>
      <c r="B64"/>
      <c r="C64"/>
      <c r="D64"/>
      <c r="E64"/>
      <c r="F64"/>
      <c r="G64"/>
      <c r="H64"/>
      <c r="I64"/>
      <c r="J64"/>
    </row>
    <row r="65" spans="1:10" s="2" customFormat="1" x14ac:dyDescent="0.2">
      <c r="A65"/>
      <c r="B65"/>
      <c r="C65"/>
      <c r="D65"/>
      <c r="E65"/>
      <c r="F65"/>
      <c r="G65"/>
      <c r="H65"/>
      <c r="I65"/>
      <c r="J65"/>
    </row>
    <row r="66" spans="1:10" s="2" customFormat="1" x14ac:dyDescent="0.2">
      <c r="A66"/>
      <c r="B66"/>
      <c r="C66"/>
      <c r="D66"/>
      <c r="E66"/>
      <c r="F66"/>
      <c r="G66"/>
      <c r="H66"/>
      <c r="I66"/>
      <c r="J66"/>
    </row>
    <row r="67" spans="1:10" s="2" customFormat="1" x14ac:dyDescent="0.2">
      <c r="A67"/>
      <c r="B67"/>
      <c r="C67"/>
      <c r="D67"/>
      <c r="E67"/>
      <c r="F67"/>
      <c r="G67"/>
      <c r="H67"/>
      <c r="I67"/>
      <c r="J67"/>
    </row>
    <row r="68" spans="1:10" s="2" customFormat="1" x14ac:dyDescent="0.2">
      <c r="A68"/>
      <c r="B68"/>
      <c r="C68"/>
      <c r="D68"/>
      <c r="E68"/>
      <c r="F68"/>
      <c r="G68"/>
      <c r="H68"/>
      <c r="I68"/>
      <c r="J68"/>
    </row>
    <row r="69" spans="1:10" s="2" customFormat="1" x14ac:dyDescent="0.2">
      <c r="A69"/>
      <c r="B69"/>
      <c r="C69"/>
      <c r="D69"/>
      <c r="E69"/>
      <c r="F69"/>
      <c r="G69"/>
      <c r="H69"/>
      <c r="I69"/>
      <c r="J69"/>
    </row>
    <row r="70" spans="1:10" s="2" customFormat="1" x14ac:dyDescent="0.2">
      <c r="A70"/>
      <c r="B70"/>
      <c r="C70"/>
      <c r="D70"/>
      <c r="E70"/>
      <c r="F70"/>
      <c r="G70"/>
      <c r="H70"/>
      <c r="I70"/>
      <c r="J70"/>
    </row>
    <row r="71" spans="1:10" s="2" customFormat="1" x14ac:dyDescent="0.2">
      <c r="A71"/>
      <c r="B71"/>
      <c r="C71"/>
      <c r="D71"/>
      <c r="E71"/>
      <c r="F71"/>
      <c r="G71"/>
      <c r="H71"/>
      <c r="I71"/>
      <c r="J71"/>
    </row>
    <row r="72" spans="1:10" s="2" customFormat="1" x14ac:dyDescent="0.2">
      <c r="A72"/>
      <c r="B72"/>
      <c r="C72"/>
      <c r="D72"/>
      <c r="E72"/>
      <c r="F72"/>
      <c r="G72"/>
      <c r="H72"/>
      <c r="I72"/>
      <c r="J72"/>
    </row>
    <row r="73" spans="1:10" s="2" customFormat="1" x14ac:dyDescent="0.2">
      <c r="A73"/>
      <c r="B73"/>
      <c r="C73"/>
      <c r="D73"/>
      <c r="E73"/>
      <c r="F73"/>
      <c r="G73"/>
      <c r="H73"/>
      <c r="I73"/>
      <c r="J73"/>
    </row>
    <row r="74" spans="1:10" s="2" customFormat="1" x14ac:dyDescent="0.2">
      <c r="A74"/>
      <c r="B74"/>
      <c r="C74"/>
      <c r="D74"/>
      <c r="E74"/>
      <c r="F74"/>
      <c r="G74"/>
      <c r="H74"/>
      <c r="I74"/>
      <c r="J74"/>
    </row>
    <row r="75" spans="1:10" s="2" customFormat="1" x14ac:dyDescent="0.2">
      <c r="A75"/>
      <c r="B75"/>
      <c r="C75"/>
      <c r="D75"/>
      <c r="E75"/>
      <c r="F75"/>
      <c r="G75"/>
      <c r="H75"/>
      <c r="I75"/>
      <c r="J75"/>
    </row>
    <row r="76" spans="1:10" s="2" customFormat="1" x14ac:dyDescent="0.2">
      <c r="A76"/>
      <c r="B76"/>
      <c r="C76"/>
      <c r="D76"/>
      <c r="E76"/>
      <c r="F76"/>
      <c r="G76"/>
      <c r="H76"/>
      <c r="I76"/>
      <c r="J76"/>
    </row>
    <row r="77" spans="1:10" s="2" customFormat="1" x14ac:dyDescent="0.2">
      <c r="A77"/>
      <c r="B77"/>
      <c r="C77"/>
      <c r="D77"/>
      <c r="E77"/>
      <c r="F77"/>
      <c r="G77"/>
      <c r="H77"/>
      <c r="I77"/>
      <c r="J77"/>
    </row>
    <row r="78" spans="1:10" s="2" customFormat="1" x14ac:dyDescent="0.2">
      <c r="A78"/>
      <c r="B78"/>
      <c r="C78"/>
      <c r="D78"/>
      <c r="E78"/>
      <c r="F78"/>
      <c r="G78"/>
      <c r="H78"/>
      <c r="I78"/>
      <c r="J78"/>
    </row>
    <row r="79" spans="1:10" s="2" customFormat="1" x14ac:dyDescent="0.2">
      <c r="A79"/>
      <c r="B79"/>
      <c r="C79"/>
      <c r="D79"/>
      <c r="E79"/>
      <c r="F79"/>
      <c r="G79"/>
      <c r="H79"/>
      <c r="I79"/>
      <c r="J79"/>
    </row>
    <row r="80" spans="1:10" s="2" customFormat="1" x14ac:dyDescent="0.2">
      <c r="A80"/>
      <c r="B80"/>
      <c r="C80"/>
      <c r="D80"/>
      <c r="E80"/>
      <c r="F80"/>
      <c r="G80"/>
    </row>
    <row r="81" spans="1:7" s="2" customFormat="1" x14ac:dyDescent="0.2">
      <c r="A81"/>
      <c r="B81"/>
      <c r="C81"/>
      <c r="D81"/>
      <c r="E81"/>
      <c r="F81"/>
      <c r="G81"/>
    </row>
    <row r="82" spans="1:7" s="2" customFormat="1" x14ac:dyDescent="0.2">
      <c r="A82"/>
      <c r="B82"/>
      <c r="C82"/>
      <c r="D82"/>
      <c r="E82"/>
      <c r="F82"/>
      <c r="G82"/>
    </row>
    <row r="83" spans="1:7" s="2" customFormat="1" x14ac:dyDescent="0.2">
      <c r="A83"/>
      <c r="B83"/>
      <c r="C83"/>
      <c r="D83"/>
      <c r="E83"/>
      <c r="F83"/>
      <c r="G83"/>
    </row>
    <row r="84" spans="1:7" s="2" customFormat="1" x14ac:dyDescent="0.2">
      <c r="A84"/>
      <c r="B84"/>
      <c r="C84"/>
      <c r="D84"/>
      <c r="E84"/>
      <c r="F84"/>
      <c r="G84"/>
    </row>
    <row r="85" spans="1:7" s="2" customFormat="1" x14ac:dyDescent="0.2">
      <c r="A85"/>
      <c r="B85"/>
      <c r="C85"/>
      <c r="D85"/>
      <c r="E85"/>
      <c r="F85"/>
      <c r="G85"/>
    </row>
    <row r="86" spans="1:7" s="2" customFormat="1" x14ac:dyDescent="0.2">
      <c r="A86"/>
      <c r="B86"/>
      <c r="C86"/>
      <c r="D86"/>
      <c r="E86"/>
      <c r="F86"/>
      <c r="G86"/>
    </row>
    <row r="87" spans="1:7" s="2" customFormat="1" x14ac:dyDescent="0.2">
      <c r="A87"/>
      <c r="B87"/>
      <c r="C87"/>
      <c r="D87"/>
      <c r="E87"/>
      <c r="F87"/>
      <c r="G87"/>
    </row>
    <row r="88" spans="1:7" s="2" customFormat="1" x14ac:dyDescent="0.2">
      <c r="A88"/>
      <c r="B88"/>
      <c r="C88"/>
      <c r="D88"/>
      <c r="E88"/>
      <c r="F88"/>
      <c r="G88"/>
    </row>
    <row r="89" spans="1:7" s="2" customFormat="1" x14ac:dyDescent="0.2">
      <c r="A89"/>
      <c r="B89"/>
      <c r="C89"/>
      <c r="D89"/>
      <c r="E89"/>
      <c r="F89"/>
      <c r="G89"/>
    </row>
    <row r="90" spans="1:7" s="2" customFormat="1" x14ac:dyDescent="0.2">
      <c r="A90"/>
      <c r="B90"/>
      <c r="C90"/>
      <c r="D90"/>
      <c r="E90"/>
      <c r="F90"/>
      <c r="G90"/>
    </row>
    <row r="91" spans="1:7" s="2" customFormat="1" x14ac:dyDescent="0.2">
      <c r="A91"/>
      <c r="B91"/>
      <c r="C91"/>
      <c r="D91"/>
      <c r="E91"/>
      <c r="F91"/>
      <c r="G91"/>
    </row>
    <row r="92" spans="1:7" s="2" customFormat="1" x14ac:dyDescent="0.2">
      <c r="A92"/>
      <c r="B92"/>
      <c r="C92"/>
      <c r="D92"/>
      <c r="E92"/>
      <c r="F92"/>
      <c r="G92"/>
    </row>
    <row r="93" spans="1:7" s="2" customFormat="1" x14ac:dyDescent="0.2">
      <c r="A93"/>
      <c r="B93"/>
      <c r="C93"/>
      <c r="D93"/>
      <c r="E93"/>
      <c r="F93"/>
      <c r="G93"/>
    </row>
    <row r="94" spans="1:7" s="2" customFormat="1" x14ac:dyDescent="0.2">
      <c r="A94"/>
      <c r="B94"/>
      <c r="C94"/>
      <c r="D94"/>
      <c r="E94"/>
      <c r="F94"/>
      <c r="G94"/>
    </row>
    <row r="95" spans="1:7" s="2" customFormat="1" x14ac:dyDescent="0.2">
      <c r="A95"/>
      <c r="B95"/>
      <c r="C95"/>
      <c r="D95"/>
      <c r="E95"/>
      <c r="F95"/>
      <c r="G95"/>
    </row>
    <row r="96" spans="1:7" s="2" customFormat="1" x14ac:dyDescent="0.2">
      <c r="A96"/>
      <c r="B96"/>
      <c r="C96"/>
      <c r="D96"/>
      <c r="E96"/>
      <c r="F96"/>
      <c r="G96"/>
    </row>
    <row r="97" spans="1:7" s="2" customFormat="1" x14ac:dyDescent="0.2">
      <c r="A97"/>
      <c r="B97"/>
      <c r="C97"/>
      <c r="D97"/>
      <c r="E97"/>
      <c r="F97"/>
      <c r="G97"/>
    </row>
    <row r="98" spans="1:7" s="2" customFormat="1" x14ac:dyDescent="0.2">
      <c r="A98"/>
      <c r="B98"/>
      <c r="C98"/>
      <c r="D98"/>
      <c r="E98"/>
      <c r="F98"/>
      <c r="G98"/>
    </row>
    <row r="99" spans="1:7" s="2" customFormat="1" x14ac:dyDescent="0.2">
      <c r="A99"/>
      <c r="B99"/>
      <c r="C99"/>
      <c r="D99"/>
      <c r="E99"/>
      <c r="F99"/>
      <c r="G99"/>
    </row>
    <row r="100" spans="1:7" s="2" customFormat="1" x14ac:dyDescent="0.2">
      <c r="A100"/>
      <c r="B100"/>
      <c r="C100"/>
      <c r="D100"/>
      <c r="E100"/>
      <c r="F100"/>
      <c r="G100"/>
    </row>
    <row r="101" spans="1:7" s="2" customFormat="1" x14ac:dyDescent="0.2">
      <c r="A101"/>
      <c r="B101"/>
      <c r="C101"/>
      <c r="D101"/>
      <c r="E101"/>
      <c r="F101"/>
      <c r="G101"/>
    </row>
    <row r="102" spans="1:7" s="2" customFormat="1" x14ac:dyDescent="0.2">
      <c r="A102"/>
      <c r="B102"/>
      <c r="C102"/>
      <c r="D102"/>
      <c r="E102"/>
      <c r="F102"/>
      <c r="G102"/>
    </row>
    <row r="103" spans="1:7" s="2" customFormat="1" x14ac:dyDescent="0.2">
      <c r="A103"/>
      <c r="B103"/>
      <c r="C103"/>
      <c r="D103"/>
      <c r="E103"/>
      <c r="F103"/>
      <c r="G103"/>
    </row>
    <row r="104" spans="1:7" s="2" customFormat="1" x14ac:dyDescent="0.2">
      <c r="A104"/>
      <c r="B104"/>
      <c r="C104"/>
      <c r="D104"/>
      <c r="E104"/>
      <c r="F104"/>
      <c r="G104"/>
    </row>
    <row r="105" spans="1:7" s="2" customFormat="1" x14ac:dyDescent="0.2">
      <c r="A105"/>
      <c r="B105"/>
      <c r="C105"/>
      <c r="D105"/>
      <c r="E105"/>
      <c r="F105"/>
      <c r="G105"/>
    </row>
    <row r="106" spans="1:7" s="2" customFormat="1" x14ac:dyDescent="0.2">
      <c r="A106"/>
      <c r="B106"/>
      <c r="C106"/>
      <c r="D106"/>
      <c r="E106"/>
      <c r="F106"/>
      <c r="G106"/>
    </row>
    <row r="107" spans="1:7" s="2" customFormat="1" x14ac:dyDescent="0.2">
      <c r="A107"/>
      <c r="B107"/>
      <c r="C107"/>
      <c r="D107"/>
      <c r="E107"/>
      <c r="F107"/>
      <c r="G107"/>
    </row>
    <row r="108" spans="1:7" s="2" customFormat="1" x14ac:dyDescent="0.2">
      <c r="A108"/>
      <c r="B108"/>
      <c r="C108"/>
      <c r="D108"/>
      <c r="E108"/>
      <c r="F108"/>
      <c r="G108"/>
    </row>
    <row r="109" spans="1:7" s="2" customFormat="1" x14ac:dyDescent="0.2">
      <c r="A109"/>
      <c r="B109"/>
      <c r="C109"/>
      <c r="D109"/>
      <c r="E109"/>
      <c r="F109"/>
      <c r="G109"/>
    </row>
    <row r="110" spans="1:7" s="2" customFormat="1" x14ac:dyDescent="0.2">
      <c r="A110"/>
      <c r="B110"/>
      <c r="C110"/>
      <c r="D110"/>
      <c r="E110"/>
      <c r="F110"/>
      <c r="G110"/>
    </row>
    <row r="111" spans="1:7" s="2" customFormat="1" x14ac:dyDescent="0.2">
      <c r="A111"/>
      <c r="B111"/>
      <c r="C111"/>
      <c r="D111"/>
      <c r="E111"/>
      <c r="F111"/>
      <c r="G111"/>
    </row>
    <row r="112" spans="1:7" s="2" customFormat="1" x14ac:dyDescent="0.2">
      <c r="A112"/>
      <c r="B112"/>
      <c r="C112"/>
      <c r="D112"/>
      <c r="E112"/>
      <c r="F112"/>
      <c r="G112"/>
    </row>
    <row r="113" spans="1:7" s="2" customFormat="1" x14ac:dyDescent="0.2">
      <c r="A113"/>
      <c r="B113"/>
      <c r="C113"/>
      <c r="D113"/>
      <c r="E113"/>
      <c r="F113"/>
      <c r="G113"/>
    </row>
    <row r="114" spans="1:7" s="2" customFormat="1" x14ac:dyDescent="0.2">
      <c r="A114"/>
      <c r="B114"/>
      <c r="C114"/>
      <c r="D114"/>
      <c r="E114"/>
      <c r="F114"/>
      <c r="G114"/>
    </row>
    <row r="115" spans="1:7" s="2" customFormat="1" x14ac:dyDescent="0.2">
      <c r="A115"/>
      <c r="B115"/>
      <c r="C115"/>
      <c r="D115"/>
      <c r="E115"/>
      <c r="F115"/>
      <c r="G115"/>
    </row>
    <row r="116" spans="1:7" s="2" customFormat="1" x14ac:dyDescent="0.2">
      <c r="A116"/>
      <c r="B116"/>
      <c r="C116"/>
      <c r="D116"/>
      <c r="E116"/>
      <c r="F116"/>
      <c r="G116"/>
    </row>
    <row r="117" spans="1:7" s="2" customFormat="1" x14ac:dyDescent="0.2">
      <c r="A117"/>
      <c r="B117"/>
      <c r="C117"/>
      <c r="D117"/>
      <c r="E117"/>
      <c r="F117"/>
      <c r="G117"/>
    </row>
    <row r="118" spans="1:7" s="2" customFormat="1" x14ac:dyDescent="0.2">
      <c r="A118"/>
      <c r="B118"/>
      <c r="C118"/>
      <c r="D118"/>
      <c r="E118"/>
      <c r="F118"/>
      <c r="G118"/>
    </row>
    <row r="119" spans="1:7" s="2" customFormat="1" x14ac:dyDescent="0.2">
      <c r="A119"/>
      <c r="B119"/>
      <c r="C119"/>
      <c r="D119"/>
      <c r="E119"/>
      <c r="F119"/>
      <c r="G119"/>
    </row>
    <row r="120" spans="1:7" s="2" customFormat="1" x14ac:dyDescent="0.2">
      <c r="A120"/>
      <c r="B120"/>
      <c r="C120"/>
      <c r="D120"/>
      <c r="E120"/>
      <c r="F120"/>
      <c r="G120"/>
    </row>
    <row r="121" spans="1:7" s="2" customFormat="1" x14ac:dyDescent="0.2">
      <c r="A121"/>
      <c r="B121"/>
      <c r="C121"/>
      <c r="D121"/>
      <c r="E121"/>
      <c r="F121"/>
      <c r="G121"/>
    </row>
    <row r="122" spans="1:7" s="2" customFormat="1" x14ac:dyDescent="0.2">
      <c r="A122"/>
      <c r="B122"/>
      <c r="C122"/>
      <c r="D122"/>
      <c r="E122"/>
      <c r="F122"/>
      <c r="G122"/>
    </row>
    <row r="123" spans="1:7" s="2" customFormat="1" x14ac:dyDescent="0.2">
      <c r="A123"/>
      <c r="B123"/>
      <c r="C123"/>
      <c r="D123"/>
      <c r="E123"/>
      <c r="F123"/>
      <c r="G123"/>
    </row>
    <row r="124" spans="1:7" s="2" customFormat="1" x14ac:dyDescent="0.2">
      <c r="A124"/>
      <c r="B124"/>
      <c r="C124"/>
      <c r="D124"/>
      <c r="E124"/>
      <c r="F124"/>
      <c r="G124"/>
    </row>
    <row r="125" spans="1:7" s="2" customFormat="1" x14ac:dyDescent="0.2">
      <c r="A125"/>
      <c r="B125"/>
      <c r="C125"/>
      <c r="D125"/>
      <c r="E125"/>
      <c r="F125"/>
      <c r="G125"/>
    </row>
    <row r="126" spans="1:7" s="2" customFormat="1" x14ac:dyDescent="0.2">
      <c r="A126"/>
      <c r="B126"/>
      <c r="C126"/>
      <c r="D126"/>
      <c r="E126"/>
      <c r="F126"/>
      <c r="G126"/>
    </row>
    <row r="127" spans="1:7" s="2" customFormat="1" x14ac:dyDescent="0.2">
      <c r="A127"/>
      <c r="B127"/>
      <c r="C127"/>
      <c r="D127"/>
      <c r="E127"/>
      <c r="F127"/>
      <c r="G127"/>
    </row>
    <row r="128" spans="1:7" s="2" customFormat="1" x14ac:dyDescent="0.2">
      <c r="A128"/>
      <c r="B128"/>
      <c r="C128"/>
      <c r="D128"/>
      <c r="E128"/>
      <c r="F128"/>
      <c r="G128"/>
    </row>
    <row r="129" spans="1:7" s="2" customFormat="1" x14ac:dyDescent="0.2">
      <c r="A129"/>
      <c r="B129"/>
      <c r="C129"/>
      <c r="D129"/>
      <c r="E129"/>
      <c r="F129"/>
      <c r="G129"/>
    </row>
    <row r="130" spans="1:7" s="2" customFormat="1" x14ac:dyDescent="0.2">
      <c r="A130"/>
      <c r="B130"/>
      <c r="C130"/>
      <c r="D130"/>
      <c r="E130"/>
      <c r="F130"/>
      <c r="G130"/>
    </row>
    <row r="131" spans="1:7" s="2" customFormat="1" x14ac:dyDescent="0.2">
      <c r="A131"/>
      <c r="B131"/>
      <c r="C131"/>
      <c r="D131"/>
      <c r="E131"/>
      <c r="F131"/>
      <c r="G131"/>
    </row>
    <row r="132" spans="1:7" s="2" customFormat="1" x14ac:dyDescent="0.2">
      <c r="A132"/>
      <c r="B132"/>
      <c r="C132"/>
      <c r="D132"/>
      <c r="E132"/>
      <c r="F132"/>
      <c r="G132"/>
    </row>
    <row r="133" spans="1:7" s="2" customFormat="1" x14ac:dyDescent="0.2">
      <c r="A133"/>
      <c r="B133"/>
      <c r="C133"/>
      <c r="D133"/>
      <c r="E133"/>
      <c r="F133"/>
      <c r="G133"/>
    </row>
    <row r="134" spans="1:7" s="2" customFormat="1" x14ac:dyDescent="0.2">
      <c r="A134"/>
      <c r="B134"/>
      <c r="C134"/>
      <c r="D134"/>
      <c r="E134"/>
      <c r="F134"/>
      <c r="G134"/>
    </row>
    <row r="135" spans="1:7" s="2" customFormat="1" x14ac:dyDescent="0.2">
      <c r="A135"/>
      <c r="B135"/>
      <c r="C135"/>
      <c r="D135"/>
      <c r="E135"/>
      <c r="F135"/>
      <c r="G135"/>
    </row>
    <row r="136" spans="1:7" s="2" customFormat="1" x14ac:dyDescent="0.2">
      <c r="A136"/>
      <c r="B136"/>
      <c r="C136"/>
      <c r="D136"/>
      <c r="E136"/>
      <c r="F136"/>
      <c r="G136"/>
    </row>
    <row r="137" spans="1:7" s="2" customFormat="1" x14ac:dyDescent="0.2">
      <c r="A137"/>
      <c r="B137"/>
      <c r="C137"/>
      <c r="D137"/>
      <c r="E137"/>
      <c r="F137"/>
      <c r="G137"/>
    </row>
    <row r="138" spans="1:7" s="2" customFormat="1" x14ac:dyDescent="0.2">
      <c r="A138"/>
      <c r="B138"/>
      <c r="C138"/>
      <c r="D138"/>
      <c r="E138"/>
      <c r="F138"/>
      <c r="G138"/>
    </row>
    <row r="139" spans="1:7" s="2" customFormat="1" x14ac:dyDescent="0.2">
      <c r="A139"/>
      <c r="B139"/>
      <c r="C139"/>
      <c r="D139"/>
      <c r="E139"/>
      <c r="F139"/>
      <c r="G139"/>
    </row>
    <row r="140" spans="1:7" s="2" customFormat="1" x14ac:dyDescent="0.2">
      <c r="A140"/>
      <c r="B140"/>
      <c r="C140"/>
      <c r="D140"/>
      <c r="E140"/>
      <c r="F140"/>
      <c r="G140"/>
    </row>
    <row r="141" spans="1:7" s="2" customFormat="1" x14ac:dyDescent="0.2">
      <c r="A141"/>
      <c r="B141"/>
      <c r="C141"/>
      <c r="D141"/>
      <c r="E141"/>
      <c r="F141"/>
      <c r="G141"/>
    </row>
    <row r="142" spans="1:7" s="2" customFormat="1" x14ac:dyDescent="0.2">
      <c r="A142"/>
      <c r="B142"/>
      <c r="C142"/>
      <c r="D142"/>
      <c r="E142"/>
      <c r="F142"/>
      <c r="G142"/>
    </row>
    <row r="143" spans="1:7" s="2" customFormat="1" x14ac:dyDescent="0.2">
      <c r="A143"/>
      <c r="B143"/>
      <c r="C143"/>
      <c r="D143"/>
      <c r="E143"/>
      <c r="F143"/>
      <c r="G143"/>
    </row>
    <row r="144" spans="1:7" s="2" customFormat="1" x14ac:dyDescent="0.2">
      <c r="A144"/>
      <c r="B144"/>
      <c r="C144"/>
      <c r="D144"/>
      <c r="E144"/>
      <c r="F144"/>
      <c r="G144"/>
    </row>
    <row r="145" spans="1:7" s="2" customFormat="1" x14ac:dyDescent="0.2">
      <c r="A145"/>
      <c r="B145"/>
      <c r="C145"/>
      <c r="D145"/>
      <c r="E145"/>
      <c r="F145"/>
      <c r="G145"/>
    </row>
    <row r="146" spans="1:7" s="2" customFormat="1" x14ac:dyDescent="0.2">
      <c r="A146"/>
      <c r="B146"/>
      <c r="C146"/>
      <c r="D146"/>
      <c r="E146"/>
      <c r="F146"/>
      <c r="G146"/>
    </row>
    <row r="147" spans="1:7" s="2" customFormat="1" x14ac:dyDescent="0.2">
      <c r="A147"/>
      <c r="B147"/>
      <c r="C147"/>
      <c r="D147"/>
      <c r="E147"/>
      <c r="F147"/>
      <c r="G147"/>
    </row>
    <row r="148" spans="1:7" s="2" customFormat="1" x14ac:dyDescent="0.2">
      <c r="A148"/>
      <c r="B148"/>
      <c r="C148"/>
      <c r="D148"/>
      <c r="E148"/>
      <c r="F148"/>
      <c r="G148"/>
    </row>
    <row r="149" spans="1:7" s="2" customFormat="1" x14ac:dyDescent="0.2">
      <c r="A149"/>
      <c r="B149"/>
      <c r="C149"/>
      <c r="D149"/>
      <c r="E149"/>
      <c r="F149"/>
      <c r="G149"/>
    </row>
    <row r="150" spans="1:7" s="2" customFormat="1" x14ac:dyDescent="0.2">
      <c r="A150"/>
      <c r="B150"/>
      <c r="C150"/>
      <c r="D150"/>
      <c r="E150"/>
      <c r="F150"/>
      <c r="G150"/>
    </row>
    <row r="151" spans="1:7" s="2" customFormat="1" x14ac:dyDescent="0.2">
      <c r="A151"/>
      <c r="B151"/>
      <c r="C151"/>
      <c r="D151"/>
      <c r="E151"/>
      <c r="F151"/>
      <c r="G151"/>
    </row>
    <row r="152" spans="1:7" s="2" customFormat="1" x14ac:dyDescent="0.2">
      <c r="A152"/>
      <c r="B152"/>
      <c r="C152"/>
      <c r="D152"/>
      <c r="E152"/>
      <c r="F152"/>
      <c r="G152"/>
    </row>
    <row r="153" spans="1:7" s="2" customFormat="1" x14ac:dyDescent="0.2">
      <c r="A153"/>
      <c r="B153"/>
      <c r="C153"/>
      <c r="D153"/>
      <c r="E153"/>
      <c r="F153"/>
      <c r="G153"/>
    </row>
    <row r="154" spans="1:7" s="2" customFormat="1" x14ac:dyDescent="0.2">
      <c r="A154"/>
      <c r="B154"/>
      <c r="C154"/>
      <c r="D154"/>
      <c r="E154"/>
      <c r="F154"/>
      <c r="G154"/>
    </row>
    <row r="155" spans="1:7" s="2" customFormat="1" x14ac:dyDescent="0.2">
      <c r="A155"/>
      <c r="B155"/>
      <c r="C155"/>
      <c r="D155"/>
      <c r="E155"/>
      <c r="F155"/>
      <c r="G155"/>
    </row>
    <row r="156" spans="1:7" s="2" customFormat="1" x14ac:dyDescent="0.2">
      <c r="A156"/>
      <c r="B156"/>
      <c r="C156"/>
      <c r="D156"/>
      <c r="E156"/>
      <c r="F156"/>
      <c r="G156"/>
    </row>
    <row r="157" spans="1:7" s="2" customFormat="1" x14ac:dyDescent="0.2">
      <c r="A157"/>
      <c r="B157"/>
      <c r="C157"/>
      <c r="D157"/>
      <c r="E157"/>
      <c r="F157"/>
      <c r="G157"/>
    </row>
    <row r="158" spans="1:7" s="2" customFormat="1" x14ac:dyDescent="0.2">
      <c r="A158"/>
      <c r="B158"/>
      <c r="C158"/>
      <c r="D158"/>
      <c r="E158"/>
      <c r="F158"/>
      <c r="G158"/>
    </row>
    <row r="159" spans="1:7" s="2" customFormat="1" x14ac:dyDescent="0.2">
      <c r="A159"/>
      <c r="B159"/>
      <c r="C159"/>
      <c r="D159"/>
      <c r="E159"/>
      <c r="F159"/>
      <c r="G159"/>
    </row>
    <row r="160" spans="1:7" s="2" customFormat="1" x14ac:dyDescent="0.2">
      <c r="A160"/>
      <c r="B160"/>
      <c r="C160"/>
      <c r="D160"/>
      <c r="E160"/>
      <c r="F160"/>
      <c r="G160"/>
    </row>
    <row r="161" spans="1:7" s="2" customFormat="1" x14ac:dyDescent="0.2">
      <c r="A161"/>
      <c r="B161"/>
      <c r="C161"/>
      <c r="D161"/>
      <c r="E161"/>
      <c r="F161"/>
      <c r="G161"/>
    </row>
    <row r="162" spans="1:7" s="2" customFormat="1" x14ac:dyDescent="0.2">
      <c r="A162"/>
      <c r="B162"/>
      <c r="C162"/>
      <c r="D162"/>
      <c r="E162"/>
      <c r="F162"/>
      <c r="G162"/>
    </row>
    <row r="163" spans="1:7" s="2" customFormat="1" x14ac:dyDescent="0.2">
      <c r="A163"/>
      <c r="B163"/>
      <c r="C163"/>
      <c r="D163"/>
      <c r="E163"/>
      <c r="F163"/>
      <c r="G163"/>
    </row>
    <row r="164" spans="1:7" s="2" customFormat="1" x14ac:dyDescent="0.2">
      <c r="A164"/>
      <c r="B164"/>
      <c r="C164"/>
      <c r="D164"/>
      <c r="E164"/>
      <c r="F164"/>
      <c r="G164"/>
    </row>
    <row r="165" spans="1:7" s="2" customFormat="1" x14ac:dyDescent="0.2">
      <c r="A165"/>
      <c r="B165"/>
      <c r="C165"/>
      <c r="D165"/>
      <c r="E165"/>
      <c r="F165"/>
      <c r="G165"/>
    </row>
    <row r="166" spans="1:7" s="2" customFormat="1" x14ac:dyDescent="0.2">
      <c r="A166"/>
      <c r="B166"/>
      <c r="C166"/>
      <c r="D166"/>
      <c r="E166"/>
      <c r="F166"/>
      <c r="G166"/>
    </row>
    <row r="167" spans="1:7" s="2" customFormat="1" x14ac:dyDescent="0.2">
      <c r="A167"/>
      <c r="B167"/>
      <c r="C167"/>
      <c r="D167"/>
      <c r="E167"/>
      <c r="F167"/>
      <c r="G167"/>
    </row>
    <row r="168" spans="1:7" s="2" customFormat="1" x14ac:dyDescent="0.2">
      <c r="A168"/>
      <c r="B168"/>
      <c r="C168"/>
      <c r="D168"/>
      <c r="E168"/>
      <c r="F168"/>
      <c r="G168"/>
    </row>
    <row r="169" spans="1:7" s="2" customFormat="1" x14ac:dyDescent="0.2">
      <c r="A169"/>
      <c r="B169"/>
      <c r="C169"/>
      <c r="D169"/>
      <c r="E169"/>
      <c r="F169"/>
      <c r="G169"/>
    </row>
    <row r="170" spans="1:7" s="2" customFormat="1" x14ac:dyDescent="0.2">
      <c r="A170"/>
      <c r="B170"/>
      <c r="C170"/>
      <c r="D170"/>
      <c r="E170"/>
      <c r="F170"/>
      <c r="G170"/>
    </row>
    <row r="171" spans="1:7" s="2" customFormat="1" x14ac:dyDescent="0.2">
      <c r="A171"/>
      <c r="B171"/>
      <c r="C171"/>
      <c r="D171"/>
      <c r="E171"/>
      <c r="F171"/>
      <c r="G171"/>
    </row>
    <row r="172" spans="1:7" s="2" customFormat="1" x14ac:dyDescent="0.2">
      <c r="A172"/>
      <c r="B172"/>
      <c r="C172"/>
      <c r="D172"/>
      <c r="E172"/>
      <c r="F172"/>
      <c r="G172"/>
    </row>
    <row r="173" spans="1:7" s="2" customFormat="1" x14ac:dyDescent="0.2">
      <c r="A173"/>
      <c r="B173"/>
      <c r="C173"/>
      <c r="D173"/>
      <c r="E173"/>
      <c r="F173"/>
      <c r="G173"/>
    </row>
    <row r="174" spans="1:7" s="2" customFormat="1" x14ac:dyDescent="0.2">
      <c r="A174"/>
      <c r="B174"/>
      <c r="C174"/>
      <c r="D174"/>
      <c r="E174"/>
      <c r="F174"/>
      <c r="G174"/>
    </row>
    <row r="175" spans="1:7" s="2" customFormat="1" x14ac:dyDescent="0.2">
      <c r="A175"/>
      <c r="B175"/>
      <c r="C175"/>
      <c r="D175"/>
      <c r="E175"/>
      <c r="F175"/>
      <c r="G175"/>
    </row>
    <row r="176" spans="1:7" s="2" customFormat="1" x14ac:dyDescent="0.2">
      <c r="A176"/>
      <c r="B176"/>
      <c r="C176"/>
      <c r="D176"/>
      <c r="E176"/>
      <c r="F176"/>
      <c r="G176"/>
    </row>
    <row r="177" spans="1:7" s="2" customFormat="1" x14ac:dyDescent="0.2">
      <c r="A177"/>
      <c r="B177"/>
      <c r="C177"/>
      <c r="D177"/>
      <c r="E177"/>
      <c r="F177"/>
      <c r="G177"/>
    </row>
    <row r="178" spans="1:7" s="2" customFormat="1" x14ac:dyDescent="0.2">
      <c r="A178"/>
      <c r="B178"/>
      <c r="C178"/>
      <c r="D178"/>
      <c r="E178"/>
      <c r="F178"/>
      <c r="G178"/>
    </row>
    <row r="179" spans="1:7" s="2" customFormat="1" x14ac:dyDescent="0.2">
      <c r="A179"/>
      <c r="B179"/>
      <c r="C179"/>
      <c r="D179"/>
      <c r="E179"/>
      <c r="F179"/>
      <c r="G179"/>
    </row>
    <row r="180" spans="1:7" s="2" customFormat="1" x14ac:dyDescent="0.2">
      <c r="A180"/>
      <c r="B180"/>
      <c r="C180"/>
      <c r="D180"/>
      <c r="E180"/>
      <c r="F180"/>
      <c r="G180"/>
    </row>
    <row r="181" spans="1:7" s="2" customFormat="1" x14ac:dyDescent="0.2">
      <c r="A181"/>
      <c r="B181"/>
      <c r="C181"/>
      <c r="D181"/>
      <c r="E181"/>
      <c r="F181"/>
      <c r="G181"/>
    </row>
    <row r="182" spans="1:7" s="2" customFormat="1" x14ac:dyDescent="0.2">
      <c r="A182"/>
      <c r="B182"/>
      <c r="C182"/>
      <c r="D182"/>
      <c r="E182"/>
      <c r="F182"/>
      <c r="G182"/>
    </row>
    <row r="183" spans="1:7" s="2" customFormat="1" x14ac:dyDescent="0.2">
      <c r="A183"/>
      <c r="B183"/>
      <c r="C183"/>
      <c r="D183"/>
      <c r="E183"/>
      <c r="F183"/>
      <c r="G183"/>
    </row>
    <row r="184" spans="1:7" s="2" customFormat="1" x14ac:dyDescent="0.2">
      <c r="A184"/>
      <c r="B184"/>
      <c r="C184"/>
      <c r="D184"/>
      <c r="E184"/>
      <c r="F184"/>
      <c r="G184"/>
    </row>
    <row r="185" spans="1:7" s="2" customFormat="1" x14ac:dyDescent="0.2">
      <c r="A185"/>
      <c r="B185"/>
      <c r="C185"/>
      <c r="D185"/>
      <c r="E185"/>
      <c r="F185"/>
      <c r="G185"/>
    </row>
    <row r="186" spans="1:7" s="2" customFormat="1" x14ac:dyDescent="0.2">
      <c r="A186"/>
      <c r="B186"/>
      <c r="C186"/>
      <c r="D186"/>
      <c r="E186"/>
      <c r="F186"/>
      <c r="G186"/>
    </row>
    <row r="187" spans="1:7" s="2" customFormat="1" x14ac:dyDescent="0.2">
      <c r="A187"/>
      <c r="B187"/>
      <c r="C187"/>
      <c r="D187"/>
      <c r="E187"/>
      <c r="F187"/>
      <c r="G187"/>
    </row>
    <row r="188" spans="1:7" s="2" customFormat="1" x14ac:dyDescent="0.2">
      <c r="A188"/>
      <c r="B188"/>
      <c r="C188"/>
      <c r="D188"/>
      <c r="E188"/>
      <c r="F188"/>
      <c r="G188"/>
    </row>
    <row r="189" spans="1:7" s="2" customFormat="1" x14ac:dyDescent="0.2">
      <c r="A189"/>
      <c r="B189"/>
      <c r="C189"/>
      <c r="D189"/>
      <c r="E189"/>
      <c r="F189"/>
      <c r="G189"/>
    </row>
  </sheetData>
  <printOptions horizontalCentered="1" gridLines="1"/>
  <pageMargins left="0.7" right="0.7" top="0.75" bottom="0.75" header="0.3" footer="0.3"/>
  <pageSetup paperSize="9" scale="7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6</vt:i4>
      </vt:variant>
      <vt:variant>
        <vt:lpstr>Intervals amb nom</vt:lpstr>
      </vt:variant>
      <vt:variant>
        <vt:i4>6</vt:i4>
      </vt:variant>
    </vt:vector>
  </HeadingPairs>
  <TitlesOfParts>
    <vt:vector size="12" baseType="lpstr">
      <vt:lpstr>Total Lot 1</vt:lpstr>
      <vt:lpstr>Lot 1 CC Castello</vt:lpstr>
      <vt:lpstr>Lot 1 CGG Castello</vt:lpstr>
      <vt:lpstr>Lot 1 CGG Fabregas</vt:lpstr>
      <vt:lpstr>Lot 1 CGG Ildefons</vt:lpstr>
      <vt:lpstr>Lot 1 Programa</vt:lpstr>
      <vt:lpstr>'Lot 1 CC Castello'!Àrea_d'impressió</vt:lpstr>
      <vt:lpstr>'Lot 1 CGG Castello'!Àrea_d'impressió</vt:lpstr>
      <vt:lpstr>'Lot 1 CGG Fabregas'!Àrea_d'impressió</vt:lpstr>
      <vt:lpstr>'Lot 1 CGG Ildefons'!Àrea_d'impressió</vt:lpstr>
      <vt:lpstr>'Lot 1 Programa'!Àrea_d'impressió</vt:lpstr>
      <vt:lpstr>'Total Lot 1'!Àrea_d'impressió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2024-09-16T08:40:29Z</dcterms:created>
  <dcterms:modified xsi:type="dcterms:W3CDTF">2024-09-16T08:49:30Z</dcterms:modified>
</cp:coreProperties>
</file>