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Z:\QUOTA\Das\Comu\CONTRACTES\2024\24001994-Acord marc carburants\Documents definitius\"/>
    </mc:Choice>
  </mc:AlternateContent>
  <xr:revisionPtr revIDLastSave="0" documentId="8_{4D9173AB-276D-40B4-AE03-A325A21FB97F}" xr6:coauthVersionLast="47" xr6:coauthVersionMax="47" xr10:uidLastSave="{00000000-0000-0000-0000-000000000000}"/>
  <workbookProtection lockStructure="1"/>
  <bookViews>
    <workbookView xWindow="-60" yWindow="-60" windowWidth="20610" windowHeight="11040" activeTab="2" xr2:uid="{00000000-000D-0000-FFFF-FFFF00000000}"/>
  </bookViews>
  <sheets>
    <sheet name="LOT 1" sheetId="4" r:id="rId1"/>
    <sheet name="LOT 2" sheetId="2" r:id="rId2"/>
    <sheet name="LOT 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4" l="1"/>
  <c r="D11" i="4"/>
  <c r="H10" i="4"/>
  <c r="D10" i="4"/>
  <c r="H9" i="4"/>
  <c r="D9" i="4"/>
  <c r="H8" i="4"/>
  <c r="D8" i="4"/>
  <c r="H7" i="4"/>
  <c r="D7" i="4"/>
  <c r="H9" i="3"/>
  <c r="H8" i="3"/>
  <c r="H7" i="3"/>
  <c r="D8" i="3"/>
  <c r="H10" i="3" l="1"/>
  <c r="H12" i="4"/>
  <c r="H7" i="2" l="1"/>
  <c r="D9" i="3"/>
  <c r="D7" i="3"/>
  <c r="D7" i="2"/>
  <c r="H8" i="2" l="1"/>
</calcChain>
</file>

<file path=xl/sharedStrings.xml><?xml version="1.0" encoding="utf-8"?>
<sst xmlns="http://schemas.openxmlformats.org/spreadsheetml/2006/main" count="39" uniqueCount="20">
  <si>
    <t>LOT 1.- Carburants per a vehicles terrestres (Oferta Econòmica)</t>
  </si>
  <si>
    <t>LOT 3.- Combustible per a grups electrògens i sistemes de calefacció (Oferta Econòmica)</t>
  </si>
  <si>
    <t>GLP</t>
  </si>
  <si>
    <t>GASOIL A</t>
  </si>
  <si>
    <t>GASOIL PREMIUM</t>
  </si>
  <si>
    <t>BENZINA 95 OCT</t>
  </si>
  <si>
    <t>BENZINA 98 OCT</t>
  </si>
  <si>
    <t>TOTAL GASOIL A</t>
  </si>
  <si>
    <t>TOTAL BENZINA 95 OCT</t>
  </si>
  <si>
    <t>TOTAL GASOIL B</t>
  </si>
  <si>
    <t>LOT 2.- Carburants per a motors naútics (Oferta Econòmica)</t>
  </si>
  <si>
    <t xml:space="preserve">DTE
OFERTAT
</t>
  </si>
  <si>
    <t>EMPRESA</t>
  </si>
  <si>
    <t>LICITADORA:</t>
  </si>
  <si>
    <t>SIGNATURA:</t>
  </si>
  <si>
    <t xml:space="preserve">TOTAL AMB DTE SENSE IVA
</t>
  </si>
  <si>
    <t>TOTAL PVP SENSE IVA</t>
  </si>
  <si>
    <t>PREU PROMIG BCN SENSE IVA</t>
  </si>
  <si>
    <t>ESTIMACIÓ CONSUM LITRES ANUAL</t>
  </si>
  <si>
    <t>PRODUCTE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</si>
</sst>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b/>
      <sz val="14"/>
      <color theme="1"/>
      <name val="Verdana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Verdana"/>
      <family val="2"/>
    </font>
    <font>
      <sz val="12"/>
      <name val="Verdana"/>
      <family val="2"/>
    </font>
    <font>
      <b/>
      <u/>
      <sz val="12"/>
      <color theme="1"/>
      <name val="Verdana"/>
      <family val="2"/>
    </font>
    <font>
      <sz val="11"/>
      <color theme="1"/>
      <name val="Verdana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3" fontId="1" fillId="0" borderId="1" xfId="0" applyNumberFormat="1" applyFont="1" applyBorder="1"/>
    <xf numFmtId="0" fontId="2" fillId="0" borderId="1" xfId="0" applyFont="1" applyBorder="1" applyAlignment="1">
      <alignment horizontal="center" vertical="top"/>
    </xf>
    <xf numFmtId="2" fontId="2" fillId="0" borderId="0" xfId="0" applyNumberFormat="1" applyFont="1"/>
    <xf numFmtId="0" fontId="4" fillId="0" borderId="1" xfId="0" applyFont="1" applyBorder="1"/>
    <xf numFmtId="44" fontId="1" fillId="0" borderId="0" xfId="1" applyFont="1"/>
    <xf numFmtId="44" fontId="1" fillId="0" borderId="0" xfId="0" applyNumberFormat="1" applyFont="1"/>
    <xf numFmtId="164" fontId="1" fillId="0" borderId="2" xfId="0" applyNumberFormat="1" applyFont="1" applyBorder="1"/>
    <xf numFmtId="9" fontId="1" fillId="2" borderId="1" xfId="0" applyNumberFormat="1" applyFont="1" applyFill="1" applyBorder="1" applyProtection="1">
      <protection locked="0"/>
    </xf>
    <xf numFmtId="9" fontId="7" fillId="2" borderId="1" xfId="0" applyNumberFormat="1" applyFont="1" applyFill="1" applyBorder="1" applyProtection="1">
      <protection locked="0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164" fontId="1" fillId="0" borderId="1" xfId="0" applyNumberFormat="1" applyFont="1" applyBorder="1"/>
    <xf numFmtId="164" fontId="2" fillId="0" borderId="0" xfId="0" applyNumberFormat="1" applyFont="1"/>
    <xf numFmtId="164" fontId="6" fillId="0" borderId="0" xfId="0" applyNumberFormat="1" applyFont="1"/>
    <xf numFmtId="164" fontId="2" fillId="0" borderId="0" xfId="1" applyNumberFormat="1" applyFont="1"/>
    <xf numFmtId="0" fontId="8" fillId="0" borderId="0" xfId="0" applyFont="1"/>
    <xf numFmtId="0" fontId="8" fillId="0" borderId="0" xfId="0" applyFont="1" applyAlignment="1">
      <alignment horizontal="center"/>
    </xf>
    <xf numFmtId="0" fontId="10" fillId="0" borderId="0" xfId="0" applyFont="1" applyAlignment="1">
      <alignment vertical="center" wrapText="1"/>
    </xf>
    <xf numFmtId="0" fontId="9" fillId="0" borderId="3" xfId="0" applyFont="1" applyBorder="1" applyAlignment="1" applyProtection="1">
      <alignment horizontal="left" vertical="top" wrapText="1"/>
      <protection locked="0"/>
    </xf>
    <xf numFmtId="0" fontId="9" fillId="0" borderId="4" xfId="0" applyFont="1" applyBorder="1" applyAlignment="1" applyProtection="1">
      <alignment horizontal="left" vertical="top" wrapText="1"/>
      <protection locked="0"/>
    </xf>
    <xf numFmtId="0" fontId="9" fillId="0" borderId="5" xfId="0" applyFont="1" applyBorder="1" applyAlignment="1" applyProtection="1">
      <alignment horizontal="left" vertical="top" wrapText="1"/>
      <protection locked="0"/>
    </xf>
    <xf numFmtId="0" fontId="9" fillId="0" borderId="6" xfId="0" applyFont="1" applyBorder="1" applyAlignment="1" applyProtection="1">
      <alignment horizontal="left" vertical="top" wrapText="1"/>
      <protection locked="0"/>
    </xf>
    <xf numFmtId="0" fontId="9" fillId="0" borderId="7" xfId="0" applyFont="1" applyBorder="1" applyAlignment="1" applyProtection="1">
      <alignment horizontal="left" vertical="top" wrapText="1"/>
      <protection locked="0"/>
    </xf>
    <xf numFmtId="0" fontId="9" fillId="0" borderId="8" xfId="0" applyFont="1" applyBorder="1" applyAlignment="1" applyProtection="1">
      <alignment horizontal="left" vertical="top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3D78B-F167-4A9C-A00D-6A35781F3F81}">
  <dimension ref="C2:L21"/>
  <sheetViews>
    <sheetView showGridLines="0" view="pageLayout" zoomScaleNormal="100" workbookViewId="0">
      <selection activeCell="H4" sqref="H4"/>
    </sheetView>
  </sheetViews>
  <sheetFormatPr defaultColWidth="9.140625" defaultRowHeight="15" x14ac:dyDescent="0.2"/>
  <cols>
    <col min="1" max="1" width="7" style="1" customWidth="1"/>
    <col min="2" max="2" width="4.7109375" style="1" customWidth="1"/>
    <col min="3" max="3" width="19.140625" style="1" customWidth="1"/>
    <col min="4" max="4" width="18.28515625" style="1" customWidth="1"/>
    <col min="5" max="5" width="13.7109375" style="1" customWidth="1"/>
    <col min="6" max="6" width="23.7109375" style="1" bestFit="1" customWidth="1"/>
    <col min="7" max="7" width="13.140625" style="1" bestFit="1" customWidth="1"/>
    <col min="8" max="8" width="23" style="1" bestFit="1" customWidth="1"/>
    <col min="9" max="9" width="22.42578125" style="1" bestFit="1" customWidth="1"/>
    <col min="10" max="10" width="21" style="1" bestFit="1" customWidth="1"/>
    <col min="11" max="11" width="18.28515625" style="1" bestFit="1" customWidth="1"/>
    <col min="12" max="12" width="20.42578125" style="1" bestFit="1" customWidth="1"/>
    <col min="13" max="16384" width="9.140625" style="1"/>
  </cols>
  <sheetData>
    <row r="2" spans="3:12" ht="18" x14ac:dyDescent="0.2">
      <c r="C2" s="6" t="s">
        <v>0</v>
      </c>
    </row>
    <row r="3" spans="3:12" ht="44.45" customHeight="1" x14ac:dyDescent="0.2"/>
    <row r="4" spans="3:12" s="2" customFormat="1" ht="75" x14ac:dyDescent="0.25">
      <c r="C4" s="8" t="s">
        <v>19</v>
      </c>
      <c r="D4" s="3" t="s">
        <v>18</v>
      </c>
      <c r="E4" s="3" t="s">
        <v>17</v>
      </c>
      <c r="F4" s="3" t="s">
        <v>16</v>
      </c>
      <c r="G4" s="3" t="s">
        <v>11</v>
      </c>
      <c r="H4" s="3" t="s">
        <v>15</v>
      </c>
    </row>
    <row r="5" spans="3:12" s="4" customFormat="1" ht="19.5" customHeight="1" x14ac:dyDescent="0.25">
      <c r="D5" s="5"/>
      <c r="E5" s="5"/>
      <c r="F5" s="5"/>
      <c r="G5" s="5"/>
      <c r="H5" s="5"/>
    </row>
    <row r="6" spans="3:12" s="4" customFormat="1" ht="17.45" customHeight="1" x14ac:dyDescent="0.25">
      <c r="D6" s="5"/>
      <c r="E6" s="5"/>
    </row>
    <row r="7" spans="3:12" ht="15.75" x14ac:dyDescent="0.25">
      <c r="C7" s="10" t="s">
        <v>3</v>
      </c>
      <c r="D7" s="7">
        <f>F7/E7</f>
        <v>808324.82337783929</v>
      </c>
      <c r="E7" s="13">
        <v>1.26</v>
      </c>
      <c r="F7" s="18">
        <v>1018489.2774560775</v>
      </c>
      <c r="G7" s="14"/>
      <c r="H7" s="18">
        <f>F7*(1-(IF(G7&gt;0,G7,0)))</f>
        <v>1018489.2774560775</v>
      </c>
      <c r="I7" s="16"/>
      <c r="J7" s="4"/>
      <c r="K7" s="4"/>
      <c r="L7" s="4"/>
    </row>
    <row r="8" spans="3:12" ht="15.75" x14ac:dyDescent="0.25">
      <c r="C8" s="10" t="s">
        <v>4</v>
      </c>
      <c r="D8" s="7">
        <f>F8/E8</f>
        <v>5602.5502850683197</v>
      </c>
      <c r="E8" s="13">
        <v>1.34</v>
      </c>
      <c r="F8" s="18">
        <v>7507.4173819915486</v>
      </c>
      <c r="G8" s="14"/>
      <c r="H8" s="18">
        <f t="shared" ref="H8:H11" si="0">F8*(1-(IF(G8&gt;0,G8,0)))</f>
        <v>7507.4173819915486</v>
      </c>
      <c r="I8" s="16"/>
      <c r="J8" s="4"/>
    </row>
    <row r="9" spans="3:12" ht="15.75" x14ac:dyDescent="0.25">
      <c r="C9" s="10" t="s">
        <v>5</v>
      </c>
      <c r="D9" s="7">
        <f>F9/E9</f>
        <v>458906.46869080397</v>
      </c>
      <c r="E9" s="13">
        <v>1.36</v>
      </c>
      <c r="F9" s="18">
        <v>624112.79741949344</v>
      </c>
      <c r="G9" s="14"/>
      <c r="H9" s="18">
        <f t="shared" si="0"/>
        <v>624112.79741949344</v>
      </c>
      <c r="I9" s="16"/>
      <c r="J9" s="4"/>
    </row>
    <row r="10" spans="3:12" ht="15.75" x14ac:dyDescent="0.25">
      <c r="C10" s="10" t="s">
        <v>6</v>
      </c>
      <c r="D10" s="7">
        <f>F10/E10</f>
        <v>7011.2777922495334</v>
      </c>
      <c r="E10" s="13">
        <v>1.5</v>
      </c>
      <c r="F10" s="18">
        <v>10516.9166883743</v>
      </c>
      <c r="G10" s="14"/>
      <c r="H10" s="18">
        <f t="shared" si="0"/>
        <v>10516.9166883743</v>
      </c>
      <c r="I10" s="16"/>
      <c r="J10" s="4"/>
    </row>
    <row r="11" spans="3:12" ht="15.75" x14ac:dyDescent="0.25">
      <c r="C11" s="10" t="s">
        <v>2</v>
      </c>
      <c r="D11" s="7">
        <f>F11/E11</f>
        <v>12188.836777295342</v>
      </c>
      <c r="E11" s="13">
        <v>0.79</v>
      </c>
      <c r="F11" s="18">
        <v>9629.1810540633214</v>
      </c>
      <c r="G11" s="14"/>
      <c r="H11" s="18">
        <f t="shared" si="0"/>
        <v>9629.1810540633214</v>
      </c>
      <c r="I11" s="16"/>
      <c r="J11" s="4"/>
    </row>
    <row r="12" spans="3:12" x14ac:dyDescent="0.2">
      <c r="F12" s="21">
        <v>1670255.59</v>
      </c>
      <c r="H12" s="21">
        <f>SUM(H7:H11)</f>
        <v>1670255.59</v>
      </c>
      <c r="I12" s="4"/>
      <c r="J12" s="4"/>
    </row>
    <row r="14" spans="3:12" ht="15.75" thickBot="1" x14ac:dyDescent="0.25"/>
    <row r="15" spans="3:12" x14ac:dyDescent="0.2">
      <c r="C15" s="22" t="s">
        <v>12</v>
      </c>
      <c r="D15" s="25"/>
      <c r="E15" s="26"/>
      <c r="F15" s="23" t="s">
        <v>14</v>
      </c>
      <c r="G15" s="25"/>
      <c r="H15" s="26"/>
    </row>
    <row r="16" spans="3:12" x14ac:dyDescent="0.2">
      <c r="C16" s="22" t="s">
        <v>13</v>
      </c>
      <c r="D16" s="27"/>
      <c r="E16" s="28"/>
      <c r="G16" s="27"/>
      <c r="H16" s="28"/>
    </row>
    <row r="17" spans="4:8" x14ac:dyDescent="0.2">
      <c r="D17" s="27"/>
      <c r="E17" s="28"/>
      <c r="G17" s="27"/>
      <c r="H17" s="28"/>
    </row>
    <row r="18" spans="4:8" x14ac:dyDescent="0.2">
      <c r="D18" s="27"/>
      <c r="E18" s="28"/>
      <c r="G18" s="27"/>
      <c r="H18" s="28"/>
    </row>
    <row r="19" spans="4:8" x14ac:dyDescent="0.2">
      <c r="D19" s="27"/>
      <c r="E19" s="28"/>
      <c r="G19" s="27"/>
      <c r="H19" s="28"/>
    </row>
    <row r="20" spans="4:8" x14ac:dyDescent="0.2">
      <c r="D20" s="27"/>
      <c r="E20" s="28"/>
      <c r="G20" s="27"/>
      <c r="H20" s="28"/>
    </row>
    <row r="21" spans="4:8" ht="15.75" thickBot="1" x14ac:dyDescent="0.25">
      <c r="D21" s="29"/>
      <c r="E21" s="30"/>
      <c r="G21" s="29"/>
      <c r="H21" s="30"/>
    </row>
  </sheetData>
  <sheetProtection algorithmName="SHA-512" hashValue="Mf5s/fWjokF16yMqLTEmaEeIxwPzmv0/ZHopFVTLo3BExyyxgt5umPB6JxUeokuf5TuRGNPCPPTrCjaH7mfqLA==" saltValue="YaZbI8r6UdpYntTWqGPrQA==" spinCount="100000" sheet="1" objects="1" scenarios="1"/>
  <mergeCells count="2">
    <mergeCell ref="D15:E21"/>
    <mergeCell ref="G15:H21"/>
  </mergeCells>
  <dataValidations disablePrompts="1" count="1">
    <dataValidation type="decimal" allowBlank="1" showInputMessage="1" showErrorMessage="1" errorTitle="Error entrada número" error="Heu de posar un percentatge de descompte entre 0 i 100" sqref="G7:G11" xr:uid="{867BA561-A563-4961-B508-134031BBD026}">
      <formula1>0</formula1>
      <formula2>1</formula2>
    </dataValidation>
  </dataValidations>
  <pageMargins left="0.7" right="0.7" top="0.95833333333333337" bottom="0.75" header="0.3" footer="0.3"/>
  <pageSetup paperSize="9" orientation="landscape" r:id="rId1"/>
  <headerFooter>
    <oddHeader xml:space="preserve">&amp;L&amp;G&amp;C&amp;"-,Negreta" ACORD MARC DE SUBMINISTRAMENT GLOBAL DE 
CARBURANTS DE L’AJUNTAMENT DE BARCELONA
 I EL SEU SECTOR PÚBLIC DEPENENT&amp;R&amp;"-,Negreta"&amp;14EXP. 24001994&amp;"-,Normal"&amp;11
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N21"/>
  <sheetViews>
    <sheetView showGridLines="0" view="pageLayout" zoomScaleNormal="100" workbookViewId="0">
      <selection activeCell="D10" sqref="D10"/>
    </sheetView>
  </sheetViews>
  <sheetFormatPr defaultColWidth="9.140625" defaultRowHeight="15" x14ac:dyDescent="0.2"/>
  <cols>
    <col min="1" max="1" width="6.85546875" style="1" customWidth="1"/>
    <col min="2" max="2" width="4.7109375" style="1" customWidth="1"/>
    <col min="3" max="3" width="20.85546875" style="1" customWidth="1"/>
    <col min="4" max="4" width="18.28515625" style="1" customWidth="1"/>
    <col min="5" max="5" width="14" style="1" customWidth="1"/>
    <col min="6" max="6" width="20.28515625" style="1" bestFit="1" customWidth="1"/>
    <col min="7" max="7" width="13.140625" style="1" bestFit="1" customWidth="1"/>
    <col min="8" max="8" width="23" style="1" bestFit="1" customWidth="1"/>
    <col min="9" max="10" width="17.28515625" style="1" bestFit="1" customWidth="1"/>
    <col min="11" max="11" width="9.140625" style="1"/>
    <col min="12" max="12" width="15.7109375" style="1" bestFit="1" customWidth="1"/>
    <col min="13" max="13" width="9.85546875" style="1" bestFit="1" customWidth="1"/>
    <col min="14" max="14" width="15.7109375" style="1" bestFit="1" customWidth="1"/>
    <col min="15" max="16384" width="9.140625" style="1"/>
  </cols>
  <sheetData>
    <row r="2" spans="3:14" ht="18" x14ac:dyDescent="0.2">
      <c r="C2" s="6" t="s">
        <v>10</v>
      </c>
    </row>
    <row r="3" spans="3:14" ht="44.45" customHeight="1" x14ac:dyDescent="0.2"/>
    <row r="4" spans="3:14" s="2" customFormat="1" ht="83.45" customHeight="1" x14ac:dyDescent="0.25">
      <c r="C4" s="8" t="s">
        <v>19</v>
      </c>
      <c r="D4" s="3" t="s">
        <v>18</v>
      </c>
      <c r="E4" s="3" t="s">
        <v>17</v>
      </c>
      <c r="F4" s="3" t="s">
        <v>16</v>
      </c>
      <c r="G4" s="3" t="s">
        <v>11</v>
      </c>
      <c r="H4" s="3" t="s">
        <v>15</v>
      </c>
    </row>
    <row r="5" spans="3:14" s="4" customFormat="1" ht="19.5" customHeight="1" x14ac:dyDescent="0.25">
      <c r="D5" s="5"/>
      <c r="E5" s="5"/>
      <c r="F5" s="5"/>
      <c r="G5" s="5"/>
      <c r="H5" s="5"/>
    </row>
    <row r="6" spans="3:14" s="4" customFormat="1" ht="17.45" customHeight="1" x14ac:dyDescent="0.25">
      <c r="D6" s="5"/>
      <c r="E6" s="5"/>
    </row>
    <row r="7" spans="3:14" ht="15.75" x14ac:dyDescent="0.25">
      <c r="C7" s="10" t="s">
        <v>8</v>
      </c>
      <c r="D7" s="7">
        <f>F7/E7</f>
        <v>15601.404411764704</v>
      </c>
      <c r="E7" s="13">
        <v>1.36</v>
      </c>
      <c r="F7" s="18">
        <v>21217.91</v>
      </c>
      <c r="G7" s="15"/>
      <c r="H7" s="18">
        <f>F7*(1-(IF(G7&gt;0,G7,0)))</f>
        <v>21217.91</v>
      </c>
      <c r="I7" s="12"/>
      <c r="L7" s="4"/>
      <c r="M7" s="4"/>
      <c r="N7" s="4"/>
    </row>
    <row r="8" spans="3:14" x14ac:dyDescent="0.2">
      <c r="F8" s="20">
        <v>21217.91</v>
      </c>
      <c r="H8" s="19">
        <f>SUM(H7:H7)</f>
        <v>21217.91</v>
      </c>
      <c r="I8" s="12"/>
      <c r="J8" s="11"/>
      <c r="L8" s="4"/>
      <c r="M8" s="4"/>
      <c r="N8" s="4"/>
    </row>
    <row r="9" spans="3:14" x14ac:dyDescent="0.2">
      <c r="L9" s="4"/>
      <c r="M9" s="4"/>
      <c r="N9" s="4"/>
    </row>
    <row r="13" spans="3:14" x14ac:dyDescent="0.2">
      <c r="H13" s="9"/>
    </row>
    <row r="14" spans="3:14" ht="15.75" thickBot="1" x14ac:dyDescent="0.25"/>
    <row r="15" spans="3:14" x14ac:dyDescent="0.2">
      <c r="C15" s="22" t="s">
        <v>12</v>
      </c>
      <c r="D15" s="25"/>
      <c r="E15" s="26"/>
      <c r="F15" s="23" t="s">
        <v>14</v>
      </c>
      <c r="G15" s="25"/>
      <c r="H15" s="26"/>
    </row>
    <row r="16" spans="3:14" x14ac:dyDescent="0.2">
      <c r="C16" s="22" t="s">
        <v>13</v>
      </c>
      <c r="D16" s="27"/>
      <c r="E16" s="28"/>
      <c r="G16" s="27"/>
      <c r="H16" s="28"/>
    </row>
    <row r="17" spans="4:8" x14ac:dyDescent="0.2">
      <c r="D17" s="27"/>
      <c r="E17" s="28"/>
      <c r="G17" s="27"/>
      <c r="H17" s="28"/>
    </row>
    <row r="18" spans="4:8" x14ac:dyDescent="0.2">
      <c r="D18" s="27"/>
      <c r="E18" s="28"/>
      <c r="G18" s="27"/>
      <c r="H18" s="28"/>
    </row>
    <row r="19" spans="4:8" x14ac:dyDescent="0.2">
      <c r="D19" s="27"/>
      <c r="E19" s="28"/>
      <c r="G19" s="27"/>
      <c r="H19" s="28"/>
    </row>
    <row r="20" spans="4:8" x14ac:dyDescent="0.2">
      <c r="D20" s="27"/>
      <c r="E20" s="28"/>
      <c r="G20" s="27"/>
      <c r="H20" s="28"/>
    </row>
    <row r="21" spans="4:8" ht="15.75" thickBot="1" x14ac:dyDescent="0.25">
      <c r="D21" s="29"/>
      <c r="E21" s="30"/>
      <c r="G21" s="29"/>
      <c r="H21" s="30"/>
    </row>
  </sheetData>
  <sheetProtection algorithmName="SHA-512" hashValue="05YEhLN95gJPlPcLyALhjVMAeDh25p/XPU6zG6xmUDi29BkmmZFNJ6mQcG+eRMSnkWHnZW9737uXTmEQgPfZ1w==" saltValue="2xyOGQhfqJj6cEfjEKlqEQ==" spinCount="100000" sheet="1" objects="1" scenarios="1"/>
  <mergeCells count="2">
    <mergeCell ref="D15:E21"/>
    <mergeCell ref="G15:H21"/>
  </mergeCells>
  <dataValidations disablePrompts="1" count="1">
    <dataValidation type="decimal" allowBlank="1" showInputMessage="1" showErrorMessage="1" errorTitle="Error entrada número" error="Heu de posar un percentatge de descompte entre 0 i 100" sqref="G7" xr:uid="{00000000-0002-0000-0100-000000000000}">
      <formula1>0</formula1>
      <formula2>1</formula2>
    </dataValidation>
  </dataValidations>
  <pageMargins left="0.7" right="0.7" top="0.91666666666666663" bottom="0.75" header="0.3" footer="0.3"/>
  <pageSetup paperSize="9" orientation="landscape" r:id="rId1"/>
  <headerFooter>
    <oddHeader xml:space="preserve">&amp;L&amp;G&amp;C&amp;"-,Negreta" ACORD MARC DE SUBMINISTRAMENT GLOBAL DE 
CARBURANTS DE L’AJUNTAMENT DE BARCELONA
 I EL SEU SECTOR PÚBLIC DEPENENT&amp;R&amp;"-,Negreta"&amp;14EXP. 24001994
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2:J21"/>
  <sheetViews>
    <sheetView showGridLines="0" tabSelected="1" view="pageLayout" topLeftCell="A2" zoomScaleNormal="100" workbookViewId="0">
      <selection activeCell="H7" sqref="H7"/>
    </sheetView>
  </sheetViews>
  <sheetFormatPr defaultColWidth="9.140625" defaultRowHeight="15" x14ac:dyDescent="0.2"/>
  <cols>
    <col min="1" max="1" width="6.7109375" style="1" customWidth="1"/>
    <col min="2" max="2" width="4.7109375" style="1" customWidth="1"/>
    <col min="3" max="3" width="20.140625" style="1" customWidth="1"/>
    <col min="4" max="4" width="18.28515625" style="1" customWidth="1"/>
    <col min="5" max="5" width="17.140625" style="1" customWidth="1"/>
    <col min="6" max="6" width="20.28515625" style="1" customWidth="1"/>
    <col min="7" max="7" width="12.7109375" style="1" bestFit="1" customWidth="1"/>
    <col min="8" max="8" width="23" style="1" bestFit="1" customWidth="1"/>
    <col min="9" max="10" width="18.7109375" style="1" bestFit="1" customWidth="1"/>
    <col min="11" max="16384" width="9.140625" style="1"/>
  </cols>
  <sheetData>
    <row r="2" spans="3:10" x14ac:dyDescent="0.2">
      <c r="C2" s="17" t="s">
        <v>1</v>
      </c>
    </row>
    <row r="3" spans="3:10" ht="44.45" customHeight="1" x14ac:dyDescent="0.2"/>
    <row r="4" spans="3:10" s="2" customFormat="1" ht="70.150000000000006" customHeight="1" x14ac:dyDescent="0.25">
      <c r="C4" s="8" t="s">
        <v>19</v>
      </c>
      <c r="D4" s="3" t="s">
        <v>18</v>
      </c>
      <c r="E4" s="3" t="s">
        <v>17</v>
      </c>
      <c r="F4" s="3" t="s">
        <v>16</v>
      </c>
      <c r="G4" s="3" t="s">
        <v>11</v>
      </c>
      <c r="H4" s="3" t="s">
        <v>15</v>
      </c>
    </row>
    <row r="5" spans="3:10" s="4" customFormat="1" ht="19.5" customHeight="1" x14ac:dyDescent="0.25">
      <c r="D5" s="5"/>
      <c r="E5" s="5"/>
      <c r="F5" s="5"/>
      <c r="G5" s="5"/>
      <c r="H5" s="5"/>
    </row>
    <row r="6" spans="3:10" s="4" customFormat="1" ht="17.45" customHeight="1" x14ac:dyDescent="0.25">
      <c r="D6" s="5"/>
      <c r="E6" s="5"/>
    </row>
    <row r="7" spans="3:10" ht="15.75" x14ac:dyDescent="0.25">
      <c r="C7" s="10" t="s">
        <v>7</v>
      </c>
      <c r="D7" s="7">
        <f>F7/E7</f>
        <v>13453.643259368699</v>
      </c>
      <c r="E7" s="13">
        <v>1.26</v>
      </c>
      <c r="F7" s="18">
        <v>16951.590506804561</v>
      </c>
      <c r="G7" s="14"/>
      <c r="H7" s="18">
        <f>F7*(1-(IF(G7&gt;0,G7,0)))</f>
        <v>16951.590506804561</v>
      </c>
      <c r="I7" s="12"/>
    </row>
    <row r="8" spans="3:10" ht="15.75" x14ac:dyDescent="0.25">
      <c r="C8" s="10" t="s">
        <v>9</v>
      </c>
      <c r="D8" s="7">
        <f>F8/E8</f>
        <v>280690.18295282027</v>
      </c>
      <c r="E8" s="13">
        <v>1.04</v>
      </c>
      <c r="F8" s="18">
        <v>291917.79027093307</v>
      </c>
      <c r="G8" s="14"/>
      <c r="H8" s="18">
        <f>F8*(1-(IF(G8&gt;0,G8,0)))</f>
        <v>291917.79027093307</v>
      </c>
      <c r="I8" s="12"/>
    </row>
    <row r="9" spans="3:10" ht="15.75" x14ac:dyDescent="0.25">
      <c r="C9" s="10" t="s">
        <v>8</v>
      </c>
      <c r="D9" s="7">
        <f>F9/E9</f>
        <v>2096.5435457811705</v>
      </c>
      <c r="E9" s="13">
        <v>1.36</v>
      </c>
      <c r="F9" s="18">
        <v>2851.299222262392</v>
      </c>
      <c r="G9" s="14"/>
      <c r="H9" s="18">
        <f>F9*(1-(IF(G9&gt;0,G9,0)))</f>
        <v>2851.299222262392</v>
      </c>
      <c r="I9" s="12"/>
    </row>
    <row r="10" spans="3:10" x14ac:dyDescent="0.2">
      <c r="F10" s="19">
        <v>311720.68</v>
      </c>
      <c r="H10" s="19">
        <f>SUM(H7:H9)</f>
        <v>311720.68000000005</v>
      </c>
      <c r="I10" s="12"/>
      <c r="J10" s="11"/>
    </row>
    <row r="11" spans="3:10" ht="16.149999999999999" customHeight="1" x14ac:dyDescent="0.2"/>
    <row r="12" spans="3:10" ht="16.149999999999999" customHeight="1" x14ac:dyDescent="0.2">
      <c r="D12" s="24"/>
      <c r="E12" s="24"/>
    </row>
    <row r="14" spans="3:10" ht="15.75" thickBot="1" x14ac:dyDescent="0.25">
      <c r="H14" s="9"/>
    </row>
    <row r="15" spans="3:10" x14ac:dyDescent="0.2">
      <c r="C15" s="22" t="s">
        <v>12</v>
      </c>
      <c r="D15" s="25"/>
      <c r="E15" s="26"/>
      <c r="F15" s="23" t="s">
        <v>14</v>
      </c>
      <c r="G15" s="25"/>
      <c r="H15" s="26"/>
    </row>
    <row r="16" spans="3:10" x14ac:dyDescent="0.2">
      <c r="C16" s="22" t="s">
        <v>13</v>
      </c>
      <c r="D16" s="27"/>
      <c r="E16" s="28"/>
      <c r="G16" s="27"/>
      <c r="H16" s="28"/>
    </row>
    <row r="17" spans="4:8" x14ac:dyDescent="0.2">
      <c r="D17" s="27"/>
      <c r="E17" s="28"/>
      <c r="G17" s="27"/>
      <c r="H17" s="28"/>
    </row>
    <row r="18" spans="4:8" x14ac:dyDescent="0.2">
      <c r="D18" s="27"/>
      <c r="E18" s="28"/>
      <c r="G18" s="27"/>
      <c r="H18" s="28"/>
    </row>
    <row r="19" spans="4:8" x14ac:dyDescent="0.2">
      <c r="D19" s="27"/>
      <c r="E19" s="28"/>
      <c r="G19" s="27"/>
      <c r="H19" s="28"/>
    </row>
    <row r="20" spans="4:8" x14ac:dyDescent="0.2">
      <c r="D20" s="27"/>
      <c r="E20" s="28"/>
      <c r="G20" s="27"/>
      <c r="H20" s="28"/>
    </row>
    <row r="21" spans="4:8" ht="15.75" thickBot="1" x14ac:dyDescent="0.25">
      <c r="D21" s="29"/>
      <c r="E21" s="30"/>
      <c r="G21" s="29"/>
      <c r="H21" s="30"/>
    </row>
  </sheetData>
  <sheetProtection algorithmName="SHA-512" hashValue="HsozuIHAej99+PJNZ2MkXu7I0aqZ0XKiyJ7FyzdKRoMtRxe5X0oC5mOs8FfyvK65XkJE8WG34kBErMbUNKP+jA==" saltValue="R6ahQl8tydmg+lSxJyk9Uw==" spinCount="100000" sheet="1" objects="1" scenarios="1"/>
  <mergeCells count="2">
    <mergeCell ref="D15:E21"/>
    <mergeCell ref="G15:H21"/>
  </mergeCells>
  <dataValidations count="1">
    <dataValidation type="decimal" allowBlank="1" showInputMessage="1" showErrorMessage="1" errorTitle="Error entrada número" error="Heu de posar un percentatge de descompte entre 0 i 100" sqref="G7:G9" xr:uid="{E07B6DA0-1DC8-4238-A1FB-7F1CE14ECCA7}">
      <formula1>0</formula1>
      <formula2>1</formula2>
    </dataValidation>
  </dataValidations>
  <pageMargins left="0.7" right="1.0833333333333333" top="0.93333333333333335" bottom="0.75" header="0.3" footer="0.3"/>
  <pageSetup paperSize="9" orientation="landscape" r:id="rId1"/>
  <headerFooter>
    <oddHeader xml:space="preserve">&amp;L&amp;G&amp;C&amp;"-,Negreta" ACORD MARC DE SUBMINISTRAMENT GLOBAL DE 
CARBURANTS DE L’AJUNTAMENT DE BARCELONA
 I EL SEU SECTOR PÚBLIC DEPENENT&amp;R&amp;"-,Negreta"&amp;14EXP. 24001994
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LOT 1</vt:lpstr>
      <vt:lpstr>LOT 2</vt:lpstr>
      <vt:lpstr>LOT 3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ARCE VELA, ROGER</cp:lastModifiedBy>
  <cp:lastPrinted>2025-01-24T08:55:22Z</cp:lastPrinted>
  <dcterms:created xsi:type="dcterms:W3CDTF">2017-06-27T11:16:02Z</dcterms:created>
  <dcterms:modified xsi:type="dcterms:W3CDTF">2025-05-27T12:46:25Z</dcterms:modified>
</cp:coreProperties>
</file>