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Z:\QUOTA\Das\Comu\CONTRACTES\2025\25000739 Serveis d'impressió gràfica per la Dir PromEcoInt\PCAP i INF JIC\"/>
    </mc:Choice>
  </mc:AlternateContent>
  <xr:revisionPtr revIDLastSave="0" documentId="8_{BAF8D2EF-B7FA-4ED2-A217-834ECB569D8F}" xr6:coauthVersionLast="47" xr6:coauthVersionMax="47" xr10:uidLastSave="{00000000-0000-0000-0000-000000000000}"/>
  <bookViews>
    <workbookView xWindow="28752" yWindow="-48" windowWidth="28896" windowHeight="15696" xr2:uid="{00000000-000D-0000-FFFF-FFFF00000000}"/>
  </bookViews>
  <sheets>
    <sheet name="detall_objec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19" i="1"/>
  <c r="E20" i="1"/>
  <c r="E21" i="1"/>
  <c r="E17" i="1"/>
  <c r="E16" i="1"/>
  <c r="E12" i="1"/>
  <c r="E9" i="1"/>
  <c r="E8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6" i="1"/>
  <c r="E22" i="1"/>
  <c r="E18" i="1"/>
  <c r="E15" i="1"/>
  <c r="E14" i="1"/>
  <c r="E11" i="1"/>
  <c r="C10" i="1"/>
  <c r="E7" i="1"/>
  <c r="E6" i="1"/>
  <c r="E10" i="1" l="1"/>
  <c r="E25" i="1"/>
  <c r="E26" i="1" s="1"/>
  <c r="E28" i="1" s="1"/>
  <c r="H25" i="1" l="1"/>
  <c r="H26" i="1" l="1"/>
  <c r="H28" i="1" s="1"/>
</calcChain>
</file>

<file path=xl/sharedStrings.xml><?xml version="1.0" encoding="utf-8"?>
<sst xmlns="http://schemas.openxmlformats.org/spreadsheetml/2006/main" count="73" uniqueCount="65">
  <si>
    <t xml:space="preserve">PUBLICACIONS O MATERIALS GRÀFICS A IMPRIMIR O PRODUIR - </t>
  </si>
  <si>
    <t>Especificacions tècniques</t>
  </si>
  <si>
    <t>Unitats</t>
  </si>
  <si>
    <t>Quadríptics (3 idiomes)</t>
  </si>
  <si>
    <t>Publicació (24 pag)</t>
  </si>
  <si>
    <t>Rollups</t>
  </si>
  <si>
    <t>Plafó rígid monomaterial (cartró ploma)</t>
  </si>
  <si>
    <t>Mides diverses, superfície entre 0,5 i 1 m2, 1 cm de gruix, 4+0 cmyk</t>
  </si>
  <si>
    <t>Lona monomaterial, tipus photocall, amb sistema d'autosustentació extensible i reaprofitable (tipus aranya) (inclòs preu instal·lació)</t>
  </si>
  <si>
    <t>Lona: 230x230 cm. Suport aranya: 230x230x30 cm, 4+0 cmyk</t>
  </si>
  <si>
    <t>Publicació (60 pàg)</t>
  </si>
  <si>
    <t>Publicació (12 pàg) (3 idiomes)</t>
  </si>
  <si>
    <t>Desplegable (6 pales)</t>
  </si>
  <si>
    <t>Acreditacions</t>
  </si>
  <si>
    <t>Tríptics (3 idiomes)</t>
  </si>
  <si>
    <t>Díptics (3 idiomes)</t>
  </si>
  <si>
    <t>Desplegable (4 pales)</t>
  </si>
  <si>
    <t>Publicació (16 pàg) (5 diferents x 200 uts)</t>
  </si>
  <si>
    <t>Samarretes</t>
  </si>
  <si>
    <t>Packaging samarretes paper kraft liso de 120 gr/m2 16x24 cm, 4+0, pegatina adhesiva dim 3,5 cm. Inclou feina d'embolicar samarreta</t>
  </si>
  <si>
    <t>Publicació (42 pag)</t>
  </si>
  <si>
    <t>Mida tancat 15x21 cm (60x21 obert). 4+4 colors, 250 gr</t>
  </si>
  <si>
    <t>Mida tancat 14x15 cm (140x148 obert) 4+4 colors, estucat mate 115 gr</t>
  </si>
  <si>
    <t>Mida tancat 15x21cm (60x21cm obert). 4+4 colors, 250 gr</t>
  </si>
  <si>
    <t>Mida tancat 15x21 cm (45x21cm obert) 4+4 colors, 170 gr</t>
  </si>
  <si>
    <t>Mida tancat 21x21cm (42x21cm obert) 4+4 colors, 300 gr</t>
  </si>
  <si>
    <t>Mida 21x29,7cm, 4+4, estucat mate 130gr, portada 250 gr. Grapat</t>
  </si>
  <si>
    <t>Mida 21,5x27,9cm, 4+4 tintes, estucat mat 200 gr, grapat</t>
  </si>
  <si>
    <t>Mida 14,8x21cm, grapat, 4+4, 135 gr, portada 300 gr</t>
  </si>
  <si>
    <t>Mida 22x30cm, grapat, 4+4, 135 gr, portada 300 gr</t>
  </si>
  <si>
    <t>Mida 21x12cm, 4+4, estucat mate 170gr</t>
  </si>
  <si>
    <t xml:space="preserve">Mida 85x200 cm, 4+0 cmyk, amb estructura d'alumini, lona monomaterial i funda de transport </t>
  </si>
  <si>
    <t xml:space="preserve">Mida 120x200 cm, 4+0 cmyk, amb estructura d'alumini, lona monomaterial i funda de transport </t>
  </si>
  <si>
    <t>Preu unitat ofertat per l'empresa (sense IVA)</t>
  </si>
  <si>
    <t>TOTAL ofertat per l'empresa (sense IVA)</t>
  </si>
  <si>
    <t>Fins a un màxim de 3000 €</t>
  </si>
  <si>
    <t>Bossa per extres</t>
  </si>
  <si>
    <t xml:space="preserve">  Material o producte</t>
  </si>
  <si>
    <t>iva</t>
  </si>
  <si>
    <t xml:space="preserve">Preu unitat
MÀXIM (sense IVA)
</t>
  </si>
  <si>
    <t xml:space="preserve">TOTAL MÀXIM (sense 
IVA)
</t>
  </si>
  <si>
    <t>total màxim sense iva</t>
  </si>
  <si>
    <t>total máxim amb iva</t>
  </si>
  <si>
    <t>total ofertat sense iva</t>
  </si>
  <si>
    <t>total ofertat amb iva</t>
  </si>
  <si>
    <t>Samarreta 150G/M² unisex. Coll amb tapacostures reforçat, coll amb elastà, punt tubular. Detalls del teixit: 150G/M2
Single Jersey, 100% cotó semi-pentinat Ringspun. Oeko-Tex®. 
- Inclou marcatge logo a tot color/3 posicions.
- Inclou cost de programació.
- Talles: 50 XL / 130 L / 130 M / 90 S</t>
  </si>
  <si>
    <t>1. Criteri preu (màxim 55 punts)</t>
  </si>
  <si>
    <t>2. Termini més breu de lliurament (màxim 45 punts)</t>
  </si>
  <si>
    <t>Materials o productes</t>
  </si>
  <si>
    <t>Reducció termini lliurament</t>
  </si>
  <si>
    <t>Puntuació</t>
  </si>
  <si>
    <t>Fulletons i publicacions en impressió DIGITAL (amb i sense manipulació)</t>
  </si>
  <si>
    <t>Fulletons i publicacions en impressió ÒFSET (amb i sense manipulació)</t>
  </si>
  <si>
    <t>Roll ups, cartells cartró ploma i vinils</t>
  </si>
  <si>
    <t>Targetó o posta i punts de llibre</t>
  </si>
  <si>
    <t xml:space="preserve">1 dia hàbil (és a dir, lliurament en el termini màxim de 2 dies hàbils)
</t>
  </si>
  <si>
    <t xml:space="preserve">1 dia hàbil, (és a dir, lliurament en el termini màxim de 3 dies hàbils)
</t>
  </si>
  <si>
    <t>2 dies hàbils, (és a dir, lliurament en el termini màxim de 4 dies hàbils si no hi ha manipulat i de 8 dies hàbils si hi ha manipulat)</t>
  </si>
  <si>
    <t>1 dia hàbil, (és a dir, lliurament en el termini màxim de 2 dies hàbils si no hi ha manipulat i de 3 dies hàbils si hi ha manipulat)</t>
  </si>
  <si>
    <t>10 punts</t>
  </si>
  <si>
    <t>15 punts</t>
  </si>
  <si>
    <t xml:space="preserve">Sí / No </t>
  </si>
  <si>
    <t xml:space="preserve">Sí  / No </t>
  </si>
  <si>
    <t xml:space="preserve">Marqueu resposta  (Si/No)  </t>
  </si>
  <si>
    <r>
      <rPr>
        <b/>
        <sz val="12"/>
        <color theme="1"/>
        <rFont val="Calibri"/>
        <family val="2"/>
        <scheme val="minor"/>
      </rPr>
      <t>Contracte número 001_25000739</t>
    </r>
    <r>
      <rPr>
        <sz val="12"/>
        <color theme="1"/>
        <rFont val="Calibri"/>
        <family val="2"/>
        <scheme val="minor"/>
      </rPr>
      <t xml:space="preserve"> que te per </t>
    </r>
    <r>
      <rPr>
        <b/>
        <sz val="12"/>
        <color theme="1"/>
        <rFont val="Calibri"/>
        <family val="2"/>
        <scheme val="minor"/>
      </rPr>
      <t>objecte</t>
    </r>
    <r>
      <rPr>
        <sz val="12"/>
        <color theme="1"/>
        <rFont val="Calibri"/>
        <family val="2"/>
        <scheme val="minor"/>
      </rPr>
      <t xml:space="preserve">  serveis de impressió, producció, manipulat, embalatge,
transport i lliurament de material gràfic i productes de difusió per les
activitats de la Direcció de Promoció Econòmica Internacional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</si>
</sst>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3]_-;\-* #,##0.00\ [$€-403]_-;_-* &quot;-&quot;??\ [$€-403]_-;_-@_-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justify" vertical="center"/>
    </xf>
    <xf numFmtId="0" fontId="4" fillId="0" borderId="0" xfId="0" applyFont="1"/>
    <xf numFmtId="0" fontId="0" fillId="0" borderId="0" xfId="0" applyAlignment="1">
      <alignment vertical="center"/>
    </xf>
    <xf numFmtId="164" fontId="0" fillId="0" borderId="0" xfId="0" applyNumberFormat="1"/>
    <xf numFmtId="164" fontId="2" fillId="0" borderId="1" xfId="0" applyNumberFormat="1" applyFont="1" applyBorder="1"/>
    <xf numFmtId="164" fontId="0" fillId="0" borderId="1" xfId="0" applyNumberFormat="1" applyBorder="1"/>
    <xf numFmtId="0" fontId="0" fillId="3" borderId="0" xfId="0" applyFill="1"/>
    <xf numFmtId="0" fontId="0" fillId="3" borderId="1" xfId="0" applyFill="1" applyBorder="1"/>
    <xf numFmtId="164" fontId="0" fillId="3" borderId="1" xfId="0" applyNumberFormat="1" applyFill="1" applyBorder="1"/>
    <xf numFmtId="0" fontId="2" fillId="2" borderId="1" xfId="0" applyFont="1" applyFill="1" applyBorder="1" applyAlignment="1">
      <alignment horizontal="center" vertical="center" wrapText="1"/>
    </xf>
    <xf numFmtId="164" fontId="0" fillId="3" borderId="0" xfId="0" applyNumberFormat="1" applyFill="1"/>
    <xf numFmtId="0" fontId="0" fillId="3" borderId="2" xfId="0" applyFill="1" applyBorder="1" applyAlignment="1">
      <alignment wrapText="1"/>
    </xf>
    <xf numFmtId="0" fontId="5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164" fontId="0" fillId="0" borderId="3" xfId="0" applyNumberFormat="1" applyBorder="1"/>
    <xf numFmtId="164" fontId="0" fillId="3" borderId="3" xfId="0" applyNumberForma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right"/>
    </xf>
    <xf numFmtId="165" fontId="0" fillId="3" borderId="1" xfId="0" applyNumberFormat="1" applyFill="1" applyBorder="1"/>
    <xf numFmtId="0" fontId="1" fillId="3" borderId="0" xfId="0" applyFont="1" applyFill="1" applyAlignment="1">
      <alignment horizontal="left" vertical="center" indent="2"/>
    </xf>
    <xf numFmtId="164" fontId="2" fillId="3" borderId="1" xfId="0" applyNumberFormat="1" applyFont="1" applyFill="1" applyBorder="1"/>
    <xf numFmtId="0" fontId="8" fillId="3" borderId="0" xfId="0" applyFont="1" applyFill="1" applyAlignment="1">
      <alignment horizontal="left"/>
    </xf>
    <xf numFmtId="0" fontId="8" fillId="3" borderId="0" xfId="0" applyFont="1" applyFill="1"/>
    <xf numFmtId="0" fontId="0" fillId="2" borderId="0" xfId="0" applyFill="1"/>
    <xf numFmtId="164" fontId="0" fillId="2" borderId="3" xfId="0" applyNumberFormat="1" applyFill="1" applyBorder="1"/>
    <xf numFmtId="164" fontId="0" fillId="2" borderId="0" xfId="0" applyNumberFormat="1" applyFill="1"/>
    <xf numFmtId="164" fontId="2" fillId="2" borderId="1" xfId="0" applyNumberFormat="1" applyFont="1" applyFill="1" applyBorder="1"/>
    <xf numFmtId="164" fontId="0" fillId="2" borderId="1" xfId="0" applyNumberFormat="1" applyFill="1" applyBorder="1"/>
    <xf numFmtId="164" fontId="7" fillId="0" borderId="1" xfId="0" applyNumberFormat="1" applyFont="1" applyBorder="1" applyAlignment="1">
      <alignment horizontal="left"/>
    </xf>
    <xf numFmtId="164" fontId="8" fillId="0" borderId="1" xfId="0" applyNumberFormat="1" applyFont="1" applyBorder="1" applyAlignment="1">
      <alignment horizontal="left"/>
    </xf>
    <xf numFmtId="0" fontId="8" fillId="0" borderId="0" xfId="0" applyFont="1" applyAlignment="1">
      <alignment horizontal="left"/>
    </xf>
    <xf numFmtId="0" fontId="0" fillId="3" borderId="2" xfId="0" applyFill="1" applyBorder="1" applyAlignment="1">
      <alignment vertical="top" wrapText="1"/>
    </xf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0" fillId="0" borderId="1" xfId="0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justify" vertical="center"/>
    </xf>
    <xf numFmtId="0" fontId="0" fillId="3" borderId="1" xfId="0" applyFill="1" applyBorder="1" applyAlignment="1">
      <alignment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7" fillId="3" borderId="1" xfId="0" applyNumberFormat="1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left"/>
    </xf>
    <xf numFmtId="0" fontId="6" fillId="4" borderId="0" xfId="0" applyFont="1" applyFill="1" applyAlignment="1">
      <alignment horizontal="center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tabSelected="1" zoomScale="140" zoomScaleNormal="140" workbookViewId="0">
      <selection sqref="A1:E1"/>
    </sheetView>
  </sheetViews>
  <sheetFormatPr baseColWidth="10" defaultColWidth="8.88671875" defaultRowHeight="14.4" x14ac:dyDescent="0.3"/>
  <cols>
    <col min="1" max="1" width="31.88671875" customWidth="1"/>
    <col min="2" max="2" width="44.109375" customWidth="1"/>
    <col min="3" max="3" width="12.109375" customWidth="1"/>
    <col min="4" max="4" width="12.44140625" customWidth="1"/>
    <col min="5" max="5" width="14.88671875" customWidth="1"/>
    <col min="6" max="6" width="1.33203125" style="28" customWidth="1"/>
    <col min="7" max="7" width="18.44140625" bestFit="1" customWidth="1"/>
    <col min="8" max="8" width="18.5546875" bestFit="1" customWidth="1"/>
  </cols>
  <sheetData>
    <row r="1" spans="1:8" ht="58.5" customHeight="1" x14ac:dyDescent="0.3">
      <c r="A1" s="54" t="s">
        <v>64</v>
      </c>
      <c r="B1" s="54"/>
      <c r="C1" s="54"/>
      <c r="D1" s="54"/>
      <c r="E1" s="54"/>
      <c r="F1" s="39"/>
      <c r="G1" s="39"/>
    </row>
    <row r="2" spans="1:8" ht="47.25" customHeight="1" x14ac:dyDescent="0.3">
      <c r="A2" s="53" t="s">
        <v>0</v>
      </c>
      <c r="B2" s="53"/>
      <c r="C2" s="53"/>
      <c r="D2" s="53"/>
      <c r="E2" s="53"/>
    </row>
    <row r="3" spans="1:8" ht="48" customHeight="1" x14ac:dyDescent="0.3">
      <c r="A3" s="49" t="s">
        <v>46</v>
      </c>
      <c r="B3" s="49"/>
      <c r="C3" s="49"/>
      <c r="D3" s="49"/>
      <c r="E3" s="49"/>
    </row>
    <row r="4" spans="1:8" s="4" customFormat="1" ht="71.400000000000006" customHeight="1" x14ac:dyDescent="0.3">
      <c r="A4" s="19" t="s">
        <v>37</v>
      </c>
      <c r="B4" s="20" t="s">
        <v>1</v>
      </c>
      <c r="C4" s="19" t="s">
        <v>2</v>
      </c>
      <c r="D4" s="21" t="s">
        <v>39</v>
      </c>
      <c r="E4" s="21" t="s">
        <v>40</v>
      </c>
      <c r="F4" s="16"/>
      <c r="G4" s="16" t="s">
        <v>33</v>
      </c>
      <c r="H4" s="11" t="s">
        <v>34</v>
      </c>
    </row>
    <row r="5" spans="1:8" ht="2.25" customHeight="1" x14ac:dyDescent="0.3">
      <c r="A5" s="8"/>
      <c r="B5" s="8"/>
      <c r="C5" s="9"/>
      <c r="D5" s="9"/>
      <c r="E5" s="9"/>
    </row>
    <row r="6" spans="1:8" ht="28.8" x14ac:dyDescent="0.3">
      <c r="A6" s="37" t="s">
        <v>16</v>
      </c>
      <c r="B6" s="13" t="s">
        <v>21</v>
      </c>
      <c r="C6" s="9">
        <v>1000</v>
      </c>
      <c r="D6" s="22">
        <v>0.72</v>
      </c>
      <c r="E6" s="10">
        <f>C6*D6</f>
        <v>720</v>
      </c>
      <c r="F6" s="29"/>
      <c r="G6" s="17"/>
      <c r="H6" s="7">
        <f>C6*G6</f>
        <v>0</v>
      </c>
    </row>
    <row r="7" spans="1:8" ht="28.8" x14ac:dyDescent="0.3">
      <c r="A7" s="37" t="s">
        <v>12</v>
      </c>
      <c r="B7" s="14" t="s">
        <v>22</v>
      </c>
      <c r="C7" s="9">
        <v>1000</v>
      </c>
      <c r="D7" s="22">
        <v>0.72</v>
      </c>
      <c r="E7" s="10">
        <f>C7*D7</f>
        <v>720</v>
      </c>
      <c r="F7" s="29"/>
      <c r="G7" s="17"/>
      <c r="H7" s="7">
        <f t="shared" ref="H7:H22" si="0">C7*G7</f>
        <v>0</v>
      </c>
    </row>
    <row r="8" spans="1:8" ht="28.8" x14ac:dyDescent="0.3">
      <c r="A8" s="37" t="s">
        <v>3</v>
      </c>
      <c r="B8" s="13" t="s">
        <v>23</v>
      </c>
      <c r="C8" s="9">
        <v>1000</v>
      </c>
      <c r="D8" s="22">
        <v>0.98</v>
      </c>
      <c r="E8" s="10">
        <f>C8*D8</f>
        <v>980</v>
      </c>
      <c r="F8" s="29"/>
      <c r="G8" s="17"/>
      <c r="H8" s="7">
        <f t="shared" si="0"/>
        <v>0</v>
      </c>
    </row>
    <row r="9" spans="1:8" ht="28.8" x14ac:dyDescent="0.3">
      <c r="A9" s="37" t="s">
        <v>14</v>
      </c>
      <c r="B9" s="13" t="s">
        <v>24</v>
      </c>
      <c r="C9" s="9">
        <v>200</v>
      </c>
      <c r="D9" s="22">
        <v>1.5</v>
      </c>
      <c r="E9" s="10">
        <f>C9*D9</f>
        <v>300</v>
      </c>
      <c r="F9" s="29"/>
      <c r="G9" s="17"/>
      <c r="H9" s="7">
        <f t="shared" si="0"/>
        <v>0</v>
      </c>
    </row>
    <row r="10" spans="1:8" ht="28.8" x14ac:dyDescent="0.3">
      <c r="A10" s="37" t="s">
        <v>15</v>
      </c>
      <c r="B10" s="13" t="s">
        <v>25</v>
      </c>
      <c r="C10" s="9">
        <f>1000</f>
        <v>1000</v>
      </c>
      <c r="D10" s="22">
        <v>0.74</v>
      </c>
      <c r="E10" s="10">
        <f t="shared" ref="E10:E22" si="1">C10*D10</f>
        <v>740</v>
      </c>
      <c r="F10" s="29"/>
      <c r="G10" s="17"/>
      <c r="H10" s="7">
        <f t="shared" si="0"/>
        <v>0</v>
      </c>
    </row>
    <row r="11" spans="1:8" ht="28.8" x14ac:dyDescent="0.3">
      <c r="A11" s="37" t="s">
        <v>20</v>
      </c>
      <c r="B11" s="13" t="s">
        <v>26</v>
      </c>
      <c r="C11" s="9">
        <v>200</v>
      </c>
      <c r="D11" s="22">
        <v>4.82</v>
      </c>
      <c r="E11" s="10">
        <f t="shared" si="1"/>
        <v>964</v>
      </c>
      <c r="F11" s="29"/>
      <c r="G11" s="17"/>
      <c r="H11" s="7">
        <f t="shared" si="0"/>
        <v>0</v>
      </c>
    </row>
    <row r="12" spans="1:8" ht="28.8" x14ac:dyDescent="0.3">
      <c r="A12" s="37" t="s">
        <v>4</v>
      </c>
      <c r="B12" s="13" t="s">
        <v>26</v>
      </c>
      <c r="C12" s="9">
        <v>2500</v>
      </c>
      <c r="D12" s="22">
        <v>1.36</v>
      </c>
      <c r="E12" s="10">
        <f t="shared" si="1"/>
        <v>3400.0000000000005</v>
      </c>
      <c r="F12" s="29"/>
      <c r="G12" s="17"/>
      <c r="H12" s="7">
        <f t="shared" si="0"/>
        <v>0</v>
      </c>
    </row>
    <row r="13" spans="1:8" ht="31.2" x14ac:dyDescent="0.3">
      <c r="A13" s="38" t="s">
        <v>17</v>
      </c>
      <c r="B13" s="13" t="s">
        <v>27</v>
      </c>
      <c r="C13" s="9">
        <v>1000</v>
      </c>
      <c r="D13" s="22">
        <v>0.54</v>
      </c>
      <c r="E13" s="10">
        <f>C13*D13</f>
        <v>540</v>
      </c>
      <c r="F13" s="29"/>
      <c r="G13" s="17"/>
      <c r="H13" s="7">
        <f t="shared" si="0"/>
        <v>0</v>
      </c>
    </row>
    <row r="14" spans="1:8" ht="15.6" x14ac:dyDescent="0.3">
      <c r="A14" s="38" t="s">
        <v>10</v>
      </c>
      <c r="B14" s="13" t="s">
        <v>28</v>
      </c>
      <c r="C14" s="9">
        <v>150</v>
      </c>
      <c r="D14" s="22">
        <v>5.99</v>
      </c>
      <c r="E14" s="10">
        <f>C14*D14</f>
        <v>898.5</v>
      </c>
      <c r="F14" s="29"/>
      <c r="G14" s="17"/>
      <c r="H14" s="7">
        <f t="shared" si="0"/>
        <v>0</v>
      </c>
    </row>
    <row r="15" spans="1:8" ht="15.6" x14ac:dyDescent="0.3">
      <c r="A15" s="38" t="s">
        <v>11</v>
      </c>
      <c r="B15" s="13" t="s">
        <v>29</v>
      </c>
      <c r="C15" s="9">
        <v>200</v>
      </c>
      <c r="D15" s="22">
        <v>2.83</v>
      </c>
      <c r="E15" s="10">
        <f t="shared" si="1"/>
        <v>566</v>
      </c>
      <c r="F15" s="29"/>
      <c r="G15" s="17"/>
      <c r="H15" s="7">
        <f t="shared" si="0"/>
        <v>0</v>
      </c>
    </row>
    <row r="16" spans="1:8" ht="15.6" x14ac:dyDescent="0.3">
      <c r="A16" s="37" t="s">
        <v>13</v>
      </c>
      <c r="B16" s="13" t="s">
        <v>30</v>
      </c>
      <c r="C16" s="9">
        <v>300</v>
      </c>
      <c r="D16" s="22">
        <v>0.63</v>
      </c>
      <c r="E16" s="10">
        <f t="shared" si="1"/>
        <v>189</v>
      </c>
      <c r="F16" s="29"/>
      <c r="G16" s="17"/>
      <c r="H16" s="7">
        <f t="shared" si="0"/>
        <v>0</v>
      </c>
    </row>
    <row r="17" spans="1:8" ht="28.8" x14ac:dyDescent="0.3">
      <c r="A17" s="37" t="s">
        <v>5</v>
      </c>
      <c r="B17" s="13" t="s">
        <v>31</v>
      </c>
      <c r="C17" s="9">
        <v>7</v>
      </c>
      <c r="D17" s="22">
        <v>95.45</v>
      </c>
      <c r="E17" s="10">
        <f t="shared" si="1"/>
        <v>668.15</v>
      </c>
      <c r="F17" s="29"/>
      <c r="G17" s="17"/>
      <c r="H17" s="7">
        <f t="shared" si="0"/>
        <v>0</v>
      </c>
    </row>
    <row r="18" spans="1:8" ht="28.8" x14ac:dyDescent="0.3">
      <c r="A18" s="37" t="s">
        <v>5</v>
      </c>
      <c r="B18" s="13" t="s">
        <v>32</v>
      </c>
      <c r="C18" s="9">
        <v>2</v>
      </c>
      <c r="D18" s="22">
        <v>132.25</v>
      </c>
      <c r="E18" s="10">
        <f t="shared" si="1"/>
        <v>264.5</v>
      </c>
      <c r="F18" s="29"/>
      <c r="G18" s="17"/>
      <c r="H18" s="7">
        <f t="shared" si="0"/>
        <v>0</v>
      </c>
    </row>
    <row r="19" spans="1:8" ht="31.2" x14ac:dyDescent="0.3">
      <c r="A19" s="38" t="s">
        <v>6</v>
      </c>
      <c r="B19" s="13" t="s">
        <v>7</v>
      </c>
      <c r="C19" s="9">
        <v>6</v>
      </c>
      <c r="D19" s="22">
        <v>44.39</v>
      </c>
      <c r="E19" s="10">
        <f t="shared" si="1"/>
        <v>266.34000000000003</v>
      </c>
      <c r="F19" s="29"/>
      <c r="G19" s="17"/>
      <c r="H19" s="7">
        <f t="shared" si="0"/>
        <v>0</v>
      </c>
    </row>
    <row r="20" spans="1:8" ht="115.2" x14ac:dyDescent="0.3">
      <c r="A20" s="37" t="s">
        <v>18</v>
      </c>
      <c r="B20" s="15" t="s">
        <v>45</v>
      </c>
      <c r="C20" s="9">
        <v>400</v>
      </c>
      <c r="D20" s="22">
        <v>9.7200000000000006</v>
      </c>
      <c r="E20" s="10">
        <f t="shared" si="1"/>
        <v>3888.0000000000005</v>
      </c>
      <c r="F20" s="29"/>
      <c r="G20" s="17"/>
      <c r="H20" s="7">
        <f t="shared" si="0"/>
        <v>0</v>
      </c>
    </row>
    <row r="21" spans="1:8" ht="43.2" x14ac:dyDescent="0.3">
      <c r="A21" s="37" t="s">
        <v>18</v>
      </c>
      <c r="B21" s="15" t="s">
        <v>19</v>
      </c>
      <c r="C21" s="9">
        <v>400</v>
      </c>
      <c r="D21" s="22">
        <v>2.82</v>
      </c>
      <c r="E21" s="10">
        <f t="shared" si="1"/>
        <v>1128</v>
      </c>
      <c r="F21" s="29"/>
      <c r="G21" s="17"/>
      <c r="H21" s="7">
        <f t="shared" si="0"/>
        <v>0</v>
      </c>
    </row>
    <row r="22" spans="1:8" ht="78" x14ac:dyDescent="0.3">
      <c r="A22" s="38" t="s">
        <v>8</v>
      </c>
      <c r="B22" s="36" t="s">
        <v>9</v>
      </c>
      <c r="C22" s="9">
        <v>1</v>
      </c>
      <c r="D22" s="22">
        <v>480.7</v>
      </c>
      <c r="E22" s="10">
        <f t="shared" si="1"/>
        <v>480.7</v>
      </c>
      <c r="F22" s="29"/>
      <c r="G22" s="17"/>
      <c r="H22" s="7">
        <f t="shared" si="0"/>
        <v>0</v>
      </c>
    </row>
    <row r="23" spans="1:8" ht="15.6" x14ac:dyDescent="0.3">
      <c r="A23" s="37" t="s">
        <v>36</v>
      </c>
      <c r="B23" s="13" t="s">
        <v>35</v>
      </c>
      <c r="C23" s="9"/>
      <c r="D23" s="23">
        <v>3000</v>
      </c>
      <c r="E23" s="10">
        <v>3000</v>
      </c>
      <c r="F23" s="18"/>
      <c r="G23" s="18">
        <v>3000</v>
      </c>
      <c r="H23" s="10">
        <v>3000</v>
      </c>
    </row>
    <row r="24" spans="1:8" ht="15.6" x14ac:dyDescent="0.3">
      <c r="A24" s="24"/>
      <c r="B24" s="8"/>
      <c r="C24" s="8"/>
      <c r="D24" s="12"/>
      <c r="E24" s="12"/>
      <c r="F24" s="30"/>
      <c r="G24" s="5"/>
      <c r="H24" s="5"/>
    </row>
    <row r="25" spans="1:8" x14ac:dyDescent="0.3">
      <c r="A25" s="8"/>
      <c r="B25" s="8"/>
      <c r="C25" s="51" t="s">
        <v>41</v>
      </c>
      <c r="D25" s="51"/>
      <c r="E25" s="25">
        <f>SUM(E5:E23)</f>
        <v>19713.189999999999</v>
      </c>
      <c r="F25" s="31"/>
      <c r="G25" s="33" t="s">
        <v>43</v>
      </c>
      <c r="H25" s="6">
        <f>SUM(H8:H23)</f>
        <v>3000</v>
      </c>
    </row>
    <row r="26" spans="1:8" x14ac:dyDescent="0.3">
      <c r="A26" s="8"/>
      <c r="B26" s="8"/>
      <c r="C26" s="52" t="s">
        <v>38</v>
      </c>
      <c r="D26" s="52"/>
      <c r="E26" s="10">
        <f>E25*0.21</f>
        <v>4139.7698999999993</v>
      </c>
      <c r="F26" s="32"/>
      <c r="G26" s="34" t="s">
        <v>38</v>
      </c>
      <c r="H26" s="7">
        <f>H25*0.21</f>
        <v>630</v>
      </c>
    </row>
    <row r="27" spans="1:8" x14ac:dyDescent="0.3">
      <c r="A27" s="8"/>
      <c r="B27" s="8"/>
      <c r="C27" s="26"/>
      <c r="D27" s="27"/>
      <c r="E27" s="8"/>
      <c r="G27" s="35"/>
    </row>
    <row r="28" spans="1:8" x14ac:dyDescent="0.3">
      <c r="A28" s="8"/>
      <c r="B28" s="8"/>
      <c r="C28" s="51" t="s">
        <v>42</v>
      </c>
      <c r="D28" s="51"/>
      <c r="E28" s="25">
        <f>SUM(E25:E27)</f>
        <v>23852.959899999998</v>
      </c>
      <c r="F28" s="31"/>
      <c r="G28" s="33" t="s">
        <v>44</v>
      </c>
      <c r="H28" s="6">
        <f>SUM(H25:H27)</f>
        <v>3630</v>
      </c>
    </row>
    <row r="29" spans="1:8" ht="15.6" x14ac:dyDescent="0.3">
      <c r="A29" s="1"/>
    </row>
    <row r="30" spans="1:8" ht="48" customHeight="1" x14ac:dyDescent="0.3">
      <c r="A30" s="50" t="s">
        <v>47</v>
      </c>
      <c r="B30" s="50"/>
      <c r="C30" s="50"/>
      <c r="D30" s="50"/>
      <c r="E30" s="50"/>
    </row>
    <row r="31" spans="1:8" ht="36" customHeight="1" thickBot="1" x14ac:dyDescent="0.35">
      <c r="A31" s="41" t="s">
        <v>48</v>
      </c>
      <c r="B31" s="19" t="s">
        <v>49</v>
      </c>
      <c r="C31" s="42" t="s">
        <v>50</v>
      </c>
      <c r="D31" s="48" t="s">
        <v>63</v>
      </c>
    </row>
    <row r="32" spans="1:8" ht="43.8" thickBot="1" x14ac:dyDescent="0.35">
      <c r="A32" s="43" t="s">
        <v>51</v>
      </c>
      <c r="B32" s="44" t="s">
        <v>58</v>
      </c>
      <c r="C32" s="45" t="s">
        <v>59</v>
      </c>
      <c r="D32" s="40" t="s">
        <v>62</v>
      </c>
    </row>
    <row r="33" spans="1:4" ht="43.8" thickBot="1" x14ac:dyDescent="0.35">
      <c r="A33" s="43" t="s">
        <v>52</v>
      </c>
      <c r="B33" s="44" t="s">
        <v>57</v>
      </c>
      <c r="C33" s="46" t="s">
        <v>60</v>
      </c>
      <c r="D33" s="40" t="s">
        <v>62</v>
      </c>
    </row>
    <row r="34" spans="1:4" ht="43.8" thickBot="1" x14ac:dyDescent="0.35">
      <c r="A34" s="43" t="s">
        <v>53</v>
      </c>
      <c r="B34" s="44" t="s">
        <v>56</v>
      </c>
      <c r="C34" s="46" t="s">
        <v>59</v>
      </c>
      <c r="D34" s="40" t="s">
        <v>62</v>
      </c>
    </row>
    <row r="35" spans="1:4" ht="45" customHeight="1" thickBot="1" x14ac:dyDescent="0.35">
      <c r="A35" s="47" t="s">
        <v>54</v>
      </c>
      <c r="B35" s="44" t="s">
        <v>55</v>
      </c>
      <c r="C35" s="46" t="s">
        <v>59</v>
      </c>
      <c r="D35" s="40" t="s">
        <v>61</v>
      </c>
    </row>
    <row r="36" spans="1:4" x14ac:dyDescent="0.3">
      <c r="A36" s="2"/>
    </row>
    <row r="37" spans="1:4" x14ac:dyDescent="0.3">
      <c r="A37" s="2"/>
    </row>
    <row r="38" spans="1:4" x14ac:dyDescent="0.3">
      <c r="A38" s="2"/>
    </row>
    <row r="39" spans="1:4" x14ac:dyDescent="0.3">
      <c r="A39" s="2"/>
    </row>
    <row r="40" spans="1:4" x14ac:dyDescent="0.3">
      <c r="A40" s="3"/>
    </row>
  </sheetData>
  <mergeCells count="7">
    <mergeCell ref="A1:E1"/>
    <mergeCell ref="A3:E3"/>
    <mergeCell ref="A30:E30"/>
    <mergeCell ref="C25:D25"/>
    <mergeCell ref="C26:D26"/>
    <mergeCell ref="C28:D28"/>
    <mergeCell ref="A2:E2"/>
  </mergeCells>
  <pageMargins left="0.7" right="0.7" top="0.75" bottom="0.75" header="0.3" footer="0.3"/>
  <pageSetup paperSize="8" scale="8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detall_objecte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Romera Pascuas</dc:creator>
  <cp:lastModifiedBy>IZQUIERDO PEDRAZA, EUGENIA MARIA</cp:lastModifiedBy>
  <cp:revision/>
  <cp:lastPrinted>2025-02-06T12:19:39Z</cp:lastPrinted>
  <dcterms:created xsi:type="dcterms:W3CDTF">2020-03-09T16:50:57Z</dcterms:created>
  <dcterms:modified xsi:type="dcterms:W3CDTF">2025-05-15T07:25:10Z</dcterms:modified>
</cp:coreProperties>
</file>