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C541274\Desktop\"/>
    </mc:Choice>
  </mc:AlternateContent>
  <xr:revisionPtr revIDLastSave="0" documentId="8_{3AB607B4-CDE5-4BF3-9F0B-DDAD3A7138D7}" xr6:coauthVersionLast="47" xr6:coauthVersionMax="47" xr10:uidLastSave="{00000000-0000-0000-0000-000000000000}"/>
  <bookViews>
    <workbookView xWindow="-50" yWindow="-50" windowWidth="19300" windowHeight="10300" xr2:uid="{00000000-000D-0000-FFFF-FFFF00000000}"/>
  </bookViews>
  <sheets>
    <sheet name="Pressupost"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10" l="1"/>
  <c r="M34" i="10"/>
  <c r="F19" i="10"/>
  <c r="F18" i="10"/>
  <c r="F17" i="10"/>
  <c r="F16" i="10"/>
  <c r="F15" i="10"/>
  <c r="F14" i="10"/>
  <c r="F13" i="10"/>
  <c r="F12" i="10"/>
  <c r="F11" i="10"/>
  <c r="C10" i="10"/>
  <c r="F10" i="10" s="1"/>
  <c r="F9" i="10"/>
  <c r="C9" i="10"/>
  <c r="F8" i="10"/>
  <c r="F6" i="10"/>
  <c r="F7" i="10"/>
  <c r="F5" i="10"/>
  <c r="F4" i="10"/>
  <c r="F23" i="10" l="1"/>
  <c r="F25" i="10" l="1"/>
  <c r="F24" i="10"/>
  <c r="F26" i="10" l="1"/>
  <c r="F27" i="10" l="1"/>
  <c r="F28" i="10" l="1"/>
  <c r="F29" i="10" l="1"/>
</calcChain>
</file>

<file path=xl/sharedStrings.xml><?xml version="1.0" encoding="utf-8"?>
<sst xmlns="http://schemas.openxmlformats.org/spreadsheetml/2006/main" count="48" uniqueCount="36">
  <si>
    <t>DESCRIPCIÓ</t>
  </si>
  <si>
    <t>Amidament</t>
  </si>
  <si>
    <t>Unitat</t>
  </si>
  <si>
    <t xml:space="preserve">Preu </t>
  </si>
  <si>
    <t>Import</t>
  </si>
  <si>
    <t>UD</t>
  </si>
  <si>
    <t>M2</t>
  </si>
  <si>
    <t>M</t>
  </si>
  <si>
    <t>M3</t>
  </si>
  <si>
    <t>TOTAL PRESSUPOST D'EXECUCIÓ MATERIAL</t>
  </si>
  <si>
    <t>13% Despeses Generals</t>
  </si>
  <si>
    <t>6% Benefici Industrial</t>
  </si>
  <si>
    <t>SUMA</t>
  </si>
  <si>
    <t>PRESSUPOST BASE DE LICITACIÓ SENSE IVA</t>
  </si>
  <si>
    <t>21% IVA</t>
  </si>
  <si>
    <t>PRESSUPOST BASE DE LICITACIÓ IVA INCLÒS</t>
  </si>
  <si>
    <t>Previsión  reposición  de  acera  realizado  con  medios  manuales,  con carga de residuos a camión o contenedor..</t>
  </si>
  <si>
    <t>Previsión  de  reposición  de  valla  a  torsión  perimetral  símil  a  la existente...</t>
  </si>
  <si>
    <t>Gestiones con diferentes compañias suministradoras, luz, gas, agua, telecomunicaciones para la anulación del suministro</t>
  </si>
  <si>
    <t>Demolición de muros y solera de piscina de medidas aproximadas 8x4 m con medios mecánicos con carga mecánica sobre camión.</t>
  </si>
  <si>
    <t>Transporte   y   deposición   de   residuos   inertes   o   no   especiales   a instalación autorizada de ges  ón de residuos con camión de hasta 15 t en un recorrido de entre 10 y 15 km, incluye cánon de deposición...</t>
  </si>
  <si>
    <t>Excavación de   tierras para vaciado de solar por medios mecánicos con carga    macánica    sobre    camión,    contado    esponjamiento    del 20%.....</t>
  </si>
  <si>
    <t>Previsión en caso de ser necesario de derribo de pared medianera de piedra de 50 cm de altura y 30 cm de espesor incluido jardinera y valla a torsión para acceso a la finca para la maquinaria rodada por medios manuales y/o mecánicos y carga sobre camión...</t>
  </si>
  <si>
    <t>Protección de madera y/o metálico de tronco de arbol de 30 cm de diámetro y 200 cm de alto.Se contempla la posibilidad de transplantar el propio arbol.....</t>
  </si>
  <si>
    <t>Derribo de muro exterior en jardin de hormigón armado a una altura aproximada  de  1,50  m  de  alto  y  30  cm  de  espesor  con  medios manuales  y/o  mecánicos,  limpieza  y  retirada  de  escombros  sobre camión o contenedor</t>
  </si>
  <si>
    <t>Clasificación a pie de obra de residuos de construcción o demolición en fracciones (hormigón, cerámico, metal, madera, plastico, cartón, etc) según REAL DECRETO 105/2008, con medios manuales .</t>
  </si>
  <si>
    <t>Relleno extendido, ataluzado y apisonado para relleno garage y zona piscina material procedente de la excavacion, por medios mecánicos,  en  tongadas  de  30  cm.  de  espesor,  hasta  conseguir  un grado de compactación del 95% del proctor normal, incluso regado de las mismas, con p.p. de medios auxiliares contado esponjamiento
del 20%...............................................................................................</t>
  </si>
  <si>
    <t>Valla de acero tipo Rivisa de 3,5x2,00 m y postes ver   cales de 40 mm, colocados sobre base prefabricada de hormigón y malla de ocultación ...</t>
  </si>
  <si>
    <t>UT</t>
  </si>
  <si>
    <t xml:space="preserve">Demolición combinada elemento a elemento y mecánico de un edificio de construcción compuesta por:
Cubierta de tabiques conejeros de ladrillo sencillo de 29x14x4 cm y solera de supermaón de 50x20x4 cm acabado con panel tipo sandwich de aproximadamente 8 cm de espesor y elementos de fijación.
Estructura de forjado horizontal compuesto de chapa colaborante i capa de hormigón armado de unos 15 cm de espesor en todas las plantas hasta la planta baja, con una altura edificada de 10,00 m.
Estructura vertical y horizontal metálica de vigas y pilares construidos con perfiles simples de acero S275 JR tipo HEB,IPE,UPN, etc (aprox 52Tn)
Escaleras construidas de estructura metálica de chapa de cualquier tipo, zancas, peldaños, barandillas,con perfiles simples de acero S275 JR.incluso escalera de hormigón armado de tres tramos.
Cerramientos de fachada de 15 cm de espesor incluso aislamiento i tabiqueria interior de espesor 5 y 7 cm.
Ascensor, estructura y toda la instalación fijación de cuatro paradas de medida aproximada 150x150 cm.
Incluida la carga sobre camión con p.p. de medios auxiliares
</t>
  </si>
  <si>
    <t>PROJECTE DEFINITIU</t>
  </si>
  <si>
    <t>Previsión  de  pantalla  de  seguridad/protectora  durante  el  derribo movida con grua (se preveen 2 dias)</t>
  </si>
  <si>
    <t>Estudio de seguridad y salud</t>
  </si>
  <si>
    <r>
      <rPr>
        <b/>
        <sz val="10"/>
        <color rgb="FF800000"/>
        <rFont val="Arial"/>
        <family val="2"/>
      </rPr>
      <t>PR AMIDAMENT I PRESSUPOST</t>
    </r>
  </si>
  <si>
    <r>
      <rPr>
        <sz val="10"/>
        <rFont val="Arial"/>
        <family val="2"/>
      </rPr>
      <t>Partida    en    concepto    de    retirada    de    todos    los    elementos, equipamientos    y    enseres    vistos    (muebles,    electrodomésticos, macetas, calderas, conductos de todo tipo, etc.) que se encuentren dentro  de  la  totalidad  de  la  edificación.  Ejecutado  con  medios manuales,  con los equipos  auxiliares y medios  necesarios Posterior
retirada carga, transporte y deposición en depósito controlado</t>
    </r>
  </si>
  <si>
    <r>
      <rPr>
        <sz val="10"/>
        <rFont val="Arial"/>
        <family val="2"/>
      </rPr>
      <t>Relleno extendido, ataluzado y apisonado para relleno garage y zona piscina con aportación de    erras inertes a cielo abierto, por medios mecánicos,  en  tongadas  de  30  cm.  de  espesor,  hasta  conseguir  un grado de compactación del 95% del proctor normal, incluso regado de las mismas, con p.p. de medios auxiliares contado esponjamiento
del 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</si>
</sst>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8" x14ac:knownFonts="1">
    <font>
      <sz val="10"/>
      <color rgb="FF000000"/>
      <name val="Times New Roman"/>
      <charset val="204"/>
    </font>
    <font>
      <sz val="10"/>
      <color rgb="FF000000"/>
      <name val="Times New Roman"/>
      <charset val="204"/>
    </font>
    <font>
      <sz val="9"/>
      <color rgb="FF000000"/>
      <name val="Arial"/>
      <family val="2"/>
    </font>
    <font>
      <b/>
      <sz val="10"/>
      <name val="Arial"/>
      <family val="2"/>
    </font>
    <font>
      <b/>
      <sz val="10"/>
      <color rgb="FF800000"/>
      <name val="Arial"/>
      <family val="2"/>
    </font>
    <font>
      <sz val="10"/>
      <color rgb="FF000000"/>
      <name val="Arial"/>
      <family val="2"/>
    </font>
    <font>
      <b/>
      <sz val="10"/>
      <color rgb="FF000000"/>
      <name val="Arial"/>
      <family val="2"/>
    </font>
    <font>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7">
    <xf numFmtId="0" fontId="0" fillId="0" borderId="0" xfId="0" applyFill="1" applyBorder="1" applyAlignment="1">
      <alignment horizontal="left" vertical="top"/>
    </xf>
    <xf numFmtId="44" fontId="0" fillId="0" borderId="0" xfId="0" applyNumberForma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7" fillId="0" borderId="1" xfId="0" applyFont="1" applyFill="1" applyBorder="1" applyAlignment="1">
      <alignment horizontal="left" vertical="top" wrapText="1"/>
    </xf>
    <xf numFmtId="0" fontId="7" fillId="0" borderId="1" xfId="0" applyFont="1" applyFill="1" applyBorder="1" applyAlignment="1">
      <alignment horizontal="center" vertical="center" wrapText="1"/>
    </xf>
    <xf numFmtId="44" fontId="5" fillId="0" borderId="1" xfId="1" applyFont="1" applyFill="1" applyBorder="1" applyAlignment="1">
      <alignment horizontal="center" vertical="center" shrinkToFit="1"/>
    </xf>
    <xf numFmtId="1" fontId="5" fillId="0" borderId="1" xfId="0" applyNumberFormat="1" applyFont="1" applyFill="1" applyBorder="1" applyAlignment="1">
      <alignment horizontal="center" vertical="center" shrinkToFit="1"/>
    </xf>
    <xf numFmtId="44" fontId="5" fillId="0" borderId="1" xfId="1" applyFont="1" applyFill="1" applyBorder="1" applyAlignment="1">
      <alignment horizontal="center" vertical="center" wrapText="1"/>
    </xf>
    <xf numFmtId="0" fontId="7" fillId="0" borderId="0" xfId="0" applyFont="1" applyFill="1" applyBorder="1" applyAlignment="1">
      <alignment horizontal="left" vertical="top" wrapText="1"/>
    </xf>
    <xf numFmtId="0" fontId="7" fillId="0" borderId="0" xfId="0" applyFont="1" applyFill="1" applyBorder="1" applyAlignment="1">
      <alignment horizontal="center" vertical="center" wrapText="1"/>
    </xf>
    <xf numFmtId="44" fontId="5" fillId="0" borderId="0" xfId="1" applyFont="1" applyFill="1" applyBorder="1" applyAlignment="1">
      <alignment horizontal="center" vertical="center" wrapText="1"/>
    </xf>
    <xf numFmtId="44" fontId="5" fillId="0" borderId="0" xfId="1" applyFont="1" applyFill="1" applyBorder="1" applyAlignment="1">
      <alignment horizontal="center" vertical="center" shrinkToFit="1"/>
    </xf>
    <xf numFmtId="0" fontId="7" fillId="0" borderId="1" xfId="0" applyFont="1" applyFill="1" applyBorder="1" applyAlignment="1">
      <alignment horizontal="justify" vertical="justify" wrapText="1"/>
    </xf>
    <xf numFmtId="0" fontId="5" fillId="0" borderId="1" xfId="0" applyFont="1" applyFill="1" applyBorder="1" applyAlignment="1">
      <alignment horizontal="justify" vertical="justify" wrapText="1"/>
    </xf>
    <xf numFmtId="0" fontId="7" fillId="0" borderId="0" xfId="0" applyFont="1" applyFill="1" applyBorder="1" applyAlignment="1">
      <alignment horizontal="justify" vertical="justify" wrapText="1"/>
    </xf>
    <xf numFmtId="0" fontId="5" fillId="0" borderId="0" xfId="0" applyFont="1" applyFill="1" applyBorder="1" applyAlignment="1">
      <alignment horizontal="left" vertical="top"/>
    </xf>
    <xf numFmtId="0" fontId="6" fillId="0" borderId="0" xfId="0" applyFont="1" applyFill="1" applyBorder="1" applyAlignment="1">
      <alignment horizontal="left"/>
    </xf>
    <xf numFmtId="0" fontId="5" fillId="0" borderId="0" xfId="0" applyFont="1" applyFill="1" applyBorder="1" applyAlignment="1">
      <alignment horizontal="center" vertical="center"/>
    </xf>
    <xf numFmtId="44" fontId="6" fillId="0" borderId="0" xfId="1" applyFont="1" applyFill="1" applyBorder="1" applyAlignment="1">
      <alignment horizontal="left" vertical="top"/>
    </xf>
    <xf numFmtId="0" fontId="6" fillId="0" borderId="0" xfId="0" applyFont="1" applyFill="1" applyBorder="1" applyAlignment="1">
      <alignment horizontal="center" vertical="center"/>
    </xf>
    <xf numFmtId="0" fontId="6" fillId="0" borderId="0" xfId="0" applyFont="1" applyFill="1" applyBorder="1" applyAlignment="1">
      <alignment horizontal="left" vertical="top"/>
    </xf>
    <xf numFmtId="44" fontId="5" fillId="0" borderId="0" xfId="1" applyFont="1" applyFill="1" applyBorder="1" applyAlignment="1">
      <alignment horizontal="left" vertical="top"/>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4"/>
  <sheetViews>
    <sheetView tabSelected="1" workbookViewId="0">
      <selection activeCell="I5" sqref="I5"/>
    </sheetView>
  </sheetViews>
  <sheetFormatPr defaultRowHeight="13" x14ac:dyDescent="0.3"/>
  <cols>
    <col min="1" max="1" width="4.796875" customWidth="1"/>
    <col min="2" max="2" width="61.69921875" customWidth="1"/>
    <col min="3" max="3" width="20" bestFit="1" customWidth="1"/>
    <col min="4" max="4" width="6.69921875" bestFit="1" customWidth="1"/>
    <col min="5" max="5" width="21.296875" bestFit="1" customWidth="1"/>
    <col min="6" max="6" width="23" bestFit="1" customWidth="1"/>
    <col min="8" max="9" width="12" bestFit="1" customWidth="1"/>
  </cols>
  <sheetData>
    <row r="1" spans="1:9" x14ac:dyDescent="0.3">
      <c r="A1" s="3" t="s">
        <v>33</v>
      </c>
      <c r="B1" s="3"/>
      <c r="C1" s="3"/>
      <c r="D1" s="3"/>
      <c r="E1" s="3"/>
      <c r="F1" s="3"/>
    </row>
    <row r="2" spans="1:9" x14ac:dyDescent="0.3">
      <c r="A2" s="4"/>
      <c r="B2" s="4"/>
      <c r="C2" s="4"/>
      <c r="D2" s="4"/>
      <c r="E2" s="4"/>
      <c r="F2" s="4"/>
    </row>
    <row r="3" spans="1:9" x14ac:dyDescent="0.3">
      <c r="A3" s="5"/>
      <c r="B3" s="6" t="s">
        <v>0</v>
      </c>
      <c r="C3" s="7" t="s">
        <v>1</v>
      </c>
      <c r="D3" s="6" t="s">
        <v>2</v>
      </c>
      <c r="E3" s="6" t="s">
        <v>3</v>
      </c>
      <c r="F3" s="6" t="s">
        <v>4</v>
      </c>
    </row>
    <row r="4" spans="1:9" ht="25" x14ac:dyDescent="0.3">
      <c r="A4" s="8">
        <v>1</v>
      </c>
      <c r="B4" s="17" t="s">
        <v>18</v>
      </c>
      <c r="C4" s="9">
        <v>1</v>
      </c>
      <c r="D4" s="9" t="s">
        <v>5</v>
      </c>
      <c r="E4" s="10">
        <v>500</v>
      </c>
      <c r="F4" s="10">
        <f>C4*E4</f>
        <v>500</v>
      </c>
    </row>
    <row r="5" spans="1:9" ht="87.5" x14ac:dyDescent="0.3">
      <c r="A5" s="8">
        <v>2</v>
      </c>
      <c r="B5" s="18" t="s">
        <v>34</v>
      </c>
      <c r="C5" s="9">
        <v>579.16</v>
      </c>
      <c r="D5" s="9" t="s">
        <v>6</v>
      </c>
      <c r="E5" s="10">
        <v>5.19</v>
      </c>
      <c r="F5" s="10">
        <f>C5*E5</f>
        <v>3005.8404</v>
      </c>
    </row>
    <row r="6" spans="1:9" ht="275" x14ac:dyDescent="0.3">
      <c r="A6" s="8">
        <v>3</v>
      </c>
      <c r="B6" s="17" t="s">
        <v>29</v>
      </c>
      <c r="C6" s="9">
        <v>1</v>
      </c>
      <c r="D6" s="9" t="s">
        <v>28</v>
      </c>
      <c r="E6" s="10">
        <v>60000</v>
      </c>
      <c r="F6" s="10">
        <f t="shared" ref="F6:F19" si="0">C6*E6</f>
        <v>60000</v>
      </c>
    </row>
    <row r="7" spans="1:9" ht="50" x14ac:dyDescent="0.3">
      <c r="A7" s="8">
        <v>4</v>
      </c>
      <c r="B7" s="17" t="s">
        <v>24</v>
      </c>
      <c r="C7" s="9">
        <v>75</v>
      </c>
      <c r="D7" s="9" t="s">
        <v>6</v>
      </c>
      <c r="E7" s="10">
        <v>20</v>
      </c>
      <c r="F7" s="10">
        <f>C7*E7</f>
        <v>1500</v>
      </c>
    </row>
    <row r="8" spans="1:9" ht="37.5" x14ac:dyDescent="0.3">
      <c r="A8" s="8">
        <v>5</v>
      </c>
      <c r="B8" s="17" t="s">
        <v>21</v>
      </c>
      <c r="C8" s="9">
        <v>375</v>
      </c>
      <c r="D8" s="9" t="s">
        <v>8</v>
      </c>
      <c r="E8" s="10">
        <v>8.25</v>
      </c>
      <c r="F8" s="10">
        <f t="shared" si="0"/>
        <v>3093.75</v>
      </c>
      <c r="I8" s="1"/>
    </row>
    <row r="9" spans="1:9" ht="112.5" x14ac:dyDescent="0.3">
      <c r="A9" s="8">
        <v>6</v>
      </c>
      <c r="B9" s="18" t="s">
        <v>35</v>
      </c>
      <c r="C9" s="9">
        <f>408-375</f>
        <v>33</v>
      </c>
      <c r="D9" s="9" t="s">
        <v>8</v>
      </c>
      <c r="E9" s="10">
        <v>25.74</v>
      </c>
      <c r="F9" s="10">
        <f t="shared" si="0"/>
        <v>849.42</v>
      </c>
    </row>
    <row r="10" spans="1:9" ht="112.5" x14ac:dyDescent="0.3">
      <c r="A10" s="8">
        <v>7</v>
      </c>
      <c r="B10" s="18" t="s">
        <v>26</v>
      </c>
      <c r="C10" s="9">
        <f>375</f>
        <v>375</v>
      </c>
      <c r="D10" s="9" t="s">
        <v>8</v>
      </c>
      <c r="E10" s="10">
        <v>5</v>
      </c>
      <c r="F10" s="10">
        <f t="shared" si="0"/>
        <v>1875</v>
      </c>
    </row>
    <row r="11" spans="1:9" ht="25" x14ac:dyDescent="0.3">
      <c r="A11" s="8">
        <v>8</v>
      </c>
      <c r="B11" s="17" t="s">
        <v>19</v>
      </c>
      <c r="C11" s="9">
        <v>1</v>
      </c>
      <c r="D11" s="9" t="s">
        <v>5</v>
      </c>
      <c r="E11" s="10">
        <v>1784</v>
      </c>
      <c r="F11" s="10">
        <f t="shared" si="0"/>
        <v>1784</v>
      </c>
    </row>
    <row r="12" spans="1:9" ht="50" x14ac:dyDescent="0.3">
      <c r="A12" s="8">
        <v>9</v>
      </c>
      <c r="B12" s="17" t="s">
        <v>25</v>
      </c>
      <c r="C12" s="11">
        <v>600</v>
      </c>
      <c r="D12" s="11" t="s">
        <v>8</v>
      </c>
      <c r="E12" s="10">
        <v>8</v>
      </c>
      <c r="F12" s="10">
        <f t="shared" si="0"/>
        <v>4800</v>
      </c>
    </row>
    <row r="13" spans="1:9" ht="50" x14ac:dyDescent="0.3">
      <c r="A13" s="8">
        <v>10</v>
      </c>
      <c r="B13" s="17" t="s">
        <v>20</v>
      </c>
      <c r="C13" s="9">
        <v>600</v>
      </c>
      <c r="D13" s="9" t="s">
        <v>8</v>
      </c>
      <c r="E13" s="10">
        <v>11</v>
      </c>
      <c r="F13" s="10">
        <f t="shared" si="0"/>
        <v>6600</v>
      </c>
    </row>
    <row r="14" spans="1:9" ht="37.5" x14ac:dyDescent="0.3">
      <c r="A14" s="8">
        <v>11</v>
      </c>
      <c r="B14" s="17" t="s">
        <v>27</v>
      </c>
      <c r="C14" s="9">
        <v>50</v>
      </c>
      <c r="D14" s="9" t="s">
        <v>7</v>
      </c>
      <c r="E14" s="10">
        <v>10.5</v>
      </c>
      <c r="F14" s="10">
        <f t="shared" si="0"/>
        <v>525</v>
      </c>
    </row>
    <row r="15" spans="1:9" ht="37.5" x14ac:dyDescent="0.3">
      <c r="A15" s="8">
        <v>12</v>
      </c>
      <c r="B15" s="17" t="s">
        <v>23</v>
      </c>
      <c r="C15" s="9">
        <v>3</v>
      </c>
      <c r="D15" s="9" t="s">
        <v>5</v>
      </c>
      <c r="E15" s="10">
        <v>150</v>
      </c>
      <c r="F15" s="10">
        <f t="shared" si="0"/>
        <v>450</v>
      </c>
      <c r="I15" s="1"/>
    </row>
    <row r="16" spans="1:9" ht="50" x14ac:dyDescent="0.3">
      <c r="A16" s="8">
        <v>13</v>
      </c>
      <c r="B16" s="17" t="s">
        <v>22</v>
      </c>
      <c r="C16" s="9">
        <v>25</v>
      </c>
      <c r="D16" s="9" t="s">
        <v>7</v>
      </c>
      <c r="E16" s="10">
        <v>40.6</v>
      </c>
      <c r="F16" s="10">
        <f t="shared" si="0"/>
        <v>1015</v>
      </c>
    </row>
    <row r="17" spans="1:13" ht="25" x14ac:dyDescent="0.3">
      <c r="A17" s="8">
        <v>14</v>
      </c>
      <c r="B17" s="17" t="s">
        <v>31</v>
      </c>
      <c r="C17" s="9">
        <v>2</v>
      </c>
      <c r="D17" s="9" t="s">
        <v>5</v>
      </c>
      <c r="E17" s="12">
        <v>550</v>
      </c>
      <c r="F17" s="10">
        <f t="shared" si="0"/>
        <v>1100</v>
      </c>
      <c r="I17" s="1"/>
    </row>
    <row r="18" spans="1:13" ht="25" x14ac:dyDescent="0.3">
      <c r="A18" s="8">
        <v>15</v>
      </c>
      <c r="B18" s="17" t="s">
        <v>16</v>
      </c>
      <c r="C18" s="9">
        <v>1</v>
      </c>
      <c r="D18" s="9" t="s">
        <v>5</v>
      </c>
      <c r="E18" s="12">
        <v>1000</v>
      </c>
      <c r="F18" s="10">
        <f t="shared" si="0"/>
        <v>1000</v>
      </c>
    </row>
    <row r="19" spans="1:13" ht="25" x14ac:dyDescent="0.3">
      <c r="A19" s="8">
        <v>16</v>
      </c>
      <c r="B19" s="17" t="s">
        <v>17</v>
      </c>
      <c r="C19" s="9">
        <v>20</v>
      </c>
      <c r="D19" s="9" t="s">
        <v>7</v>
      </c>
      <c r="E19" s="12">
        <v>35</v>
      </c>
      <c r="F19" s="10">
        <f t="shared" si="0"/>
        <v>700</v>
      </c>
    </row>
    <row r="20" spans="1:13" x14ac:dyDescent="0.3">
      <c r="A20" s="8">
        <v>17</v>
      </c>
      <c r="B20" s="17" t="s">
        <v>32</v>
      </c>
      <c r="C20" s="9">
        <v>1</v>
      </c>
      <c r="D20" s="9" t="s">
        <v>28</v>
      </c>
      <c r="E20" s="12">
        <v>1971.61</v>
      </c>
      <c r="F20" s="10">
        <f>C20*E20</f>
        <v>1971.61</v>
      </c>
    </row>
    <row r="21" spans="1:13" x14ac:dyDescent="0.3">
      <c r="A21" s="13"/>
      <c r="B21" s="19"/>
      <c r="C21" s="14"/>
      <c r="D21" s="14"/>
      <c r="E21" s="15"/>
      <c r="F21" s="16"/>
    </row>
    <row r="22" spans="1:13" x14ac:dyDescent="0.3">
      <c r="A22" s="20"/>
      <c r="B22" s="20"/>
      <c r="C22" s="21"/>
      <c r="D22" s="22"/>
      <c r="E22" s="23"/>
      <c r="F22" s="24" t="s">
        <v>30</v>
      </c>
    </row>
    <row r="23" spans="1:13" x14ac:dyDescent="0.3">
      <c r="A23" s="25" t="s">
        <v>9</v>
      </c>
      <c r="B23" s="25"/>
      <c r="C23" s="23"/>
      <c r="D23" s="22"/>
      <c r="E23" s="23"/>
      <c r="F23" s="23">
        <f>SUM(F4:F20)</f>
        <v>90769.6204</v>
      </c>
      <c r="H23" s="1"/>
      <c r="I23" s="1"/>
      <c r="M23">
        <v>500</v>
      </c>
    </row>
    <row r="24" spans="1:13" x14ac:dyDescent="0.3">
      <c r="A24" s="20"/>
      <c r="B24" s="20" t="s">
        <v>10</v>
      </c>
      <c r="C24" s="26"/>
      <c r="D24" s="22"/>
      <c r="E24" s="26"/>
      <c r="F24" s="26">
        <f>F23*0.13</f>
        <v>11800.050652</v>
      </c>
      <c r="H24" s="1"/>
      <c r="I24" s="1"/>
      <c r="M24">
        <v>3005.84</v>
      </c>
    </row>
    <row r="25" spans="1:13" x14ac:dyDescent="0.3">
      <c r="A25" s="20"/>
      <c r="B25" s="20" t="s">
        <v>11</v>
      </c>
      <c r="C25" s="26"/>
      <c r="D25" s="22"/>
      <c r="E25" s="26"/>
      <c r="F25" s="26">
        <f>F23*0.06</f>
        <v>5446.177224</v>
      </c>
      <c r="H25" s="1"/>
      <c r="M25">
        <v>10625</v>
      </c>
    </row>
    <row r="26" spans="1:13" x14ac:dyDescent="0.3">
      <c r="A26" s="20"/>
      <c r="B26" s="20" t="s">
        <v>12</v>
      </c>
      <c r="C26" s="26"/>
      <c r="D26" s="22"/>
      <c r="E26" s="26"/>
      <c r="F26" s="26">
        <f>F24+F25</f>
        <v>17246.227876000001</v>
      </c>
      <c r="H26" s="1"/>
      <c r="M26">
        <v>1500</v>
      </c>
    </row>
    <row r="27" spans="1:13" x14ac:dyDescent="0.3">
      <c r="A27" s="20" t="s">
        <v>13</v>
      </c>
      <c r="B27" s="20"/>
      <c r="C27" s="23"/>
      <c r="D27" s="22"/>
      <c r="E27" s="23"/>
      <c r="F27" s="23">
        <f>F23+F26</f>
        <v>108015.848276</v>
      </c>
      <c r="H27" s="1"/>
      <c r="M27">
        <v>1784</v>
      </c>
    </row>
    <row r="28" spans="1:13" x14ac:dyDescent="0.3">
      <c r="A28" s="20"/>
      <c r="B28" s="20" t="s">
        <v>14</v>
      </c>
      <c r="C28" s="26"/>
      <c r="D28" s="22"/>
      <c r="E28" s="26"/>
      <c r="F28" s="26">
        <f>F27*0.21</f>
        <v>22683.328137960001</v>
      </c>
      <c r="H28" s="1"/>
      <c r="M28">
        <v>5818.17</v>
      </c>
    </row>
    <row r="29" spans="1:13" x14ac:dyDescent="0.3">
      <c r="A29" s="25" t="s">
        <v>15</v>
      </c>
      <c r="B29" s="25"/>
      <c r="C29" s="23"/>
      <c r="D29" s="24"/>
      <c r="E29" s="23"/>
      <c r="F29" s="23">
        <f>F27+F28</f>
        <v>130699.17641396</v>
      </c>
      <c r="H29" s="1"/>
      <c r="M29">
        <v>450</v>
      </c>
    </row>
    <row r="30" spans="1:13" x14ac:dyDescent="0.3">
      <c r="A30" s="2"/>
      <c r="B30" s="2"/>
      <c r="C30" s="2"/>
      <c r="D30" s="2"/>
      <c r="E30" s="2"/>
      <c r="F30" s="2"/>
      <c r="M30">
        <v>1625</v>
      </c>
    </row>
    <row r="31" spans="1:13" x14ac:dyDescent="0.3">
      <c r="C31" s="1"/>
      <c r="M31">
        <v>6964.98</v>
      </c>
    </row>
    <row r="32" spans="1:13" x14ac:dyDescent="0.3">
      <c r="M32">
        <v>721.61</v>
      </c>
    </row>
    <row r="33" spans="13:13" x14ac:dyDescent="0.3">
      <c r="M33">
        <v>2715</v>
      </c>
    </row>
    <row r="34" spans="13:13" x14ac:dyDescent="0.3">
      <c r="M34">
        <f>SUM(M23:M33)</f>
        <v>35709.599999999999</v>
      </c>
    </row>
  </sheetData>
  <mergeCells count="2">
    <mergeCell ref="A1:F1"/>
    <mergeCell ref="A2: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Pressupost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PRC Complert.pdf</dc:title>
  <dc:creator>ELVIRA AYUSO, RUBEN</dc:creator>
  <cp:lastModifiedBy>ELVIRA AYUSO, RUBEN</cp:lastModifiedBy>
  <cp:lastPrinted>2024-04-22T14:28:34Z</cp:lastPrinted>
  <dcterms:created xsi:type="dcterms:W3CDTF">2024-04-22T09:32:49Z</dcterms:created>
  <dcterms:modified xsi:type="dcterms:W3CDTF">2025-07-09T11:29:49Z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2024-04-22T00:00:00Z</vt:filetime>
  </property>
  <property fmtid="{D5CDD505-2E9C-101B-9397-08002B2CF9AE}" pid="3" name="LastSaved">
    <vt:filetime>2024-04-22T00:00:00Z</vt:filetime>
  </property>
  <property fmtid="{D5CDD505-2E9C-101B-9397-08002B2CF9AE}" pid="4" name="Producer">
    <vt:lpwstr>Microsoft: Print To PDF</vt:lpwstr>
  </property>
</Properties>
</file>