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959336\Downloads\"/>
    </mc:Choice>
  </mc:AlternateContent>
  <xr:revisionPtr revIDLastSave="0" documentId="8_{6778A857-4D69-4253-8FBB-FCB6EBA9C2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supo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3" i="1" l="1"/>
  <c r="G72" i="1"/>
  <c r="E68" i="1"/>
  <c r="G67" i="1"/>
  <c r="G62" i="1"/>
  <c r="G61" i="1"/>
  <c r="G60" i="1"/>
  <c r="E63" i="1" s="1"/>
  <c r="G50" i="1"/>
  <c r="E56" i="1" s="1"/>
  <c r="G51" i="1"/>
  <c r="G52" i="1"/>
  <c r="G53" i="1"/>
  <c r="G54" i="1"/>
  <c r="G55" i="1"/>
  <c r="E46" i="1"/>
  <c r="G38" i="1"/>
  <c r="G39" i="1"/>
  <c r="G40" i="1"/>
  <c r="G41" i="1"/>
  <c r="G42" i="1"/>
  <c r="G43" i="1"/>
  <c r="G44" i="1"/>
  <c r="G45" i="1"/>
  <c r="G37" i="1"/>
  <c r="E33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19" i="1"/>
  <c r="E15" i="1"/>
  <c r="G4" i="1"/>
  <c r="G5" i="1"/>
  <c r="G6" i="1"/>
  <c r="G7" i="1"/>
  <c r="G8" i="1"/>
  <c r="G9" i="1"/>
  <c r="G10" i="1"/>
  <c r="G11" i="1"/>
  <c r="G12" i="1"/>
  <c r="G13" i="1"/>
  <c r="G14" i="1"/>
  <c r="G3" i="1"/>
  <c r="E74" i="1" l="1"/>
</calcChain>
</file>

<file path=xl/sharedStrings.xml><?xml version="1.0" encoding="utf-8"?>
<sst xmlns="http://schemas.openxmlformats.org/spreadsheetml/2006/main" count="387" uniqueCount="378">
  <si>
    <t/>
  </si>
  <si>
    <t>Obra</t>
  </si>
  <si>
    <t>00</t>
  </si>
  <si>
    <t>Pressupost CLIMA POU FIGUERA</t>
  </si>
  <si>
    <t/>
  </si>
  <si>
    <t/>
  </si>
  <si>
    <t/>
  </si>
  <si>
    <t/>
  </si>
  <si>
    <t>Capítol</t>
  </si>
  <si>
    <t>01</t>
  </si>
  <si>
    <t>OBRA CIVIL</t>
  </si>
  <si>
    <t/>
  </si>
  <si>
    <t/>
  </si>
  <si>
    <t/>
  </si>
  <si>
    <t/>
  </si>
  <si>
    <t>P214I-AKZL</t>
  </si>
  <si>
    <t>m2</t>
  </si>
  <si>
    <t>140,000</t>
  </si>
  <si>
    <t>15,73</t>
  </si>
  <si>
    <t>P214I-AKZK</t>
  </si>
  <si>
    <t>m2</t>
  </si>
  <si>
    <t>10,000</t>
  </si>
  <si>
    <t>7,74</t>
  </si>
  <si>
    <t>PY02-H8WJ</t>
  </si>
  <si>
    <t>u</t>
  </si>
  <si>
    <t>12,000</t>
  </si>
  <si>
    <t>33,88</t>
  </si>
  <si>
    <t>P846-9JO3</t>
  </si>
  <si>
    <t>m2</t>
  </si>
  <si>
    <t>160,000</t>
  </si>
  <si>
    <t>49,40</t>
  </si>
  <si>
    <t>P84O-AHFA</t>
  </si>
  <si>
    <t>u</t>
  </si>
  <si>
    <t>8,000</t>
  </si>
  <si>
    <t>79,25</t>
  </si>
  <si>
    <t>P89I-4V8N</t>
  </si>
  <si>
    <t>m2</t>
  </si>
  <si>
    <t>100,000</t>
  </si>
  <si>
    <t>4,12</t>
  </si>
  <si>
    <t>P780-H8SO</t>
  </si>
  <si>
    <t>m2</t>
  </si>
  <si>
    <t>10,000</t>
  </si>
  <si>
    <t>48,55</t>
  </si>
  <si>
    <t>P783-8D34</t>
  </si>
  <si>
    <t>m2</t>
  </si>
  <si>
    <t>10,000</t>
  </si>
  <si>
    <t>12,24</t>
  </si>
  <si>
    <t>P5V0-02AG</t>
  </si>
  <si>
    <t>u</t>
  </si>
  <si>
    <t>2,000</t>
  </si>
  <si>
    <t>557,36</t>
  </si>
  <si>
    <t>PEZ0-CSUB</t>
  </si>
  <si>
    <t>u</t>
  </si>
  <si>
    <t>16,000</t>
  </si>
  <si>
    <t>55,06</t>
  </si>
  <si>
    <t>P127-HKBN</t>
  </si>
  <si>
    <t>m2</t>
  </si>
  <si>
    <t>10,000</t>
  </si>
  <si>
    <t>60,32</t>
  </si>
  <si>
    <t>P121-EKJZ</t>
  </si>
  <si>
    <t>m2</t>
  </si>
  <si>
    <t>300,000</t>
  </si>
  <si>
    <t>0,10</t>
  </si>
  <si>
    <t>TOTAL</t>
  </si>
  <si>
    <t>Capítol</t>
  </si>
  <si>
    <t>00.01</t>
  </si>
  <si>
    <t>Obra</t>
  </si>
  <si>
    <t>00</t>
  </si>
  <si>
    <t>Pressupost CLIMA POU FIGUERA</t>
  </si>
  <si>
    <t/>
  </si>
  <si>
    <t/>
  </si>
  <si>
    <t/>
  </si>
  <si>
    <t>Capítol</t>
  </si>
  <si>
    <t>02</t>
  </si>
  <si>
    <t>CLIMATITZACIO</t>
  </si>
  <si>
    <t/>
  </si>
  <si>
    <t/>
  </si>
  <si>
    <t/>
  </si>
  <si>
    <t/>
  </si>
  <si>
    <t>PEGN-CS9T</t>
  </si>
  <si>
    <t>u</t>
  </si>
  <si>
    <t>2,000</t>
  </si>
  <si>
    <t>3.884,89</t>
  </si>
  <si>
    <t>PEGN-CS98</t>
  </si>
  <si>
    <t>u</t>
  </si>
  <si>
    <t>1,000</t>
  </si>
  <si>
    <t>2.268,42</t>
  </si>
  <si>
    <t/>
  </si>
  <si>
    <t>PEGN-CSA5</t>
  </si>
  <si>
    <t>u</t>
  </si>
  <si>
    <t>1,000</t>
  </si>
  <si>
    <t>1.906,41</t>
  </si>
  <si>
    <t/>
  </si>
  <si>
    <t>PED5-606L</t>
  </si>
  <si>
    <t>u</t>
  </si>
  <si>
    <t>2,000</t>
  </si>
  <si>
    <t>2.480,49</t>
  </si>
  <si>
    <t/>
  </si>
  <si>
    <t>PEGJ-CSEF</t>
  </si>
  <si>
    <t>u</t>
  </si>
  <si>
    <t>1,000</t>
  </si>
  <si>
    <t>1.181,52</t>
  </si>
  <si>
    <t/>
  </si>
  <si>
    <t>PEGL-CSCQ</t>
  </si>
  <si>
    <t>u</t>
  </si>
  <si>
    <t>1,000</t>
  </si>
  <si>
    <t>2.232,61</t>
  </si>
  <si>
    <t/>
  </si>
  <si>
    <t>PEVC-369K</t>
  </si>
  <si>
    <t>u</t>
  </si>
  <si>
    <t>4,000</t>
  </si>
  <si>
    <t>267,04</t>
  </si>
  <si>
    <t/>
  </si>
  <si>
    <t>PF57-CTF7</t>
  </si>
  <si>
    <t>m</t>
  </si>
  <si>
    <t>10,000</t>
  </si>
  <si>
    <t>20,52</t>
  </si>
  <si>
    <t>PF57-CTEM</t>
  </si>
  <si>
    <t>m</t>
  </si>
  <si>
    <t>50,000</t>
  </si>
  <si>
    <t>25,78</t>
  </si>
  <si>
    <t/>
  </si>
  <si>
    <t>PE53-4UF8</t>
  </si>
  <si>
    <t>m2</t>
  </si>
  <si>
    <t>50,000</t>
  </si>
  <si>
    <t>41,37</t>
  </si>
  <si>
    <t/>
  </si>
  <si>
    <t>PEK7-H7XI</t>
  </si>
  <si>
    <t>u</t>
  </si>
  <si>
    <t>8,000</t>
  </si>
  <si>
    <t>60,78</t>
  </si>
  <si>
    <t>PEKK-H7M7</t>
  </si>
  <si>
    <t>u</t>
  </si>
  <si>
    <t>4,000</t>
  </si>
  <si>
    <t>166,70</t>
  </si>
  <si>
    <t>PE41-38WG</t>
  </si>
  <si>
    <t>m</t>
  </si>
  <si>
    <t>20,000</t>
  </si>
  <si>
    <t>11,58</t>
  </si>
  <si>
    <t/>
  </si>
  <si>
    <t>PJ39-527Z</t>
  </si>
  <si>
    <t>u</t>
  </si>
  <si>
    <t>50,000</t>
  </si>
  <si>
    <t>9,06</t>
  </si>
  <si>
    <t>00.02</t>
  </si>
  <si>
    <t>Obra</t>
  </si>
  <si>
    <t/>
  </si>
  <si>
    <t>00</t>
  </si>
  <si>
    <t>Pressupost CLIMA POU FIGUERA</t>
  </si>
  <si>
    <t/>
  </si>
  <si>
    <t>Capítol</t>
  </si>
  <si>
    <t/>
  </si>
  <si>
    <t>03</t>
  </si>
  <si>
    <t>RENOVACIO AIRE</t>
  </si>
  <si>
    <t/>
  </si>
  <si>
    <t/>
  </si>
  <si>
    <t/>
  </si>
  <si>
    <t/>
  </si>
  <si>
    <t/>
  </si>
  <si>
    <t>PEM4-HC0E</t>
  </si>
  <si>
    <t>u</t>
  </si>
  <si>
    <t>2,000</t>
  </si>
  <si>
    <t>5.776,26</t>
  </si>
  <si>
    <t>PEU5-9JL8</t>
  </si>
  <si>
    <t>u</t>
  </si>
  <si>
    <t>2,000</t>
  </si>
  <si>
    <t>385,25</t>
  </si>
  <si>
    <t>PEN1-9G6B</t>
  </si>
  <si>
    <t>u</t>
  </si>
  <si>
    <t>4,000</t>
  </si>
  <si>
    <t>489,59</t>
  </si>
  <si>
    <t>PEN2-9G7C</t>
  </si>
  <si>
    <t>u</t>
  </si>
  <si>
    <t>2,000</t>
  </si>
  <si>
    <t>47,80</t>
  </si>
  <si>
    <t>PEN2-9G72</t>
  </si>
  <si>
    <t>u</t>
  </si>
  <si>
    <t>2,000</t>
  </si>
  <si>
    <t>71,29</t>
  </si>
  <si>
    <t>PE42-48RJ</t>
  </si>
  <si>
    <t>m</t>
  </si>
  <si>
    <t>3,000</t>
  </si>
  <si>
    <t>56,02</t>
  </si>
  <si>
    <t>PE53-4UF8</t>
  </si>
  <si>
    <t>m2</t>
  </si>
  <si>
    <t>20,000</t>
  </si>
  <si>
    <t>41,37</t>
  </si>
  <si>
    <t>PEKM-48DD</t>
  </si>
  <si>
    <t>u</t>
  </si>
  <si>
    <t>2,000</t>
  </si>
  <si>
    <t>36,71</t>
  </si>
  <si>
    <t>PEKK-H7M7</t>
  </si>
  <si>
    <t>u</t>
  </si>
  <si>
    <t>4,000</t>
  </si>
  <si>
    <t>166,70</t>
  </si>
  <si>
    <t>TOTAL</t>
  </si>
  <si>
    <t>Capítol</t>
  </si>
  <si>
    <t>00.03</t>
  </si>
  <si>
    <t>Obra</t>
  </si>
  <si>
    <t/>
  </si>
  <si>
    <t>00</t>
  </si>
  <si>
    <t>Pressupost CLIMA POU FIGUERA</t>
  </si>
  <si>
    <t>Capítol</t>
  </si>
  <si>
    <t/>
  </si>
  <si>
    <t>04</t>
  </si>
  <si>
    <t>ELECTRICITAT</t>
  </si>
  <si>
    <t/>
  </si>
  <si>
    <t/>
  </si>
  <si>
    <t/>
  </si>
  <si>
    <t/>
  </si>
  <si>
    <t/>
  </si>
  <si>
    <t>PAW6-4WE1</t>
  </si>
  <si>
    <t>u</t>
  </si>
  <si>
    <t>1,000</t>
  </si>
  <si>
    <t>3.719,26</t>
  </si>
  <si>
    <t/>
  </si>
  <si>
    <t/>
  </si>
  <si>
    <t>PG33-E44Z</t>
  </si>
  <si>
    <t>m</t>
  </si>
  <si>
    <t>10,000</t>
  </si>
  <si>
    <t>17,09</t>
  </si>
  <si>
    <t/>
  </si>
  <si>
    <t>PG33-E44X</t>
  </si>
  <si>
    <t>m</t>
  </si>
  <si>
    <t>36,000</t>
  </si>
  <si>
    <t>7,97</t>
  </si>
  <si>
    <t/>
  </si>
  <si>
    <t>PG33-E43X</t>
  </si>
  <si>
    <t>m</t>
  </si>
  <si>
    <t>10,000</t>
  </si>
  <si>
    <t>5,30</t>
  </si>
  <si>
    <t/>
  </si>
  <si>
    <t>PG33-E43W</t>
  </si>
  <si>
    <t>m</t>
  </si>
  <si>
    <t>100,000</t>
  </si>
  <si>
    <t>3,94</t>
  </si>
  <si>
    <t/>
  </si>
  <si>
    <t>PG33-E43V</t>
  </si>
  <si>
    <t>m</t>
  </si>
  <si>
    <t>150,000</t>
  </si>
  <si>
    <t>3,03</t>
  </si>
  <si>
    <t/>
  </si>
  <si>
    <t>TOTAL</t>
  </si>
  <si>
    <t>Capítol</t>
  </si>
  <si>
    <t>00.04</t>
  </si>
  <si>
    <t/>
  </si>
  <si>
    <t/>
  </si>
  <si>
    <t>Obra</t>
  </si>
  <si>
    <t/>
  </si>
  <si>
    <t>00</t>
  </si>
  <si>
    <t>Pressupost CLIMA POU FIGUERA</t>
  </si>
  <si>
    <t/>
  </si>
  <si>
    <t/>
  </si>
  <si>
    <t/>
  </si>
  <si>
    <t>Capítol</t>
  </si>
  <si>
    <t/>
  </si>
  <si>
    <t>05</t>
  </si>
  <si>
    <t>PROVES I CERTIFICACIONS</t>
  </si>
  <si>
    <t/>
  </si>
  <si>
    <t/>
  </si>
  <si>
    <t/>
  </si>
  <si>
    <t/>
  </si>
  <si>
    <t>PEVA-HCJ1</t>
  </si>
  <si>
    <t>u</t>
  </si>
  <si>
    <t>2,000</t>
  </si>
  <si>
    <t>726,62</t>
  </si>
  <si>
    <t/>
  </si>
  <si>
    <t>PEVA-HCJ2</t>
  </si>
  <si>
    <t>u</t>
  </si>
  <si>
    <t>1,000</t>
  </si>
  <si>
    <t>1.850,00</t>
  </si>
  <si>
    <t/>
  </si>
  <si>
    <t>PEVA-HCJ3</t>
  </si>
  <si>
    <t>u</t>
  </si>
  <si>
    <t>1,000</t>
  </si>
  <si>
    <t>2.150,00</t>
  </si>
  <si>
    <t/>
  </si>
  <si>
    <t>TOTAL</t>
  </si>
  <si>
    <t>Capítol</t>
  </si>
  <si>
    <t>00.05</t>
  </si>
  <si>
    <t>Obra</t>
  </si>
  <si>
    <t/>
  </si>
  <si>
    <t>00</t>
  </si>
  <si>
    <t>Pressupost CLIMA POU FIGUERA</t>
  </si>
  <si>
    <t/>
  </si>
  <si>
    <t/>
  </si>
  <si>
    <t/>
  </si>
  <si>
    <t>Capítol</t>
  </si>
  <si>
    <t/>
  </si>
  <si>
    <t>06</t>
  </si>
  <si>
    <t>SEGURETAT I SALUT</t>
  </si>
  <si>
    <t/>
  </si>
  <si>
    <t/>
  </si>
  <si>
    <t/>
  </si>
  <si>
    <t/>
  </si>
  <si>
    <t>XPAUAT01</t>
  </si>
  <si>
    <t>pa</t>
  </si>
  <si>
    <t>1,000</t>
  </si>
  <si>
    <t>3.450,00</t>
  </si>
  <si>
    <t>TOTAL</t>
  </si>
  <si>
    <t>Capítol</t>
  </si>
  <si>
    <t>00.06</t>
  </si>
  <si>
    <t/>
  </si>
  <si>
    <t/>
  </si>
  <si>
    <t>Obra</t>
  </si>
  <si>
    <t/>
  </si>
  <si>
    <t>00</t>
  </si>
  <si>
    <t>Pressupost CLIMA POU FIGUERA</t>
  </si>
  <si>
    <t/>
  </si>
  <si>
    <t/>
  </si>
  <si>
    <t/>
  </si>
  <si>
    <t>Capítol</t>
  </si>
  <si>
    <t/>
  </si>
  <si>
    <t>07</t>
  </si>
  <si>
    <t>PARTIDES ALÇADES A JUSTIFICAR</t>
  </si>
  <si>
    <t/>
  </si>
  <si>
    <t/>
  </si>
  <si>
    <t/>
  </si>
  <si>
    <t/>
  </si>
  <si>
    <t>XPAUAP01</t>
  </si>
  <si>
    <t>pa</t>
  </si>
  <si>
    <t>1,000</t>
  </si>
  <si>
    <t>2.200,00</t>
  </si>
  <si>
    <t>TOTAL</t>
  </si>
  <si>
    <t>Capítol</t>
  </si>
  <si>
    <t>00.07</t>
  </si>
  <si>
    <t/>
  </si>
  <si>
    <t/>
  </si>
  <si>
    <t/>
  </si>
  <si>
    <t/>
  </si>
  <si>
    <t>TOTAL PRESSUPOST</t>
  </si>
  <si>
    <t/>
  </si>
  <si>
    <t>EUR</t>
  </si>
  <si>
    <t>Registre per a cel ras de plaques de guix laminat format per portella de 50x50 cm2 amb marc d'alumini i fulla de placa guix laminat hidròfuga (H) amb un gruix total de 30 mm com a màxim, tanca de pressió i dispositiu de retenció, col·locat amb perfileria d'acer galvanitzat (P - 9)</t>
  </si>
  <si>
    <t>Amortització diària de bastida tubular metàl·lica fixa, formada per bastiments de 70 cm d'amplària i alçària &lt;= 200 cm, amb bases regulables, tubs travessers, tubs de travament, plataformes de treball d'amplària com a mínim de 60 cm, escales d'accés, baranes laterals, sòcols i xarxa de protecció de poliamida col·locada a tota la cara exterior i amarradors cada 20 m2 de façana, inclosos tots els elements de senyalització normalitzats (P - 1)</t>
  </si>
  <si>
    <t>Enderroc de cel ras i instal·lacions existents al interior, amb mitjans manuals i càrrega manual sobre camió o contenidor (P - 4)</t>
  </si>
  <si>
    <t>Enderroc de cel ras de guix, amb mitjans manuals i càrrega manual sobre camió o contenidor (P - 3)</t>
  </si>
  <si>
    <t>Obertura de forat de finsa a 30x30x45 cm per a pas d'instal·lacions en paret de maó massís o pedra, amb mitjans manuals (P - 42)</t>
  </si>
  <si>
    <t>Cel ras continu de plaques de guix laminat de iguals caracteristiques al existent de 2400x1200 mm de 12,5 mm de gruix i vora afinada (BA), acabat amb perforacions agrupades, amb perfileria de mestres fixades directament al sostre col·locades cada 600 mm, per a una alçària de cel ras de 5 m com a màxim. (P - 8)</t>
  </si>
  <si>
    <t>Pintat de parament horitzontal de guix, amb pintura a la cola amb acabat llis, amb una capa de fons diluïda i dues d'acabat (P - 10)</t>
  </si>
  <si>
    <t>Impermeabilització de paraments horitzontals amb cautxú líquid, amb una dotació 2.5 kg/m2 prévia imprimació i recobriment de 2 cm de gruix de morter de ciment 1:4 (P - 6)</t>
  </si>
  <si>
    <t>Impermeabilització de parament amb emulsió bituminosa per a impermeabilització tipus EB amb una dotació de &lt;= 2 kg/m2 aplicada en dues capes (P - 7)</t>
  </si>
  <si>
    <t>Prova d'estanquitat de coberta plana impermeabilitzada amb làmina bituminosa modificada, segons la norma UNE 104401 (P - 5)</t>
  </si>
  <si>
    <r>
      <t>Hora de parella formada per oficial electric i ajudant per feines per modificació instal·lacions electriques d'enllumenat existent per</t>
    </r>
    <r>
      <rPr>
        <sz val="8"/>
        <rFont val="Arial Narrow"/>
        <family val="2"/>
      </rPr>
      <t>l 'enderroc de cel ras i posterior muntatge un cop acabada la instal·lació. Inclos el petit material en cas d'esser necessàri. (P - 33)</t>
    </r>
  </si>
  <si>
    <t>Muntatge i desmuntatge de bastida tubular metàl·lica fixa en zones de difícil accés, formada per bastiments de 70 cm i alçària &lt;= 200 cm, amb  bases regulables, tubs travessers, tubs de travament, plataformes de treball d'amplària com a mínim de 60 cm, escales d'accés, baranes laterals, sòcols i xarxa de protecció de poliamida, col·locada a tota la cara exterior i amarradors cada 20 m2 de façana, inclosos tots els elements de senyalització normalitzats i el transport amb un recorregut total màxim de 20 km (P - 2)</t>
  </si>
  <si>
    <t>Unitat exterior d'expansió directa amb una potència frigorífica nominal de 14 kW model PANASONIC U-140PZ2E8 o equivalent, amb un EER aproximat de 3.16 i un COP aproximat de 3,76, alimentació elèctrica monofàsica de 400 V, motor tipus DC Inverter i compressor tipus hermètic rotatiu, gas refrigerant R32, col·locada sobre suport antivibratori a coberta (P - 19)</t>
  </si>
  <si>
    <t>Unitat exterior d'expansió directa amb una potència frigorífica nominal de 10 kW model PANASONIC U-U-100PZ2E8 o equivalent, amb un EER aproximat de 3.90 i un COP aproximat de 3,93, alimentació elèctrica monofàsica de 400 V, motor tipus DC Inverter i compressor tipus hermètic rotatiu, gas refrigerant R32, col·locada sobre suport antivibratori a coberta (P - 18)</t>
  </si>
  <si>
    <t>Unitat exterior d'expansió directa amb una potència frigorífica nominal de 3,6 kW model PANASONIC U-36PZH2E5 o equivalent, amb un EER aproximat de 5.22 i un COP aproximat de 5,48, alimentació elèctrica monofàsica de 230 V, motor tipus DC Inverter i compressor tipus hermètic rotatiu, gas refrigerant R32, col·locada sobre suport</t>
  </si>
  <si>
    <t>Unitat interior per a conductes d'equips de cabal variable de refrigerant, de 14,7 kW de potència tèrmica aproximada tant en fred com en calor, model PANASONIC S-1014PF3E o equivalent de 200W de potència elèctrica total absorbida, amb alimentació monofàsica de 230 V, de pressió estàndard, R32 A, col.locada i conexionada. Inclou suports i sistemes antivibratoris. Inclou sistema de desguàs amb bomba en cas de ser necessari. (P - 15)</t>
  </si>
  <si>
    <t>Unitat interior de cassette d'1 via de sortida d'aire, dimensions de l'encastament 900x900 mm, amb una potència frigorífica màxima de 3,6 kW model PANASONICS-36PU2E5B o equivalent , alimentació elèctrica monofàsica de 230 V, motor DC Inverter, gas refrigerant R32, nivell de potència acústica segons REGLAMENTO (UE) 206/2012, de preu mitjà, encastada en el cel ras, inclou panell integració. Inclou suports i sistemes antivibratoris. Inclou sistema de desguàs amb bomba en cas de ser necessari. (P-16)</t>
  </si>
  <si>
    <t>Unitat interior mural amb una potència frigorífica màxima de 10 kW, model PANASONIC S-100PK2E5B o equivalent , alimentació elèctrica monofàsica de 230 V, motor DC Inverter, gas refrigerant R32, nivell de potència acústica segons REGLAMENTO (UE) 206/2012, de preu alt, col·locada sobre parament vertical. Inclou sistema de desguàs amb bomba en cas de ser necessari. (P - 17)</t>
  </si>
  <si>
    <t>Control remot amb pantalla LCD Panasonic mod. CZ-RTC5B o equivalent encastat a paret, totalment conexionat i configurat. (P - 32)</t>
  </si>
  <si>
    <t>Tub de coure recuit, preaïllat i revestit, per a instal·lacions frigorífiques, doble, línia de líquid d'1/4´´ de diàmetre nominal, 0,8 mm de gruix i 7 mm de gruix de l'aïllament i línia de gas de 1/2´´ de diàmetre nominal, 0,8 mm de gruix i 10 mm de gruix de l'aïllament, col·locat en canal o safata (P - 35)</t>
  </si>
  <si>
    <t>Tub de coure recuit, preaïllat i revestit, per a instal·lacions frigorífiques, doble, línia de líquid de 3/8´´ de diàmetre nominal, 0,8 mm de gruix i 7 mm de gruix de l'aïllament i línia de gas de 5/8´´ de diàmetre nominal, 0,8 mm de gruix i 10 mm de gruix de l'aïllament, col·locat en canal o safata (P - 34)</t>
  </si>
  <si>
    <t>Formació de conducte rectangular de llana mineral de vidre (MW), segons UNE-EN 14303, de gruix 25 mm, resistència tèrmica &gt;=0,78125 m2·K/W, amb recobriment exterior d'alumini i malla de reforç i recobriment interior de teixit de vidre negre, muntat encastat en el cel ras (P - 14)</t>
  </si>
  <si>
    <t>Difusor circular d'alumini lacat blanc, de 400 mm de diàmetre i fixat al pont de muntatge (P - 21)</t>
  </si>
  <si>
    <t>Reixeta d'impulsió o retorn, amb una filera d'aletes orientables horitzontals, d'alumini, de 1200x200 mm, d'aletes separades 20 mm, de secció recta i fixada al bastiment (P - 22)</t>
  </si>
  <si>
    <t>Tub flexible amb conducte circular d'alumini+espiral d'acer perforat+fibra de vidre amb alumini reforçat, per derivació a difusors. (P-12)</t>
  </si>
  <si>
    <t>Xarxa desguàs per recte per maquines climatització, de PVC fins a diàmetre 32 mm, connectat a un ramal de PVC (P - 41)</t>
  </si>
  <si>
    <t>Recuperador entàlpic estàtic amb un cabal de 1000 m3/h i una pressió estàtica màxima de 140 Pa, amb alimentació monofàsica de 240 V i 450 W de potència elèctrica total absorbida, col.locat i connectat. Inclou filtres F5+F7. (P - 24)</t>
  </si>
  <si>
    <t>Caixa portafiltres aïllada de panell sandvitx d'alumini, de 730x1340x950 mm, per a muntar entre conductes o als extrems del circuit, amb capacitat per a 2 filtres de 595x595 mm i de 292 mm de gruix com a màxim, amb accessibilitat lateral, col.locada (P - 25)</t>
  </si>
  <si>
    <t>Filtre d'aire de plafó d'eficàcia alta, de la classe F-7 segons la norma UNE-EN 779, de 287x287 mm i de 135 mm de gruix, bastiment de plàstic amb pestanya, cabal nominal de 900 m3/h i caiguda de pressió inicial de 70 Pa, amb un rendiment mig fotomètric del 80 %, muntat sobre bastidor o caixa (P - 27)</t>
  </si>
  <si>
    <t>Detector de CO2 per a sistema de renovació d'aire, amb component de comunicació al sistema, 230 V de tensió d'alimentació, col·locat encastat (P - 28)</t>
  </si>
  <si>
    <t>Filtre d'aire d'eficàcia alta, de la classe F-5 segons la norma UNE-EN 779, de 287x595 mm i de 48 mm de gruix, bastiment d'acer galvanitzat, cabal nominal de 1560 m3/h i caiguda de pressió inicial de 65 Pa, amb un rendiment mig fotomètric del 50 %, muntat sobre bastidor o caixa (P - 26)</t>
  </si>
  <si>
    <t>Conducte helicoïdal circular de planxa d'acer inoxidable de 200 mm de diàmetre (s/UNE-EN 1506), de gruix 0,5 mm, muntat superficialment per impulsió / extracció de sala petita. Inclou part proporcional de colzes necesaris. (P - 13)</t>
  </si>
  <si>
    <t>Formació de conducte rectangular de llana mineral de vidre (MW), segons UNE-EN 14303, de gruix 25 mm, resistència tèrmica &gt;= 0,78125 m2·K/W, amb recobriment exterior d'alumini i malla de reforç i recobriment interior de teixit de vidre negre, muntat encastat en el cel ras (P - 14)</t>
  </si>
  <si>
    <t>Reixeta de impulsió / retorn de quadrícula, d'alumini anoditzat platejat, de 300x300 mm, d'aletes separades 16/12,5 mm, de secció recta i fixada al bastiment (P - 23)</t>
  </si>
  <si>
    <t>Subministrament i col·locació de subquadre elèctric per clima segons esquemes unifilars, inclós armari, paramenta, barres de coure, portes de vidre, pany, bornes, cablejat, mecanismes de control, connexionat, suports o bancada de subjecció, espai de reserva per possibles ampliacions i tots els elements necessaris per a deixar el quadre en funcionament. Totalment muntat, connexionat i deixat en funcionament, incloent borner per a les connexions. Inclosos tots els treballs i materials auxiliars per a la correcta finalització de la partida. Inclou treballs i paramenta necessària sobre cuadre existent per nova sortida i comptador d'energia comunicable. (P - 11)</t>
  </si>
  <si>
    <t>Cable amb conductor de coure de 0,6/1 kV de tensió assignada, amb designació RZ1-K (AS), pentapolar, de secció 5 x 10 mm2, amb coberta del cable de poliolefines amb baixa emissió fums, col·locat en canal o safata (P - 40)</t>
  </si>
  <si>
    <t>Cable amb conductor de coure de 0,6/1 kV de tensió assignada, amb designació RZ1-K (AS), pentapolar, de secció 5 x 4 mm2, amb coberta del cable de poliolefines amb baixa emissió fums, col·locat en canal o safata (P - 39)</t>
  </si>
  <si>
    <t>Cable amb conductor de coure de 0,6/1 kV de tensió assignada, amb designació RZ1-K (AS), tripolar, de secció 3 x 4 mm2, amb coberta del cable de poliolefines amb baixa emissió fums, col·locat en canal o safata (P - 38)</t>
  </si>
  <si>
    <t>Cable amb conductor de coure de 0,6/1 kV de tensió assignada, amb designació RZ1-K (AS), tripolar, de secció 3 x 2,5 mm2, amb coberta del cable de poliolefines amb baixa emissió fums, col·locat en canal o safata (P - 37)</t>
  </si>
  <si>
    <t>Cable amb conductor de coure de 0,6/1 kV de tensió assignada, amb designació RZ1-K (AS), tripolar, de secció 3 x 1,5 mm2, amb coberta del cable de poliolefines amb baixa emissió fums, col·locat en canal o safata (P - 36)</t>
  </si>
  <si>
    <t>Jornada per a realització de l'assaig d'avaluació final de la instal·lació i legalització (P - 29)</t>
  </si>
  <si>
    <t>Certificació i legalització instal·lació clima. Inclou documentació, projecte, planols as-built i resta de certificacions necessàries per la tramitació i legalització de instal·lació. Inclus tràmit OGE (P - 30)</t>
  </si>
  <si>
    <r>
      <rPr>
        <sz val="8"/>
        <rFont val="Arial Narrow"/>
      </rPr>
      <t>Certificació i legalització instal·lació BT. Inclou documentació, projecte, planols as-built i resta de certificacions necessàries per la tramitació i legalització de instal·lació. Inclus tràmit OGE i inspeccions OCA (P -</t>
    </r>
    <r>
      <rPr>
        <sz val="8"/>
        <rFont val="Arial Narrow"/>
        <family val="2"/>
      </rPr>
      <t xml:space="preserve"> 31)</t>
    </r>
  </si>
  <si>
    <t>Partida alçada d'abonament íntegre en concepte de compliment de l'estudi i pla de seguretat i salut en obra. Inclou sistemes de protecció col·lectiva, sistemes de protecció individual i el conjunt d'elements d'abalisament i senyalització provisional d'obres necessaris per al compliment de la normativa vigent en matèria de Seguretat i Salut en el Treball. Inclou plataformes elevadores per treballs en alçada (P - 0)</t>
  </si>
  <si>
    <t>Partida alçada a justificar en concepte de mitjans d'elevació, autoritzacions i altres feines rrelacionades amb el transport i elevació de maquinaria a cobrea d'edifici. Inclou mitjans auxiliars necessàris per garantir la seguretat i salut durant l'execució de feines. (P - 0)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</si>
</sst>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  <family val="2"/>
    </font>
    <font>
      <sz val="8"/>
      <name val="Arial Narrow"/>
      <family val="2"/>
    </font>
    <font>
      <sz val="9"/>
      <name val="Calibri"/>
      <family val="2"/>
    </font>
    <font>
      <b/>
      <sz val="8"/>
      <name val="Arial Narrow"/>
      <family val="2"/>
    </font>
    <font>
      <sz val="10"/>
      <name val="Calibri"/>
      <family val="2"/>
    </font>
    <font>
      <b/>
      <sz val="9"/>
      <name val="Arial"/>
      <family val="2"/>
    </font>
    <font>
      <sz val="8"/>
      <name val="Arial Narrow"/>
    </font>
    <font>
      <b/>
      <sz val="10"/>
      <name val="Arial Narrow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/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/>
    </xf>
    <xf numFmtId="0" fontId="4" fillId="0" borderId="1" xfId="0" applyFont="1" applyBorder="1"/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4" fontId="1" fillId="0" borderId="0" xfId="0" applyNumberFormat="1" applyFont="1" applyAlignment="1">
      <alignment horizontal="right" vertical="center"/>
    </xf>
    <xf numFmtId="4" fontId="9" fillId="0" borderId="2" xfId="0" applyNumberFormat="1" applyFont="1" applyBorder="1" applyAlignment="1">
      <alignment horizontal="right" vertical="top"/>
    </xf>
    <xf numFmtId="0" fontId="9" fillId="0" borderId="2" xfId="0" applyFont="1" applyBorder="1" applyAlignment="1">
      <alignment horizontal="right" vertical="top"/>
    </xf>
    <xf numFmtId="4" fontId="5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5"/>
  <sheetViews>
    <sheetView tabSelected="1" zoomScale="115" zoomScaleNormal="115" workbookViewId="0">
      <selection activeCell="K74" sqref="K74"/>
    </sheetView>
  </sheetViews>
  <sheetFormatPr defaultRowHeight="15" x14ac:dyDescent="0.25"/>
  <cols>
    <col min="1" max="1" width="8.85546875" customWidth="1"/>
    <col min="2" max="2" width="9.5703125" customWidth="1"/>
    <col min="3" max="3" width="3.42578125" customWidth="1"/>
    <col min="4" max="4" width="80.140625" customWidth="1"/>
    <col min="5" max="5" width="4.85546875" bestFit="1" customWidth="1"/>
    <col min="6" max="6" width="5.85546875" customWidth="1"/>
    <col min="7" max="7" width="8.140625" customWidth="1"/>
    <col min="8" max="8" width="7"/>
  </cols>
  <sheetData>
    <row r="1" spans="1:8" s="4" customFormat="1" ht="12.75" x14ac:dyDescent="0.2">
      <c r="A1" s="14" t="s">
        <v>1</v>
      </c>
      <c r="B1" s="15" t="s">
        <v>2</v>
      </c>
      <c r="C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s="4" customFormat="1" ht="12.75" x14ac:dyDescent="0.2">
      <c r="A2" s="5" t="s">
        <v>8</v>
      </c>
      <c r="B2" s="5" t="s">
        <v>9</v>
      </c>
      <c r="C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</row>
    <row r="3" spans="1:8" s="8" customFormat="1" ht="17.100000000000001" customHeight="1" x14ac:dyDescent="0.25">
      <c r="A3" s="6">
        <v>1</v>
      </c>
      <c r="B3" s="6" t="s">
        <v>15</v>
      </c>
      <c r="C3" s="6" t="s">
        <v>16</v>
      </c>
      <c r="D3" s="1" t="s">
        <v>335</v>
      </c>
      <c r="E3" s="7" t="s">
        <v>17</v>
      </c>
      <c r="F3" s="7" t="s">
        <v>18</v>
      </c>
      <c r="G3" s="21">
        <f>+E3*F3</f>
        <v>2202.2000000000003</v>
      </c>
    </row>
    <row r="4" spans="1:8" s="8" customFormat="1" x14ac:dyDescent="0.25">
      <c r="A4" s="6">
        <v>2</v>
      </c>
      <c r="B4" s="6" t="s">
        <v>19</v>
      </c>
      <c r="C4" s="6" t="s">
        <v>20</v>
      </c>
      <c r="D4" s="1" t="s">
        <v>336</v>
      </c>
      <c r="E4" s="7" t="s">
        <v>21</v>
      </c>
      <c r="F4" s="7" t="s">
        <v>22</v>
      </c>
      <c r="G4" s="21">
        <f t="shared" ref="G4:G14" si="0">+E4*F4</f>
        <v>77.400000000000006</v>
      </c>
    </row>
    <row r="5" spans="1:8" s="8" customFormat="1" ht="25.5" x14ac:dyDescent="0.25">
      <c r="A5" s="6">
        <v>3</v>
      </c>
      <c r="B5" s="6" t="s">
        <v>23</v>
      </c>
      <c r="C5" s="6" t="s">
        <v>24</v>
      </c>
      <c r="D5" s="1" t="s">
        <v>337</v>
      </c>
      <c r="E5" s="7" t="s">
        <v>25</v>
      </c>
      <c r="F5" s="7" t="s">
        <v>26</v>
      </c>
      <c r="G5" s="21">
        <f t="shared" si="0"/>
        <v>406.56000000000006</v>
      </c>
    </row>
    <row r="6" spans="1:8" s="8" customFormat="1" ht="38.25" x14ac:dyDescent="0.25">
      <c r="A6" s="6">
        <v>4</v>
      </c>
      <c r="B6" s="6" t="s">
        <v>27</v>
      </c>
      <c r="C6" s="6" t="s">
        <v>28</v>
      </c>
      <c r="D6" s="1" t="s">
        <v>338</v>
      </c>
      <c r="E6" s="7" t="s">
        <v>29</v>
      </c>
      <c r="F6" s="7" t="s">
        <v>30</v>
      </c>
      <c r="G6" s="21">
        <f t="shared" si="0"/>
        <v>7904</v>
      </c>
    </row>
    <row r="7" spans="1:8" s="8" customFormat="1" ht="38.25" x14ac:dyDescent="0.25">
      <c r="A7" s="6">
        <v>5</v>
      </c>
      <c r="B7" s="6" t="s">
        <v>31</v>
      </c>
      <c r="C7" s="6" t="s">
        <v>32</v>
      </c>
      <c r="D7" s="1" t="s">
        <v>333</v>
      </c>
      <c r="E7" s="7" t="s">
        <v>33</v>
      </c>
      <c r="F7" s="7" t="s">
        <v>34</v>
      </c>
      <c r="G7" s="21">
        <f t="shared" si="0"/>
        <v>634</v>
      </c>
    </row>
    <row r="8" spans="1:8" s="8" customFormat="1" x14ac:dyDescent="0.25">
      <c r="A8" s="6">
        <v>6</v>
      </c>
      <c r="B8" s="6" t="s">
        <v>35</v>
      </c>
      <c r="C8" s="6" t="s">
        <v>36</v>
      </c>
      <c r="D8" s="1" t="s">
        <v>339</v>
      </c>
      <c r="E8" s="7" t="s">
        <v>37</v>
      </c>
      <c r="F8" s="7" t="s">
        <v>38</v>
      </c>
      <c r="G8" s="21">
        <f t="shared" si="0"/>
        <v>412</v>
      </c>
    </row>
    <row r="9" spans="1:8" s="8" customFormat="1" ht="25.5" x14ac:dyDescent="0.25">
      <c r="A9" s="6">
        <v>7</v>
      </c>
      <c r="B9" s="6" t="s">
        <v>39</v>
      </c>
      <c r="C9" s="6" t="s">
        <v>40</v>
      </c>
      <c r="D9" s="1" t="s">
        <v>340</v>
      </c>
      <c r="E9" s="7" t="s">
        <v>41</v>
      </c>
      <c r="F9" s="7" t="s">
        <v>42</v>
      </c>
      <c r="G9" s="21">
        <f t="shared" si="0"/>
        <v>485.5</v>
      </c>
    </row>
    <row r="10" spans="1:8" s="8" customFormat="1" ht="25.5" x14ac:dyDescent="0.25">
      <c r="A10" s="6">
        <v>8</v>
      </c>
      <c r="B10" s="6" t="s">
        <v>43</v>
      </c>
      <c r="C10" s="6" t="s">
        <v>44</v>
      </c>
      <c r="D10" s="1" t="s">
        <v>341</v>
      </c>
      <c r="E10" s="7" t="s">
        <v>45</v>
      </c>
      <c r="F10" s="7" t="s">
        <v>46</v>
      </c>
      <c r="G10" s="21">
        <f t="shared" si="0"/>
        <v>122.4</v>
      </c>
    </row>
    <row r="11" spans="1:8" s="8" customFormat="1" x14ac:dyDescent="0.25">
      <c r="A11" s="6">
        <v>9</v>
      </c>
      <c r="B11" s="6" t="s">
        <v>47</v>
      </c>
      <c r="C11" s="6" t="s">
        <v>48</v>
      </c>
      <c r="D11" s="1" t="s">
        <v>342</v>
      </c>
      <c r="E11" s="7" t="s">
        <v>49</v>
      </c>
      <c r="F11" s="7" t="s">
        <v>50</v>
      </c>
      <c r="G11" s="21">
        <f t="shared" si="0"/>
        <v>1114.72</v>
      </c>
    </row>
    <row r="12" spans="1:8" s="8" customFormat="1" ht="25.5" x14ac:dyDescent="0.25">
      <c r="A12" s="6">
        <v>10</v>
      </c>
      <c r="B12" s="6" t="s">
        <v>51</v>
      </c>
      <c r="C12" s="6" t="s">
        <v>52</v>
      </c>
      <c r="D12" s="1" t="s">
        <v>343</v>
      </c>
      <c r="E12" s="7" t="s">
        <v>53</v>
      </c>
      <c r="F12" s="7" t="s">
        <v>54</v>
      </c>
      <c r="G12" s="21">
        <f t="shared" si="0"/>
        <v>880.96</v>
      </c>
    </row>
    <row r="13" spans="1:8" s="8" customFormat="1" ht="63.75" x14ac:dyDescent="0.25">
      <c r="A13" s="6">
        <v>11</v>
      </c>
      <c r="B13" s="6" t="s">
        <v>55</v>
      </c>
      <c r="C13" s="6" t="s">
        <v>56</v>
      </c>
      <c r="D13" s="1" t="s">
        <v>344</v>
      </c>
      <c r="E13" s="7" t="s">
        <v>57</v>
      </c>
      <c r="F13" s="7" t="s">
        <v>58</v>
      </c>
      <c r="G13" s="21">
        <f t="shared" si="0"/>
        <v>603.20000000000005</v>
      </c>
    </row>
    <row r="14" spans="1:8" s="8" customFormat="1" ht="51" x14ac:dyDescent="0.25">
      <c r="A14" s="6">
        <v>12</v>
      </c>
      <c r="B14" s="6" t="s">
        <v>59</v>
      </c>
      <c r="C14" s="6" t="s">
        <v>60</v>
      </c>
      <c r="D14" s="1" t="s">
        <v>334</v>
      </c>
      <c r="E14" s="7" t="s">
        <v>61</v>
      </c>
      <c r="F14" s="7" t="s">
        <v>62</v>
      </c>
      <c r="G14" s="21">
        <f t="shared" si="0"/>
        <v>30</v>
      </c>
    </row>
    <row r="15" spans="1:8" s="13" customFormat="1" ht="15" customHeight="1" thickBot="1" x14ac:dyDescent="0.25">
      <c r="A15" s="11" t="s">
        <v>63</v>
      </c>
      <c r="B15" s="11" t="s">
        <v>64</v>
      </c>
      <c r="C15" s="11" t="s">
        <v>65</v>
      </c>
      <c r="D15" s="12"/>
      <c r="E15" s="22">
        <f>SUM(G3:G14)</f>
        <v>14872.939999999999</v>
      </c>
      <c r="F15" s="23"/>
      <c r="G15" s="23"/>
    </row>
    <row r="16" spans="1:8" s="13" customFormat="1" ht="13.5" thickTop="1" x14ac:dyDescent="0.2">
      <c r="A16" s="16"/>
      <c r="B16" s="16"/>
      <c r="C16" s="16"/>
      <c r="D16" s="17"/>
      <c r="E16" s="17"/>
      <c r="F16" s="17"/>
      <c r="G16" s="17"/>
    </row>
    <row r="17" spans="1:11" s="4" customFormat="1" ht="12.75" x14ac:dyDescent="0.2">
      <c r="A17" s="14" t="s">
        <v>66</v>
      </c>
      <c r="B17" s="15" t="s">
        <v>67</v>
      </c>
      <c r="C17" s="4" t="s">
        <v>68</v>
      </c>
      <c r="E17" s="4" t="s">
        <v>69</v>
      </c>
      <c r="F17" s="4" t="s">
        <v>70</v>
      </c>
      <c r="G17" s="4" t="s">
        <v>71</v>
      </c>
    </row>
    <row r="18" spans="1:11" s="4" customFormat="1" ht="12.75" x14ac:dyDescent="0.2">
      <c r="A18" s="5" t="s">
        <v>72</v>
      </c>
      <c r="B18" s="5" t="s">
        <v>73</v>
      </c>
      <c r="C18" s="4" t="s">
        <v>74</v>
      </c>
      <c r="E18" s="4" t="s">
        <v>75</v>
      </c>
      <c r="F18" s="4" t="s">
        <v>76</v>
      </c>
      <c r="G18" s="4" t="s">
        <v>77</v>
      </c>
      <c r="H18" s="4" t="s">
        <v>78</v>
      </c>
    </row>
    <row r="19" spans="1:11" s="8" customFormat="1" ht="38.25" x14ac:dyDescent="0.25">
      <c r="A19" s="6">
        <v>1</v>
      </c>
      <c r="B19" s="6" t="s">
        <v>79</v>
      </c>
      <c r="C19" s="6" t="s">
        <v>80</v>
      </c>
      <c r="D19" s="1" t="s">
        <v>345</v>
      </c>
      <c r="E19" s="7" t="s">
        <v>81</v>
      </c>
      <c r="F19" s="7" t="s">
        <v>82</v>
      </c>
      <c r="G19" s="21">
        <f>+E19*F19</f>
        <v>7769.78</v>
      </c>
    </row>
    <row r="20" spans="1:11" s="8" customFormat="1" ht="38.25" x14ac:dyDescent="0.25">
      <c r="A20" s="6">
        <v>2</v>
      </c>
      <c r="B20" s="6" t="s">
        <v>83</v>
      </c>
      <c r="C20" s="6" t="s">
        <v>84</v>
      </c>
      <c r="D20" s="1" t="s">
        <v>346</v>
      </c>
      <c r="E20" s="7" t="s">
        <v>85</v>
      </c>
      <c r="F20" s="7" t="s">
        <v>86</v>
      </c>
      <c r="G20" s="21">
        <f t="shared" ref="G20:G32" si="1">+E20*F20</f>
        <v>2268.42</v>
      </c>
      <c r="K20" s="8" t="s">
        <v>87</v>
      </c>
    </row>
    <row r="21" spans="1:11" s="8" customFormat="1" ht="30.6" customHeight="1" x14ac:dyDescent="0.25">
      <c r="A21" s="6">
        <v>3</v>
      </c>
      <c r="B21" s="6" t="s">
        <v>88</v>
      </c>
      <c r="C21" s="6" t="s">
        <v>89</v>
      </c>
      <c r="D21" s="1" t="s">
        <v>347</v>
      </c>
      <c r="E21" s="7" t="s">
        <v>90</v>
      </c>
      <c r="F21" s="7" t="s">
        <v>91</v>
      </c>
      <c r="G21" s="21">
        <f t="shared" si="1"/>
        <v>1906.41</v>
      </c>
      <c r="H21" s="8" t="s">
        <v>92</v>
      </c>
    </row>
    <row r="22" spans="1:11" s="8" customFormat="1" ht="30.95" customHeight="1" x14ac:dyDescent="0.25">
      <c r="A22" s="6">
        <v>4</v>
      </c>
      <c r="B22" s="6" t="s">
        <v>93</v>
      </c>
      <c r="C22" s="6" t="s">
        <v>94</v>
      </c>
      <c r="D22" s="1" t="s">
        <v>348</v>
      </c>
      <c r="E22" s="7" t="s">
        <v>95</v>
      </c>
      <c r="F22" s="7" t="s">
        <v>96</v>
      </c>
      <c r="G22" s="21">
        <f t="shared" si="1"/>
        <v>4960.9799999999996</v>
      </c>
      <c r="H22" s="10" t="s">
        <v>97</v>
      </c>
    </row>
    <row r="23" spans="1:11" s="8" customFormat="1" ht="51" x14ac:dyDescent="0.25">
      <c r="A23" s="6">
        <v>5</v>
      </c>
      <c r="B23" s="6" t="s">
        <v>98</v>
      </c>
      <c r="C23" s="6" t="s">
        <v>99</v>
      </c>
      <c r="D23" s="1" t="s">
        <v>349</v>
      </c>
      <c r="E23" s="7" t="s">
        <v>100</v>
      </c>
      <c r="F23" s="7" t="s">
        <v>101</v>
      </c>
      <c r="G23" s="21">
        <f t="shared" si="1"/>
        <v>1181.52</v>
      </c>
      <c r="H23" s="10" t="s">
        <v>102</v>
      </c>
    </row>
    <row r="24" spans="1:11" s="8" customFormat="1" ht="28.5" customHeight="1" x14ac:dyDescent="0.25">
      <c r="A24" s="6">
        <v>6</v>
      </c>
      <c r="B24" s="6" t="s">
        <v>103</v>
      </c>
      <c r="C24" s="6" t="s">
        <v>104</v>
      </c>
      <c r="D24" s="2" t="s">
        <v>350</v>
      </c>
      <c r="E24" s="7" t="s">
        <v>105</v>
      </c>
      <c r="F24" s="7" t="s">
        <v>106</v>
      </c>
      <c r="G24" s="21">
        <f t="shared" si="1"/>
        <v>2232.61</v>
      </c>
      <c r="K24" s="8" t="s">
        <v>107</v>
      </c>
    </row>
    <row r="25" spans="1:11" s="8" customFormat="1" ht="25.5" x14ac:dyDescent="0.25">
      <c r="A25" s="6">
        <v>7</v>
      </c>
      <c r="B25" s="6" t="s">
        <v>108</v>
      </c>
      <c r="C25" s="6" t="s">
        <v>109</v>
      </c>
      <c r="D25" s="2" t="s">
        <v>351</v>
      </c>
      <c r="E25" s="7" t="s">
        <v>110</v>
      </c>
      <c r="F25" s="7" t="s">
        <v>111</v>
      </c>
      <c r="G25" s="21">
        <f t="shared" si="1"/>
        <v>1068.1600000000001</v>
      </c>
      <c r="K25" s="8" t="s">
        <v>112</v>
      </c>
    </row>
    <row r="26" spans="1:11" s="8" customFormat="1" ht="20.45" customHeight="1" x14ac:dyDescent="0.25">
      <c r="A26" s="6">
        <v>8</v>
      </c>
      <c r="B26" s="6" t="s">
        <v>113</v>
      </c>
      <c r="C26" s="6" t="s">
        <v>114</v>
      </c>
      <c r="D26" s="2" t="s">
        <v>352</v>
      </c>
      <c r="E26" s="7" t="s">
        <v>115</v>
      </c>
      <c r="F26" s="7" t="s">
        <v>116</v>
      </c>
      <c r="G26" s="21">
        <f t="shared" si="1"/>
        <v>205.2</v>
      </c>
    </row>
    <row r="27" spans="1:11" s="8" customFormat="1" ht="20.45" customHeight="1" x14ac:dyDescent="0.25">
      <c r="A27" s="6">
        <v>9</v>
      </c>
      <c r="B27" s="6" t="s">
        <v>117</v>
      </c>
      <c r="C27" s="6" t="s">
        <v>118</v>
      </c>
      <c r="D27" s="2" t="s">
        <v>353</v>
      </c>
      <c r="E27" s="7" t="s">
        <v>119</v>
      </c>
      <c r="F27" s="7" t="s">
        <v>120</v>
      </c>
      <c r="G27" s="21">
        <f t="shared" si="1"/>
        <v>1289</v>
      </c>
      <c r="K27" s="8" t="s">
        <v>121</v>
      </c>
    </row>
    <row r="28" spans="1:11" s="8" customFormat="1" ht="24" customHeight="1" x14ac:dyDescent="0.25">
      <c r="A28" s="6">
        <v>10</v>
      </c>
      <c r="B28" s="6" t="s">
        <v>122</v>
      </c>
      <c r="C28" s="6" t="s">
        <v>123</v>
      </c>
      <c r="D28" s="2" t="s">
        <v>354</v>
      </c>
      <c r="E28" s="7" t="s">
        <v>124</v>
      </c>
      <c r="F28" s="7" t="s">
        <v>125</v>
      </c>
      <c r="G28" s="21">
        <f t="shared" si="1"/>
        <v>2068.5</v>
      </c>
      <c r="K28" s="8" t="s">
        <v>126</v>
      </c>
    </row>
    <row r="29" spans="1:11" s="8" customFormat="1" ht="14.45" customHeight="1" x14ac:dyDescent="0.25">
      <c r="A29" s="6">
        <v>11</v>
      </c>
      <c r="B29" s="6" t="s">
        <v>127</v>
      </c>
      <c r="C29" s="6" t="s">
        <v>128</v>
      </c>
      <c r="D29" s="2" t="s">
        <v>355</v>
      </c>
      <c r="E29" s="7" t="s">
        <v>129</v>
      </c>
      <c r="F29" s="7" t="s">
        <v>130</v>
      </c>
      <c r="G29" s="21">
        <f t="shared" si="1"/>
        <v>486.24</v>
      </c>
    </row>
    <row r="30" spans="1:11" s="8" customFormat="1" ht="25.5" x14ac:dyDescent="0.25">
      <c r="A30" s="6">
        <v>12</v>
      </c>
      <c r="B30" s="6" t="s">
        <v>131</v>
      </c>
      <c r="C30" s="6" t="s">
        <v>132</v>
      </c>
      <c r="D30" s="1" t="s">
        <v>356</v>
      </c>
      <c r="E30" s="7" t="s">
        <v>133</v>
      </c>
      <c r="F30" s="7" t="s">
        <v>134</v>
      </c>
      <c r="G30" s="21">
        <f t="shared" si="1"/>
        <v>666.8</v>
      </c>
    </row>
    <row r="31" spans="1:11" s="8" customFormat="1" ht="25.5" x14ac:dyDescent="0.25">
      <c r="A31" s="6">
        <v>13</v>
      </c>
      <c r="B31" s="6" t="s">
        <v>135</v>
      </c>
      <c r="C31" s="6" t="s">
        <v>136</v>
      </c>
      <c r="D31" s="2" t="s">
        <v>357</v>
      </c>
      <c r="E31" s="7" t="s">
        <v>137</v>
      </c>
      <c r="F31" s="7" t="s">
        <v>138</v>
      </c>
      <c r="G31" s="21">
        <f t="shared" si="1"/>
        <v>231.6</v>
      </c>
      <c r="J31" s="8" t="s">
        <v>139</v>
      </c>
    </row>
    <row r="32" spans="1:11" s="8" customFormat="1" x14ac:dyDescent="0.25">
      <c r="A32" s="6">
        <v>14</v>
      </c>
      <c r="B32" s="6" t="s">
        <v>140</v>
      </c>
      <c r="C32" s="6" t="s">
        <v>141</v>
      </c>
      <c r="D32" s="2" t="s">
        <v>358</v>
      </c>
      <c r="E32" s="7" t="s">
        <v>142</v>
      </c>
      <c r="F32" s="7" t="s">
        <v>143</v>
      </c>
      <c r="G32" s="21">
        <f t="shared" si="1"/>
        <v>453</v>
      </c>
    </row>
    <row r="33" spans="1:9" s="13" customFormat="1" ht="15" customHeight="1" thickBot="1" x14ac:dyDescent="0.25">
      <c r="A33" s="11" t="s">
        <v>63</v>
      </c>
      <c r="B33" s="11" t="s">
        <v>8</v>
      </c>
      <c r="C33" s="11" t="s">
        <v>144</v>
      </c>
      <c r="D33" s="12"/>
      <c r="E33" s="22">
        <f>SUM(G19:G32)</f>
        <v>26788.22</v>
      </c>
      <c r="F33" s="23"/>
      <c r="G33" s="23"/>
    </row>
    <row r="34" spans="1:9" s="13" customFormat="1" ht="13.5" thickTop="1" x14ac:dyDescent="0.2">
      <c r="A34" s="16"/>
      <c r="B34" s="16"/>
      <c r="C34" s="16"/>
    </row>
    <row r="35" spans="1:9" s="4" customFormat="1" ht="12.75" x14ac:dyDescent="0.2">
      <c r="A35" s="14" t="s">
        <v>145</v>
      </c>
      <c r="B35" s="15" t="s">
        <v>146</v>
      </c>
      <c r="C35" s="4" t="s">
        <v>147</v>
      </c>
      <c r="D35" s="4" t="s">
        <v>148</v>
      </c>
      <c r="E35" s="4" t="s">
        <v>0</v>
      </c>
      <c r="F35" s="4" t="s">
        <v>0</v>
      </c>
      <c r="G35" s="4" t="s">
        <v>0</v>
      </c>
      <c r="H35" s="4" t="s">
        <v>0</v>
      </c>
      <c r="I35" s="4" t="s">
        <v>149</v>
      </c>
    </row>
    <row r="36" spans="1:9" s="4" customFormat="1" ht="12.75" x14ac:dyDescent="0.2">
      <c r="A36" s="5" t="s">
        <v>150</v>
      </c>
      <c r="B36" s="5" t="s">
        <v>151</v>
      </c>
      <c r="C36" s="4" t="s">
        <v>152</v>
      </c>
      <c r="D36" s="4" t="s">
        <v>153</v>
      </c>
      <c r="E36" s="4" t="s">
        <v>154</v>
      </c>
      <c r="F36" s="4" t="s">
        <v>155</v>
      </c>
      <c r="G36" s="4" t="s">
        <v>156</v>
      </c>
      <c r="H36" s="4" t="s">
        <v>157</v>
      </c>
      <c r="I36" s="4" t="s">
        <v>158</v>
      </c>
    </row>
    <row r="37" spans="1:9" s="8" customFormat="1" ht="25.5" x14ac:dyDescent="0.25">
      <c r="A37" s="6">
        <v>1</v>
      </c>
      <c r="B37" s="6" t="s">
        <v>159</v>
      </c>
      <c r="C37" s="6" t="s">
        <v>160</v>
      </c>
      <c r="D37" s="2" t="s">
        <v>359</v>
      </c>
      <c r="E37" s="7" t="s">
        <v>161</v>
      </c>
      <c r="F37" s="7" t="s">
        <v>162</v>
      </c>
      <c r="G37" s="21">
        <f>+E37*F37</f>
        <v>11552.52</v>
      </c>
    </row>
    <row r="38" spans="1:9" s="8" customFormat="1" ht="25.5" x14ac:dyDescent="0.25">
      <c r="A38" s="6">
        <v>2</v>
      </c>
      <c r="B38" s="6" t="s">
        <v>163</v>
      </c>
      <c r="C38" s="6" t="s">
        <v>164</v>
      </c>
      <c r="D38" s="2" t="s">
        <v>362</v>
      </c>
      <c r="E38" s="7" t="s">
        <v>165</v>
      </c>
      <c r="F38" s="7" t="s">
        <v>166</v>
      </c>
      <c r="G38" s="21">
        <f t="shared" ref="G38:G45" si="2">+E38*F38</f>
        <v>770.5</v>
      </c>
    </row>
    <row r="39" spans="1:9" s="8" customFormat="1" ht="38.25" x14ac:dyDescent="0.25">
      <c r="A39" s="6">
        <v>3</v>
      </c>
      <c r="B39" s="6" t="s">
        <v>167</v>
      </c>
      <c r="C39" s="6" t="s">
        <v>168</v>
      </c>
      <c r="D39" s="1" t="s">
        <v>360</v>
      </c>
      <c r="E39" s="7" t="s">
        <v>169</v>
      </c>
      <c r="F39" s="7" t="s">
        <v>170</v>
      </c>
      <c r="G39" s="21">
        <f t="shared" si="2"/>
        <v>1958.36</v>
      </c>
    </row>
    <row r="40" spans="1:9" s="8" customFormat="1" ht="38.25" x14ac:dyDescent="0.25">
      <c r="A40" s="6">
        <v>4</v>
      </c>
      <c r="B40" s="6" t="s">
        <v>171</v>
      </c>
      <c r="C40" s="6" t="s">
        <v>172</v>
      </c>
      <c r="D40" s="1" t="s">
        <v>361</v>
      </c>
      <c r="E40" s="7" t="s">
        <v>173</v>
      </c>
      <c r="F40" s="7" t="s">
        <v>174</v>
      </c>
      <c r="G40" s="21">
        <f t="shared" si="2"/>
        <v>95.6</v>
      </c>
    </row>
    <row r="41" spans="1:9" s="8" customFormat="1" ht="38.25" x14ac:dyDescent="0.25">
      <c r="A41" s="6">
        <v>5</v>
      </c>
      <c r="B41" s="6" t="s">
        <v>175</v>
      </c>
      <c r="C41" s="6" t="s">
        <v>176</v>
      </c>
      <c r="D41" s="1" t="s">
        <v>363</v>
      </c>
      <c r="E41" s="7" t="s">
        <v>177</v>
      </c>
      <c r="F41" s="7" t="s">
        <v>178</v>
      </c>
      <c r="G41" s="21">
        <f t="shared" si="2"/>
        <v>142.58000000000001</v>
      </c>
    </row>
    <row r="42" spans="1:9" s="8" customFormat="1" ht="25.5" x14ac:dyDescent="0.25">
      <c r="A42" s="6">
        <v>6</v>
      </c>
      <c r="B42" s="6" t="s">
        <v>179</v>
      </c>
      <c r="C42" s="6" t="s">
        <v>180</v>
      </c>
      <c r="D42" s="1" t="s">
        <v>364</v>
      </c>
      <c r="E42" s="7" t="s">
        <v>181</v>
      </c>
      <c r="F42" s="7" t="s">
        <v>182</v>
      </c>
      <c r="G42" s="21">
        <f t="shared" si="2"/>
        <v>168.06</v>
      </c>
    </row>
    <row r="43" spans="1:9" s="8" customFormat="1" ht="38.25" x14ac:dyDescent="0.25">
      <c r="A43" s="6">
        <v>7</v>
      </c>
      <c r="B43" s="6" t="s">
        <v>183</v>
      </c>
      <c r="C43" s="6" t="s">
        <v>184</v>
      </c>
      <c r="D43" s="1" t="s">
        <v>365</v>
      </c>
      <c r="E43" s="7" t="s">
        <v>185</v>
      </c>
      <c r="F43" s="7" t="s">
        <v>186</v>
      </c>
      <c r="G43" s="21">
        <f t="shared" si="2"/>
        <v>827.4</v>
      </c>
    </row>
    <row r="44" spans="1:9" s="8" customFormat="1" ht="25.5" x14ac:dyDescent="0.25">
      <c r="A44" s="6">
        <v>8</v>
      </c>
      <c r="B44" s="6" t="s">
        <v>187</v>
      </c>
      <c r="C44" s="6" t="s">
        <v>188</v>
      </c>
      <c r="D44" s="1" t="s">
        <v>366</v>
      </c>
      <c r="E44" s="7" t="s">
        <v>189</v>
      </c>
      <c r="F44" s="7" t="s">
        <v>190</v>
      </c>
      <c r="G44" s="21">
        <f t="shared" si="2"/>
        <v>73.42</v>
      </c>
    </row>
    <row r="45" spans="1:9" s="8" customFormat="1" ht="25.5" x14ac:dyDescent="0.25">
      <c r="A45" s="6">
        <v>9</v>
      </c>
      <c r="B45" s="6" t="s">
        <v>191</v>
      </c>
      <c r="C45" s="6" t="s">
        <v>192</v>
      </c>
      <c r="D45" s="1" t="s">
        <v>356</v>
      </c>
      <c r="E45" s="7" t="s">
        <v>193</v>
      </c>
      <c r="F45" s="7" t="s">
        <v>194</v>
      </c>
      <c r="G45" s="21">
        <f t="shared" si="2"/>
        <v>666.8</v>
      </c>
    </row>
    <row r="46" spans="1:9" s="13" customFormat="1" ht="15" customHeight="1" thickBot="1" x14ac:dyDescent="0.25">
      <c r="A46" s="11" t="s">
        <v>195</v>
      </c>
      <c r="B46" s="11" t="s">
        <v>196</v>
      </c>
      <c r="C46" s="11" t="s">
        <v>197</v>
      </c>
      <c r="D46" s="12"/>
      <c r="E46" s="22">
        <f>SUM(G37:G45)</f>
        <v>16255.24</v>
      </c>
      <c r="F46" s="23"/>
      <c r="G46" s="23"/>
    </row>
    <row r="47" spans="1:9" s="13" customFormat="1" ht="13.5" thickTop="1" x14ac:dyDescent="0.2">
      <c r="A47" s="16"/>
      <c r="B47" s="16"/>
      <c r="C47" s="16"/>
    </row>
    <row r="48" spans="1:9" s="4" customFormat="1" ht="12.75" x14ac:dyDescent="0.2">
      <c r="A48" s="14" t="s">
        <v>198</v>
      </c>
      <c r="B48" s="15" t="s">
        <v>199</v>
      </c>
      <c r="C48" s="4" t="s">
        <v>200</v>
      </c>
      <c r="D48" s="4" t="s">
        <v>201</v>
      </c>
      <c r="E48" s="4" t="s">
        <v>0</v>
      </c>
      <c r="F48" s="4" t="s">
        <v>0</v>
      </c>
      <c r="G48" s="4" t="s">
        <v>0</v>
      </c>
    </row>
    <row r="49" spans="1:9" s="4" customFormat="1" ht="12.75" x14ac:dyDescent="0.2">
      <c r="A49" s="5" t="s">
        <v>202</v>
      </c>
      <c r="B49" s="5" t="s">
        <v>203</v>
      </c>
      <c r="C49" s="4" t="s">
        <v>204</v>
      </c>
      <c r="D49" s="4" t="s">
        <v>205</v>
      </c>
      <c r="E49" s="4" t="s">
        <v>206</v>
      </c>
      <c r="F49" s="4" t="s">
        <v>207</v>
      </c>
      <c r="G49" s="4" t="s">
        <v>208</v>
      </c>
      <c r="H49" s="4" t="s">
        <v>209</v>
      </c>
      <c r="I49" s="4" t="s">
        <v>210</v>
      </c>
    </row>
    <row r="50" spans="1:9" s="8" customFormat="1" ht="76.5" x14ac:dyDescent="0.25">
      <c r="A50" s="6">
        <v>1</v>
      </c>
      <c r="B50" s="6" t="s">
        <v>211</v>
      </c>
      <c r="C50" s="6" t="s">
        <v>212</v>
      </c>
      <c r="D50" s="1" t="s">
        <v>367</v>
      </c>
      <c r="E50" s="7" t="s">
        <v>213</v>
      </c>
      <c r="F50" s="7" t="s">
        <v>214</v>
      </c>
      <c r="G50" s="21">
        <f>+E50*F50</f>
        <v>3719.26</v>
      </c>
      <c r="H50" s="8" t="s">
        <v>215</v>
      </c>
      <c r="I50" s="8" t="s">
        <v>216</v>
      </c>
    </row>
    <row r="51" spans="1:9" s="8" customFormat="1" ht="25.5" x14ac:dyDescent="0.25">
      <c r="A51" s="6">
        <v>2</v>
      </c>
      <c r="B51" s="6" t="s">
        <v>217</v>
      </c>
      <c r="C51" s="6" t="s">
        <v>218</v>
      </c>
      <c r="D51" s="1" t="s">
        <v>368</v>
      </c>
      <c r="E51" s="7" t="s">
        <v>219</v>
      </c>
      <c r="F51" s="7" t="s">
        <v>220</v>
      </c>
      <c r="G51" s="21">
        <f t="shared" ref="G51:G55" si="3">+E51*F51</f>
        <v>170.9</v>
      </c>
      <c r="H51" s="8" t="s">
        <v>221</v>
      </c>
    </row>
    <row r="52" spans="1:9" s="8" customFormat="1" ht="25.5" x14ac:dyDescent="0.25">
      <c r="A52" s="6">
        <v>3</v>
      </c>
      <c r="B52" s="6" t="s">
        <v>222</v>
      </c>
      <c r="C52" s="6" t="s">
        <v>223</v>
      </c>
      <c r="D52" s="1" t="s">
        <v>369</v>
      </c>
      <c r="E52" s="7" t="s">
        <v>224</v>
      </c>
      <c r="F52" s="7" t="s">
        <v>225</v>
      </c>
      <c r="G52" s="21">
        <f t="shared" si="3"/>
        <v>286.92</v>
      </c>
      <c r="H52" s="8" t="s">
        <v>226</v>
      </c>
    </row>
    <row r="53" spans="1:9" s="8" customFormat="1" ht="25.5" x14ac:dyDescent="0.25">
      <c r="A53" s="6">
        <v>4</v>
      </c>
      <c r="B53" s="6" t="s">
        <v>227</v>
      </c>
      <c r="C53" s="6" t="s">
        <v>228</v>
      </c>
      <c r="D53" s="1" t="s">
        <v>370</v>
      </c>
      <c r="E53" s="7" t="s">
        <v>229</v>
      </c>
      <c r="F53" s="7" t="s">
        <v>230</v>
      </c>
      <c r="G53" s="21">
        <f t="shared" si="3"/>
        <v>53</v>
      </c>
      <c r="H53" s="8" t="s">
        <v>231</v>
      </c>
    </row>
    <row r="54" spans="1:9" s="8" customFormat="1" ht="25.5" x14ac:dyDescent="0.25">
      <c r="A54" s="6">
        <v>5</v>
      </c>
      <c r="B54" s="6" t="s">
        <v>232</v>
      </c>
      <c r="C54" s="6" t="s">
        <v>233</v>
      </c>
      <c r="D54" s="1" t="s">
        <v>371</v>
      </c>
      <c r="E54" s="7" t="s">
        <v>234</v>
      </c>
      <c r="F54" s="7" t="s">
        <v>235</v>
      </c>
      <c r="G54" s="21">
        <f t="shared" si="3"/>
        <v>394</v>
      </c>
      <c r="H54" s="8" t="s">
        <v>236</v>
      </c>
    </row>
    <row r="55" spans="1:9" s="8" customFormat="1" ht="25.5" x14ac:dyDescent="0.25">
      <c r="A55" s="6">
        <v>6</v>
      </c>
      <c r="B55" s="6" t="s">
        <v>237</v>
      </c>
      <c r="C55" s="6" t="s">
        <v>238</v>
      </c>
      <c r="D55" s="1" t="s">
        <v>372</v>
      </c>
      <c r="E55" s="7" t="s">
        <v>239</v>
      </c>
      <c r="F55" s="7" t="s">
        <v>240</v>
      </c>
      <c r="G55" s="21">
        <f t="shared" si="3"/>
        <v>454.49999999999994</v>
      </c>
      <c r="H55" s="8" t="s">
        <v>241</v>
      </c>
    </row>
    <row r="56" spans="1:9" s="13" customFormat="1" ht="15" customHeight="1" thickBot="1" x14ac:dyDescent="0.25">
      <c r="A56" s="11" t="s">
        <v>242</v>
      </c>
      <c r="B56" s="11" t="s">
        <v>243</v>
      </c>
      <c r="C56" s="11" t="s">
        <v>244</v>
      </c>
      <c r="D56" s="12"/>
      <c r="E56" s="22">
        <f>SUM(G50:G55)</f>
        <v>5078.58</v>
      </c>
      <c r="F56" s="23" t="s">
        <v>245</v>
      </c>
      <c r="G56" s="23" t="s">
        <v>246</v>
      </c>
    </row>
    <row r="57" spans="1:9" s="13" customFormat="1" ht="14.45" customHeight="1" thickTop="1" x14ac:dyDescent="0.2">
      <c r="A57" s="16"/>
      <c r="B57" s="16"/>
      <c r="C57" s="16"/>
    </row>
    <row r="58" spans="1:9" s="4" customFormat="1" ht="12.75" x14ac:dyDescent="0.2">
      <c r="A58" s="14" t="s">
        <v>247</v>
      </c>
      <c r="B58" s="15" t="s">
        <v>248</v>
      </c>
      <c r="C58" s="4" t="s">
        <v>249</v>
      </c>
      <c r="D58" s="4" t="s">
        <v>250</v>
      </c>
      <c r="E58" s="4" t="s">
        <v>251</v>
      </c>
      <c r="F58" s="4" t="s">
        <v>252</v>
      </c>
      <c r="G58" s="4" t="s">
        <v>253</v>
      </c>
    </row>
    <row r="59" spans="1:9" s="4" customFormat="1" ht="12.75" x14ac:dyDescent="0.2">
      <c r="A59" s="5" t="s">
        <v>254</v>
      </c>
      <c r="B59" s="5" t="s">
        <v>255</v>
      </c>
      <c r="C59" s="4" t="s">
        <v>256</v>
      </c>
      <c r="D59" s="4" t="s">
        <v>257</v>
      </c>
      <c r="E59" s="4" t="s">
        <v>258</v>
      </c>
      <c r="F59" s="4" t="s">
        <v>259</v>
      </c>
      <c r="G59" s="4" t="s">
        <v>260</v>
      </c>
      <c r="H59" s="4" t="s">
        <v>261</v>
      </c>
    </row>
    <row r="60" spans="1:9" s="8" customFormat="1" x14ac:dyDescent="0.25">
      <c r="A60" s="6">
        <v>1</v>
      </c>
      <c r="B60" s="6" t="s">
        <v>262</v>
      </c>
      <c r="C60" s="6" t="s">
        <v>263</v>
      </c>
      <c r="D60" s="1" t="s">
        <v>373</v>
      </c>
      <c r="E60" s="7" t="s">
        <v>264</v>
      </c>
      <c r="F60" s="7" t="s">
        <v>265</v>
      </c>
      <c r="G60" s="21">
        <f t="shared" ref="G60:G62" si="4">+E60*F60</f>
        <v>1453.24</v>
      </c>
      <c r="H60" s="9" t="s">
        <v>266</v>
      </c>
    </row>
    <row r="61" spans="1:9" s="8" customFormat="1" ht="25.5" x14ac:dyDescent="0.25">
      <c r="A61" s="6">
        <v>2</v>
      </c>
      <c r="B61" s="6" t="s">
        <v>267</v>
      </c>
      <c r="C61" s="6" t="s">
        <v>268</v>
      </c>
      <c r="D61" s="1" t="s">
        <v>374</v>
      </c>
      <c r="E61" s="7" t="s">
        <v>269</v>
      </c>
      <c r="F61" s="7" t="s">
        <v>270</v>
      </c>
      <c r="G61" s="21">
        <f t="shared" si="4"/>
        <v>1850</v>
      </c>
      <c r="H61" s="9" t="s">
        <v>271</v>
      </c>
    </row>
    <row r="62" spans="1:9" s="8" customFormat="1" ht="25.5" x14ac:dyDescent="0.25">
      <c r="A62" s="6">
        <v>3</v>
      </c>
      <c r="B62" s="6" t="s">
        <v>272</v>
      </c>
      <c r="C62" s="6" t="s">
        <v>273</v>
      </c>
      <c r="D62" s="1" t="s">
        <v>375</v>
      </c>
      <c r="E62" s="7" t="s">
        <v>274</v>
      </c>
      <c r="F62" s="7" t="s">
        <v>275</v>
      </c>
      <c r="G62" s="21">
        <f t="shared" si="4"/>
        <v>2150</v>
      </c>
      <c r="H62" s="9" t="s">
        <v>276</v>
      </c>
    </row>
    <row r="63" spans="1:9" ht="15.75" thickBot="1" x14ac:dyDescent="0.3">
      <c r="A63" s="11" t="s">
        <v>277</v>
      </c>
      <c r="B63" s="11" t="s">
        <v>278</v>
      </c>
      <c r="C63" s="11" t="s">
        <v>279</v>
      </c>
      <c r="D63" s="12"/>
      <c r="E63" s="22">
        <f>SUM(G60:G62)</f>
        <v>5453.24</v>
      </c>
      <c r="F63" s="22"/>
      <c r="G63" s="22"/>
    </row>
    <row r="64" spans="1:9" s="13" customFormat="1" ht="14.45" customHeight="1" thickTop="1" x14ac:dyDescent="0.2">
      <c r="A64" s="16"/>
      <c r="B64" s="16"/>
      <c r="C64" s="16"/>
    </row>
    <row r="65" spans="1:8" s="4" customFormat="1" ht="12.75" x14ac:dyDescent="0.2">
      <c r="A65" s="14" t="s">
        <v>280</v>
      </c>
      <c r="B65" s="15" t="s">
        <v>281</v>
      </c>
      <c r="C65" s="4" t="s">
        <v>282</v>
      </c>
      <c r="D65" s="4" t="s">
        <v>283</v>
      </c>
      <c r="E65" s="4" t="s">
        <v>284</v>
      </c>
      <c r="F65" s="4" t="s">
        <v>285</v>
      </c>
      <c r="G65" s="4" t="s">
        <v>286</v>
      </c>
    </row>
    <row r="66" spans="1:8" s="4" customFormat="1" ht="12.75" x14ac:dyDescent="0.2">
      <c r="A66" s="5" t="s">
        <v>287</v>
      </c>
      <c r="B66" s="5" t="s">
        <v>288</v>
      </c>
      <c r="C66" s="4" t="s">
        <v>289</v>
      </c>
      <c r="D66" s="4" t="s">
        <v>290</v>
      </c>
      <c r="E66" s="4" t="s">
        <v>291</v>
      </c>
      <c r="F66" s="4" t="s">
        <v>292</v>
      </c>
      <c r="G66" s="4" t="s">
        <v>293</v>
      </c>
      <c r="H66" s="4" t="s">
        <v>294</v>
      </c>
    </row>
    <row r="67" spans="1:8" s="8" customFormat="1" ht="51" x14ac:dyDescent="0.25">
      <c r="A67" s="6">
        <v>1</v>
      </c>
      <c r="B67" s="6" t="s">
        <v>295</v>
      </c>
      <c r="C67" s="6" t="s">
        <v>296</v>
      </c>
      <c r="D67" s="1" t="s">
        <v>376</v>
      </c>
      <c r="E67" s="6" t="s">
        <v>297</v>
      </c>
      <c r="F67" s="6" t="s">
        <v>298</v>
      </c>
      <c r="G67" s="21">
        <f t="shared" ref="G67" si="5">+E67*F67</f>
        <v>3450</v>
      </c>
    </row>
    <row r="68" spans="1:8" ht="15.75" thickBot="1" x14ac:dyDescent="0.3">
      <c r="A68" s="11" t="s">
        <v>299</v>
      </c>
      <c r="B68" s="11" t="s">
        <v>300</v>
      </c>
      <c r="C68" s="11" t="s">
        <v>301</v>
      </c>
      <c r="D68" s="12"/>
      <c r="E68" s="22">
        <f>SUM(G67)</f>
        <v>3450</v>
      </c>
      <c r="F68" s="23" t="s">
        <v>302</v>
      </c>
      <c r="G68" s="23" t="s">
        <v>303</v>
      </c>
    </row>
    <row r="69" spans="1:8" s="13" customFormat="1" ht="14.45" customHeight="1" thickTop="1" x14ac:dyDescent="0.2">
      <c r="A69" s="16"/>
      <c r="B69" s="16"/>
      <c r="C69" s="16"/>
    </row>
    <row r="70" spans="1:8" s="4" customFormat="1" ht="12.75" x14ac:dyDescent="0.2">
      <c r="A70" s="14" t="s">
        <v>304</v>
      </c>
      <c r="B70" s="15" t="s">
        <v>305</v>
      </c>
      <c r="C70" s="4" t="s">
        <v>306</v>
      </c>
      <c r="D70" s="4" t="s">
        <v>307</v>
      </c>
      <c r="E70" s="4" t="s">
        <v>308</v>
      </c>
      <c r="F70" s="4" t="s">
        <v>309</v>
      </c>
      <c r="G70" s="4" t="s">
        <v>310</v>
      </c>
    </row>
    <row r="71" spans="1:8" s="4" customFormat="1" ht="12.75" x14ac:dyDescent="0.2">
      <c r="A71" s="5" t="s">
        <v>311</v>
      </c>
      <c r="B71" s="5" t="s">
        <v>312</v>
      </c>
      <c r="C71" s="4" t="s">
        <v>313</v>
      </c>
      <c r="D71" s="4" t="s">
        <v>314</v>
      </c>
      <c r="E71" s="4" t="s">
        <v>315</v>
      </c>
      <c r="F71" s="4" t="s">
        <v>316</v>
      </c>
      <c r="G71" s="4" t="s">
        <v>317</v>
      </c>
      <c r="H71" s="4" t="s">
        <v>318</v>
      </c>
    </row>
    <row r="72" spans="1:8" s="8" customFormat="1" ht="38.25" x14ac:dyDescent="0.25">
      <c r="A72" s="6">
        <v>1</v>
      </c>
      <c r="B72" s="6" t="s">
        <v>319</v>
      </c>
      <c r="C72" s="6" t="s">
        <v>320</v>
      </c>
      <c r="D72" s="1" t="s">
        <v>377</v>
      </c>
      <c r="E72" s="6" t="s">
        <v>321</v>
      </c>
      <c r="F72" s="6" t="s">
        <v>322</v>
      </c>
      <c r="G72" s="21">
        <f t="shared" ref="G72" si="6">+E72*F72</f>
        <v>2200</v>
      </c>
    </row>
    <row r="73" spans="1:8" ht="15.75" thickBot="1" x14ac:dyDescent="0.3">
      <c r="A73" s="11" t="s">
        <v>323</v>
      </c>
      <c r="B73" s="11" t="s">
        <v>324</v>
      </c>
      <c r="C73" s="11" t="s">
        <v>325</v>
      </c>
      <c r="D73" s="12"/>
      <c r="E73" s="22">
        <f>SUM(G72)</f>
        <v>2200</v>
      </c>
      <c r="F73" s="23"/>
      <c r="G73" s="23"/>
      <c r="H73" t="s">
        <v>326</v>
      </c>
    </row>
    <row r="74" spans="1:8" ht="15.75" thickTop="1" x14ac:dyDescent="0.25">
      <c r="A74" s="19" t="s">
        <v>327</v>
      </c>
      <c r="B74" s="19" t="s">
        <v>328</v>
      </c>
      <c r="C74" s="19" t="s">
        <v>329</v>
      </c>
      <c r="D74" s="20" t="s">
        <v>330</v>
      </c>
      <c r="E74" s="24">
        <f>+E73+E68+E63+E56+E46+E33+E15</f>
        <v>74098.22</v>
      </c>
      <c r="F74" s="24"/>
      <c r="G74" s="24"/>
      <c r="H74" s="18" t="s">
        <v>331</v>
      </c>
    </row>
    <row r="75" spans="1:8" x14ac:dyDescent="0.25">
      <c r="A75" s="25" t="s">
        <v>332</v>
      </c>
      <c r="B75" s="25"/>
      <c r="C75" s="25"/>
      <c r="D75" s="25"/>
      <c r="E75" s="25"/>
      <c r="F75" s="25"/>
      <c r="G75" s="25"/>
      <c r="H75" s="3"/>
    </row>
  </sheetData>
  <mergeCells count="9">
    <mergeCell ref="E46:G46"/>
    <mergeCell ref="E56:G56"/>
    <mergeCell ref="E33:G33"/>
    <mergeCell ref="E15:G15"/>
    <mergeCell ref="E73:G73"/>
    <mergeCell ref="E74:G74"/>
    <mergeCell ref="A75:G75"/>
    <mergeCell ref="E63:G63"/>
    <mergeCell ref="E68:G6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REXACH MAROT, MERCE</cp:lastModifiedBy>
  <dcterms:created xsi:type="dcterms:W3CDTF">2025-10-20T15:20:10Z</dcterms:created>
  <dcterms:modified xsi:type="dcterms:W3CDTF">2025-10-21T07:10:31Z</dcterms:modified>
</cp:coreProperties>
</file>