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TOTAL" sheetId="2" r:id="rId1"/>
  </sheets>
  <calcPr calcId="145621"/>
</workbook>
</file>

<file path=xl/calcChain.xml><?xml version="1.0" encoding="utf-8"?>
<calcChain xmlns="http://schemas.openxmlformats.org/spreadsheetml/2006/main">
  <c r="F408" i="2" l="1"/>
  <c r="F407" i="2"/>
  <c r="F405" i="2"/>
  <c r="F404" i="2"/>
  <c r="F403" i="2"/>
  <c r="F401" i="2"/>
  <c r="F400" i="2"/>
  <c r="F399" i="2"/>
  <c r="F398" i="2"/>
  <c r="F397" i="2"/>
  <c r="F394" i="2"/>
  <c r="F393" i="2"/>
  <c r="F392" i="2"/>
  <c r="F391" i="2"/>
  <c r="F390" i="2"/>
  <c r="F382" i="2"/>
  <c r="F381" i="2"/>
  <c r="F379" i="2"/>
  <c r="F378" i="2"/>
  <c r="F377" i="2"/>
  <c r="F375" i="2"/>
  <c r="F374" i="2"/>
  <c r="F373" i="2"/>
  <c r="F372" i="2"/>
  <c r="F371" i="2"/>
  <c r="F368" i="2"/>
  <c r="F367" i="2"/>
  <c r="F366" i="2"/>
  <c r="F365" i="2"/>
  <c r="F364" i="2"/>
  <c r="F356" i="2"/>
  <c r="F355" i="2"/>
  <c r="F353" i="2"/>
  <c r="F352" i="2"/>
  <c r="F351" i="2"/>
  <c r="F349" i="2"/>
  <c r="F348" i="2"/>
  <c r="F347" i="2"/>
  <c r="F346" i="2"/>
  <c r="F345" i="2"/>
  <c r="F342" i="2"/>
  <c r="F341" i="2"/>
  <c r="F340" i="2"/>
  <c r="F339" i="2"/>
  <c r="F338" i="2"/>
  <c r="F330" i="2"/>
  <c r="F329" i="2"/>
  <c r="F327" i="2"/>
  <c r="F326" i="2"/>
  <c r="F325" i="2"/>
  <c r="F323" i="2"/>
  <c r="F322" i="2"/>
  <c r="F321" i="2"/>
  <c r="F320" i="2"/>
  <c r="F319" i="2"/>
  <c r="F316" i="2"/>
  <c r="F315" i="2"/>
  <c r="F314" i="2"/>
  <c r="F313" i="2"/>
  <c r="F312" i="2"/>
  <c r="F304" i="2"/>
  <c r="F303" i="2"/>
  <c r="F301" i="2"/>
  <c r="F300" i="2"/>
  <c r="F299" i="2"/>
  <c r="F297" i="2"/>
  <c r="F296" i="2"/>
  <c r="F295" i="2"/>
  <c r="F294" i="2"/>
  <c r="F293" i="2"/>
  <c r="F290" i="2"/>
  <c r="F289" i="2"/>
  <c r="F288" i="2"/>
  <c r="F287" i="2"/>
  <c r="F286" i="2"/>
  <c r="F278" i="2"/>
  <c r="F277" i="2"/>
  <c r="F275" i="2"/>
  <c r="F274" i="2"/>
  <c r="F273" i="2"/>
  <c r="F271" i="2"/>
  <c r="F270" i="2"/>
  <c r="F269" i="2"/>
  <c r="F268" i="2"/>
  <c r="F267" i="2"/>
  <c r="F264" i="2"/>
  <c r="F263" i="2"/>
  <c r="F262" i="2"/>
  <c r="F261" i="2"/>
  <c r="F260" i="2"/>
  <c r="F252" i="2"/>
  <c r="F251" i="2"/>
  <c r="F249" i="2"/>
  <c r="F248" i="2"/>
  <c r="F247" i="2"/>
  <c r="F245" i="2"/>
  <c r="F244" i="2"/>
  <c r="F243" i="2"/>
  <c r="F242" i="2"/>
  <c r="F241" i="2"/>
  <c r="F238" i="2"/>
  <c r="F237" i="2"/>
  <c r="F236" i="2"/>
  <c r="F235" i="2"/>
  <c r="F234" i="2"/>
  <c r="F226" i="2"/>
  <c r="F225" i="2"/>
  <c r="F223" i="2"/>
  <c r="F222" i="2"/>
  <c r="F221" i="2"/>
  <c r="F219" i="2"/>
  <c r="F218" i="2"/>
  <c r="F217" i="2"/>
  <c r="F216" i="2"/>
  <c r="F215" i="2"/>
  <c r="F212" i="2"/>
  <c r="F211" i="2"/>
  <c r="F210" i="2"/>
  <c r="F209" i="2"/>
  <c r="F208" i="2"/>
  <c r="F200" i="2"/>
  <c r="F199" i="2"/>
  <c r="F197" i="2"/>
  <c r="F196" i="2"/>
  <c r="F195" i="2"/>
  <c r="F193" i="2"/>
  <c r="F192" i="2"/>
  <c r="F191" i="2"/>
  <c r="F190" i="2"/>
  <c r="F189" i="2"/>
  <c r="F186" i="2"/>
  <c r="F185" i="2"/>
  <c r="F184" i="2"/>
  <c r="F183" i="2"/>
  <c r="F182" i="2"/>
  <c r="F174" i="2"/>
  <c r="F173" i="2"/>
  <c r="F171" i="2"/>
  <c r="F170" i="2"/>
  <c r="F169" i="2"/>
  <c r="F167" i="2"/>
  <c r="F166" i="2"/>
  <c r="F165" i="2"/>
  <c r="F164" i="2"/>
  <c r="F163" i="2"/>
  <c r="F160" i="2"/>
  <c r="F159" i="2"/>
  <c r="F158" i="2"/>
  <c r="F157" i="2"/>
  <c r="F156" i="2"/>
  <c r="F148" i="2"/>
  <c r="F147" i="2"/>
  <c r="F145" i="2"/>
  <c r="F144" i="2"/>
  <c r="F143" i="2"/>
  <c r="F141" i="2"/>
  <c r="F140" i="2"/>
  <c r="F139" i="2"/>
  <c r="F138" i="2"/>
  <c r="F137" i="2"/>
  <c r="F134" i="2"/>
  <c r="F133" i="2"/>
  <c r="F132" i="2"/>
  <c r="F131" i="2"/>
  <c r="F130" i="2"/>
  <c r="F122" i="2"/>
  <c r="F121" i="2"/>
  <c r="F119" i="2"/>
  <c r="F118" i="2"/>
  <c r="F117" i="2"/>
  <c r="F115" i="2"/>
  <c r="F114" i="2"/>
  <c r="F113" i="2"/>
  <c r="F112" i="2"/>
  <c r="F111" i="2"/>
  <c r="F108" i="2"/>
  <c r="F107" i="2"/>
  <c r="F106" i="2"/>
  <c r="F105" i="2"/>
  <c r="F104" i="2"/>
  <c r="F96" i="2"/>
  <c r="F95" i="2"/>
  <c r="F93" i="2"/>
  <c r="F92" i="2"/>
  <c r="F91" i="2"/>
  <c r="F89" i="2"/>
  <c r="F88" i="2"/>
  <c r="F87" i="2"/>
  <c r="F86" i="2"/>
  <c r="F85" i="2"/>
  <c r="F82" i="2"/>
  <c r="F81" i="2"/>
  <c r="F80" i="2"/>
  <c r="F79" i="2"/>
  <c r="F78" i="2"/>
  <c r="F70" i="2"/>
  <c r="F69" i="2"/>
  <c r="F67" i="2"/>
  <c r="F66" i="2"/>
  <c r="F65" i="2"/>
  <c r="F63" i="2"/>
  <c r="F62" i="2"/>
  <c r="F61" i="2"/>
  <c r="F60" i="2"/>
  <c r="F59" i="2"/>
  <c r="F56" i="2"/>
  <c r="F55" i="2"/>
  <c r="F54" i="2"/>
  <c r="F53" i="2"/>
  <c r="F52" i="2"/>
  <c r="F44" i="2"/>
  <c r="F43" i="2"/>
  <c r="F41" i="2"/>
  <c r="F40" i="2"/>
  <c r="F39" i="2"/>
  <c r="F34" i="2"/>
  <c r="F35" i="2"/>
  <c r="F36" i="2"/>
  <c r="F37" i="2"/>
  <c r="F33" i="2"/>
  <c r="F27" i="2"/>
  <c r="F28" i="2"/>
  <c r="F29" i="2"/>
  <c r="F30" i="2"/>
  <c r="F26" i="2"/>
  <c r="B17" i="2" l="1"/>
  <c r="B13" i="2" l="1"/>
  <c r="B16" i="2" l="1"/>
  <c r="B15" i="2"/>
  <c r="B14" i="2"/>
  <c r="B12" i="2"/>
  <c r="B11" i="2"/>
  <c r="B10" i="2"/>
  <c r="B9" i="2"/>
  <c r="B8" i="2"/>
  <c r="B7" i="2"/>
  <c r="B6" i="2"/>
  <c r="B5" i="2"/>
  <c r="B4" i="2"/>
  <c r="B3" i="2"/>
  <c r="E408" i="2"/>
  <c r="E407" i="2"/>
  <c r="E405" i="2"/>
  <c r="E404" i="2"/>
  <c r="E403" i="2"/>
  <c r="E401" i="2"/>
  <c r="E400" i="2"/>
  <c r="E399" i="2"/>
  <c r="E398" i="2"/>
  <c r="E397" i="2"/>
  <c r="E394" i="2"/>
  <c r="E393" i="2"/>
  <c r="E392" i="2"/>
  <c r="E391" i="2"/>
  <c r="E390" i="2"/>
  <c r="E382" i="2"/>
  <c r="E381" i="2"/>
  <c r="E379" i="2"/>
  <c r="E378" i="2"/>
  <c r="E377" i="2"/>
  <c r="E375" i="2"/>
  <c r="E374" i="2"/>
  <c r="E373" i="2"/>
  <c r="E372" i="2"/>
  <c r="E371" i="2"/>
  <c r="E368" i="2"/>
  <c r="E367" i="2"/>
  <c r="E366" i="2"/>
  <c r="E365" i="2"/>
  <c r="E364" i="2"/>
  <c r="E356" i="2"/>
  <c r="E355" i="2"/>
  <c r="E353" i="2"/>
  <c r="E352" i="2"/>
  <c r="E351" i="2"/>
  <c r="E349" i="2"/>
  <c r="E348" i="2"/>
  <c r="E347" i="2"/>
  <c r="E346" i="2"/>
  <c r="E345" i="2"/>
  <c r="E342" i="2"/>
  <c r="E341" i="2"/>
  <c r="E340" i="2"/>
  <c r="E339" i="2"/>
  <c r="E338" i="2"/>
  <c r="E330" i="2"/>
  <c r="E329" i="2"/>
  <c r="E327" i="2"/>
  <c r="E326" i="2"/>
  <c r="E325" i="2"/>
  <c r="E323" i="2"/>
  <c r="E322" i="2"/>
  <c r="E321" i="2"/>
  <c r="E320" i="2"/>
  <c r="E319" i="2"/>
  <c r="E316" i="2"/>
  <c r="E315" i="2"/>
  <c r="E314" i="2"/>
  <c r="E313" i="2"/>
  <c r="E312" i="2"/>
  <c r="E304" i="2"/>
  <c r="E303" i="2"/>
  <c r="E301" i="2"/>
  <c r="E300" i="2"/>
  <c r="E299" i="2"/>
  <c r="E297" i="2"/>
  <c r="E296" i="2"/>
  <c r="E295" i="2"/>
  <c r="E294" i="2"/>
  <c r="E293" i="2"/>
  <c r="E290" i="2"/>
  <c r="E289" i="2"/>
  <c r="E288" i="2"/>
  <c r="E287" i="2"/>
  <c r="E286" i="2"/>
  <c r="E278" i="2"/>
  <c r="E277" i="2"/>
  <c r="E275" i="2"/>
  <c r="E274" i="2"/>
  <c r="E273" i="2"/>
  <c r="E271" i="2"/>
  <c r="E270" i="2"/>
  <c r="E269" i="2"/>
  <c r="E268" i="2"/>
  <c r="E267" i="2"/>
  <c r="E264" i="2"/>
  <c r="E263" i="2"/>
  <c r="E262" i="2"/>
  <c r="E261" i="2"/>
  <c r="E260" i="2"/>
  <c r="E252" i="2"/>
  <c r="E251" i="2"/>
  <c r="E249" i="2"/>
  <c r="E248" i="2"/>
  <c r="E247" i="2"/>
  <c r="E245" i="2"/>
  <c r="E244" i="2"/>
  <c r="E243" i="2"/>
  <c r="E242" i="2"/>
  <c r="E241" i="2"/>
  <c r="E238" i="2"/>
  <c r="E237" i="2"/>
  <c r="E236" i="2"/>
  <c r="E235" i="2"/>
  <c r="E234" i="2"/>
  <c r="E226" i="2"/>
  <c r="E225" i="2"/>
  <c r="E223" i="2"/>
  <c r="E222" i="2"/>
  <c r="E221" i="2"/>
  <c r="E219" i="2"/>
  <c r="E218" i="2"/>
  <c r="E217" i="2"/>
  <c r="E216" i="2"/>
  <c r="E215" i="2"/>
  <c r="E212" i="2"/>
  <c r="E211" i="2"/>
  <c r="E210" i="2"/>
  <c r="E209" i="2"/>
  <c r="E208" i="2"/>
  <c r="E200" i="2"/>
  <c r="E199" i="2"/>
  <c r="E197" i="2"/>
  <c r="E196" i="2"/>
  <c r="E195" i="2"/>
  <c r="E193" i="2"/>
  <c r="E192" i="2"/>
  <c r="E191" i="2"/>
  <c r="E190" i="2"/>
  <c r="E189" i="2"/>
  <c r="E186" i="2"/>
  <c r="E185" i="2"/>
  <c r="E184" i="2"/>
  <c r="E183" i="2"/>
  <c r="E182" i="2"/>
  <c r="E174" i="2"/>
  <c r="E173" i="2"/>
  <c r="E171" i="2"/>
  <c r="E170" i="2"/>
  <c r="E169" i="2"/>
  <c r="E167" i="2"/>
  <c r="E166" i="2"/>
  <c r="E165" i="2"/>
  <c r="E164" i="2"/>
  <c r="E163" i="2"/>
  <c r="E160" i="2"/>
  <c r="E159" i="2"/>
  <c r="E158" i="2"/>
  <c r="E157" i="2"/>
  <c r="E156" i="2"/>
  <c r="E148" i="2"/>
  <c r="E147" i="2"/>
  <c r="E145" i="2"/>
  <c r="E144" i="2"/>
  <c r="E143" i="2"/>
  <c r="E141" i="2"/>
  <c r="E140" i="2"/>
  <c r="E139" i="2"/>
  <c r="E138" i="2"/>
  <c r="E137" i="2"/>
  <c r="E134" i="2"/>
  <c r="E133" i="2"/>
  <c r="E132" i="2"/>
  <c r="E131" i="2"/>
  <c r="E130" i="2"/>
  <c r="A48" i="2"/>
  <c r="E122" i="2"/>
  <c r="E121" i="2"/>
  <c r="E119" i="2"/>
  <c r="E118" i="2"/>
  <c r="E117" i="2"/>
  <c r="E115" i="2"/>
  <c r="E114" i="2"/>
  <c r="E113" i="2"/>
  <c r="E112" i="2"/>
  <c r="E111" i="2"/>
  <c r="E108" i="2"/>
  <c r="E107" i="2"/>
  <c r="E106" i="2"/>
  <c r="E105" i="2"/>
  <c r="E104" i="2"/>
  <c r="E96" i="2"/>
  <c r="E95" i="2"/>
  <c r="E93" i="2"/>
  <c r="E92" i="2"/>
  <c r="E91" i="2"/>
  <c r="E89" i="2"/>
  <c r="E88" i="2"/>
  <c r="E87" i="2"/>
  <c r="E86" i="2"/>
  <c r="E85" i="2"/>
  <c r="E82" i="2"/>
  <c r="E81" i="2"/>
  <c r="E80" i="2"/>
  <c r="E79" i="2"/>
  <c r="E78" i="2"/>
  <c r="E70" i="2"/>
  <c r="E69" i="2"/>
  <c r="E67" i="2"/>
  <c r="E66" i="2"/>
  <c r="E65" i="2"/>
  <c r="E63" i="2"/>
  <c r="E62" i="2"/>
  <c r="E61" i="2"/>
  <c r="E60" i="2"/>
  <c r="E59" i="2"/>
  <c r="E56" i="2"/>
  <c r="E55" i="2"/>
  <c r="E54" i="2"/>
  <c r="E53" i="2"/>
  <c r="E52" i="2"/>
  <c r="E44" i="2"/>
  <c r="E43" i="2"/>
  <c r="E41" i="2"/>
  <c r="E40" i="2"/>
  <c r="E39" i="2"/>
  <c r="E37" i="2"/>
  <c r="E36" i="2"/>
  <c r="E35" i="2"/>
  <c r="E34" i="2"/>
  <c r="E33" i="2"/>
  <c r="E30" i="2"/>
  <c r="E29" i="2"/>
  <c r="E28" i="2"/>
  <c r="E27" i="2"/>
  <c r="E26" i="2"/>
  <c r="E46" i="2" l="1"/>
  <c r="D3" i="2" s="1"/>
  <c r="F124" i="2"/>
  <c r="E6" i="2" s="1"/>
  <c r="A74" i="2"/>
  <c r="E410" i="2"/>
  <c r="D17" i="2" s="1"/>
  <c r="E202" i="2"/>
  <c r="D9" i="2" s="1"/>
  <c r="E280" i="2"/>
  <c r="D12" i="2" s="1"/>
  <c r="E124" i="2"/>
  <c r="D6" i="2" s="1"/>
  <c r="E332" i="2"/>
  <c r="D14" i="2" s="1"/>
  <c r="E72" i="2"/>
  <c r="D4" i="2" s="1"/>
  <c r="E254" i="2"/>
  <c r="D11" i="2" s="1"/>
  <c r="E358" i="2"/>
  <c r="D15" i="2" s="1"/>
  <c r="E384" i="2"/>
  <c r="D16" i="2" s="1"/>
  <c r="E150" i="2"/>
  <c r="D7" i="2" s="1"/>
  <c r="E176" i="2"/>
  <c r="D8" i="2" s="1"/>
  <c r="F254" i="2"/>
  <c r="E11" i="2" s="1"/>
  <c r="F384" i="2"/>
  <c r="E16" i="2" s="1"/>
  <c r="F410" i="2"/>
  <c r="E17" i="2" s="1"/>
  <c r="F306" i="2"/>
  <c r="E13" i="2" s="1"/>
  <c r="F358" i="2"/>
  <c r="E15" i="2" s="1"/>
  <c r="F332" i="2"/>
  <c r="E14" i="2" s="1"/>
  <c r="E306" i="2"/>
  <c r="D13" i="2" s="1"/>
  <c r="F228" i="2"/>
  <c r="E10" i="2" s="1"/>
  <c r="F280" i="2"/>
  <c r="E12" i="2" s="1"/>
  <c r="E228" i="2"/>
  <c r="D10" i="2" s="1"/>
  <c r="F150" i="2"/>
  <c r="E7" i="2" s="1"/>
  <c r="F202" i="2"/>
  <c r="E9" i="2" s="1"/>
  <c r="F176" i="2"/>
  <c r="E8" i="2" s="1"/>
  <c r="F98" i="2"/>
  <c r="E5" i="2" s="1"/>
  <c r="E98" i="2"/>
  <c r="D5" i="2" s="1"/>
  <c r="F72" i="2"/>
  <c r="E4" i="2" s="1"/>
  <c r="F46" i="2"/>
  <c r="E3" i="2" s="1"/>
  <c r="D18" i="2" l="1"/>
  <c r="E18" i="2"/>
  <c r="A100" i="2"/>
  <c r="A126" i="2" l="1"/>
  <c r="A152" i="2" l="1"/>
  <c r="A178" i="2" l="1"/>
  <c r="A204" i="2" l="1"/>
  <c r="A230" i="2" l="1"/>
  <c r="A256" i="2" l="1"/>
  <c r="A282" i="2" l="1"/>
  <c r="A308" i="2" l="1"/>
  <c r="A334" i="2" l="1"/>
  <c r="A360" i="2" l="1"/>
  <c r="A386" i="2" l="1"/>
</calcChain>
</file>

<file path=xl/sharedStrings.xml><?xml version="1.0" encoding="utf-8"?>
<sst xmlns="http://schemas.openxmlformats.org/spreadsheetml/2006/main" count="408" uniqueCount="42">
  <si>
    <t>Direcció / Departament / Ens Ajuntament de Barcelona</t>
  </si>
  <si>
    <t>TIPOLOGIA INTERVENCIONS - PREUS UNITARIS</t>
  </si>
  <si>
    <t>Cost sense IVA</t>
  </si>
  <si>
    <t>Cost IVA</t>
  </si>
  <si>
    <t xml:space="preserve">Servei de Traducció </t>
  </si>
  <si>
    <t>Servei de Traducció presencial ordinari en entrevistes, acompanyaments i grupals.</t>
  </si>
  <si>
    <t>Servei de Traducció presencial prioritari en entrevistes i acompanyaments.</t>
  </si>
  <si>
    <t>Servei de Traducció telefònic/telemàtic prioritari en entrevistes.</t>
  </si>
  <si>
    <t>Servei de Traducció telefònic/telemàtic urgent en entrevistes.</t>
  </si>
  <si>
    <t xml:space="preserve"> Servei de Mediació Intercultural </t>
  </si>
  <si>
    <t>Interpersonal</t>
  </si>
  <si>
    <t>Servei de Mediació Interpersonal presencial ordinari en entrevistes i acompanyaments.</t>
  </si>
  <si>
    <t>Servei de Mediació Interpersonal presencial prioritari en entrevistes i acompanyaments.</t>
  </si>
  <si>
    <t>Servei de Mediació Interpersonal telemàtic ordinari en entrevistes.</t>
  </si>
  <si>
    <t>Servei de Mediació Interpersonal telemàtic prioritari en entrevistes.</t>
  </si>
  <si>
    <t>Servei de Mediació Interpersonal telemàtic urgent en entrevistes.</t>
  </si>
  <si>
    <t>Col·lectiva</t>
  </si>
  <si>
    <t>Servei de Mediació Col·lectiva Grupal presencial ordinari.</t>
  </si>
  <si>
    <t>Servei de Mediació Col·lectiva Grupal presencial prioritari.</t>
  </si>
  <si>
    <t>Servei de Mediació Col·lectiva Veïnal i Comunitària presencial ordinari.</t>
  </si>
  <si>
    <t xml:space="preserve"> Servei de Traducció Documental</t>
  </si>
  <si>
    <t>Servei de Traducció Documental ordinari.</t>
  </si>
  <si>
    <t>Servei de Traducció Documental urgent.</t>
  </si>
  <si>
    <t>Servei de Traducció telefònic/telemàtic/Intel·ligència Artificial ordinari en entrevistes.</t>
  </si>
  <si>
    <t>Preu Unitari / Intervenció 
(sense IVA)</t>
  </si>
  <si>
    <t>Número Intervencions
(60 min per Intervenció)</t>
  </si>
  <si>
    <t>Direcció de Drets Humans, Justícia Global i Cooperació Internacional</t>
  </si>
  <si>
    <t>Departament de Coordinació Territorial d'Acció Comunitària i Associacionisme</t>
  </si>
  <si>
    <t>Direcció de Serveis de Salut</t>
  </si>
  <si>
    <t>Direcció de Serveis d'Immigració i Refugi</t>
  </si>
  <si>
    <t>Direcció de Serveis de Participació i Innovació Democràtica</t>
  </si>
  <si>
    <t>Direcció de Serveis de Feminismes i LGTBI</t>
  </si>
  <si>
    <t>IMPD</t>
  </si>
  <si>
    <t>IMSS - Departament Serveis Diurns i Residencials Col.lectius per Persones Sense Llar</t>
  </si>
  <si>
    <t>IMSS - CSS</t>
  </si>
  <si>
    <t>IMSS - Dep. de Serveis i Programes d'Allotjament Individual per a Persones Sense Llar</t>
  </si>
  <si>
    <t>IMSS - SEAIA - SARA</t>
  </si>
  <si>
    <t>IMSS - Direcció dÚrgències i Emergències Socials i Habitacionals (CUESB)</t>
  </si>
  <si>
    <t>Agència de Salut Pública de Barcelona</t>
  </si>
  <si>
    <t>Direcció de Serveis d'Habitatge de Parc Privat</t>
  </si>
  <si>
    <t>Departament d'Interculturalitat i Pluralisme Religiós</t>
  </si>
  <si>
    <t>Cost IVA (21%)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</si>
</sst>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6"/>
      <color rgb="FFFF0000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4" fillId="5" borderId="4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44" fontId="2" fillId="0" borderId="4" xfId="0" applyNumberFormat="1" applyFont="1" applyBorder="1" applyAlignment="1" applyProtection="1"/>
    <xf numFmtId="44" fontId="2" fillId="0" borderId="0" xfId="1" applyFont="1" applyAlignment="1" applyProtection="1"/>
    <xf numFmtId="0" fontId="2" fillId="0" borderId="0" xfId="0" applyFont="1" applyBorder="1" applyAlignment="1" applyProtection="1"/>
    <xf numFmtId="0" fontId="8" fillId="0" borderId="0" xfId="0" applyFont="1" applyBorder="1" applyAlignment="1" applyProtection="1"/>
    <xf numFmtId="44" fontId="6" fillId="0" borderId="1" xfId="0" applyNumberFormat="1" applyFont="1" applyBorder="1" applyAlignment="1" applyProtection="1"/>
    <xf numFmtId="0" fontId="7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vertical="center"/>
    </xf>
    <xf numFmtId="3" fontId="5" fillId="3" borderId="4" xfId="0" applyNumberFormat="1" applyFont="1" applyFill="1" applyBorder="1" applyAlignment="1" applyProtection="1">
      <alignment horizontal="center" vertical="center"/>
    </xf>
    <xf numFmtId="44" fontId="5" fillId="0" borderId="4" xfId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vertical="center"/>
    </xf>
    <xf numFmtId="3" fontId="5" fillId="2" borderId="6" xfId="0" applyNumberFormat="1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vertical="center" wrapText="1"/>
    </xf>
    <xf numFmtId="3" fontId="2" fillId="0" borderId="0" xfId="0" applyNumberFormat="1" applyFont="1" applyAlignment="1" applyProtection="1">
      <alignment horizontal="center"/>
    </xf>
    <xf numFmtId="0" fontId="6" fillId="0" borderId="8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0" fontId="4" fillId="5" borderId="7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left"/>
    </xf>
    <xf numFmtId="0" fontId="2" fillId="0" borderId="7" xfId="0" applyFont="1" applyBorder="1" applyAlignment="1" applyProtection="1">
      <alignment horizontal="left"/>
    </xf>
    <xf numFmtId="44" fontId="2" fillId="0" borderId="9" xfId="0" applyNumberFormat="1" applyFont="1" applyBorder="1" applyAlignment="1" applyProtection="1"/>
    <xf numFmtId="44" fontId="2" fillId="0" borderId="1" xfId="0" applyNumberFormat="1" applyFont="1" applyBorder="1" applyAlignment="1" applyProtection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10"/>
  <sheetViews>
    <sheetView tabSelected="1" zoomScale="85" zoomScaleNormal="85" workbookViewId="0">
      <pane ySplit="19" topLeftCell="A20" activePane="bottomLeft" state="frozen"/>
      <selection pane="bottomLeft" activeCell="F1" sqref="F1"/>
    </sheetView>
  </sheetViews>
  <sheetFormatPr defaultRowHeight="14.25" x14ac:dyDescent="0.2"/>
  <cols>
    <col min="1" max="1" width="9.140625" style="2"/>
    <col min="2" max="2" width="83.7109375" style="2" bestFit="1" customWidth="1"/>
    <col min="3" max="6" width="23.85546875" style="2" bestFit="1" customWidth="1"/>
    <col min="7" max="7" width="12.140625" style="2" bestFit="1" customWidth="1"/>
    <col min="8" max="8" width="16.28515625" style="2" bestFit="1" customWidth="1"/>
    <col min="9" max="9" width="9.140625" style="2"/>
    <col min="10" max="10" width="14.5703125" style="2" bestFit="1" customWidth="1"/>
    <col min="11" max="12" width="16.140625" style="2" customWidth="1"/>
    <col min="13" max="16384" width="9.140625" style="2"/>
  </cols>
  <sheetData>
    <row r="2" spans="2:10" ht="15" x14ac:dyDescent="0.2">
      <c r="B2" s="28" t="s">
        <v>0</v>
      </c>
      <c r="C2" s="29"/>
      <c r="D2" s="1" t="s">
        <v>2</v>
      </c>
      <c r="E2" s="1" t="s">
        <v>41</v>
      </c>
    </row>
    <row r="3" spans="2:10" ht="15" customHeight="1" x14ac:dyDescent="0.2">
      <c r="B3" s="30" t="str">
        <f>C22</f>
        <v>Direcció de Serveis d'Immigració i Refugi</v>
      </c>
      <c r="C3" s="31"/>
      <c r="D3" s="3">
        <f>E46</f>
        <v>59986.3</v>
      </c>
      <c r="E3" s="3">
        <f>F46</f>
        <v>72583.422999999995</v>
      </c>
      <c r="H3" s="4"/>
    </row>
    <row r="4" spans="2:10" x14ac:dyDescent="0.2">
      <c r="B4" s="30" t="str">
        <f>C48</f>
        <v>Direcció de Drets Humans, Justícia Global i Cooperació Internacional</v>
      </c>
      <c r="C4" s="31"/>
      <c r="D4" s="3">
        <f>E72</f>
        <v>45248.270000000004</v>
      </c>
      <c r="E4" s="3">
        <f>F72</f>
        <v>54750.406700000007</v>
      </c>
    </row>
    <row r="5" spans="2:10" x14ac:dyDescent="0.2">
      <c r="B5" s="30" t="str">
        <f>C74</f>
        <v>Departament de Coordinació Territorial d'Acció Comunitària i Associacionisme</v>
      </c>
      <c r="C5" s="31"/>
      <c r="D5" s="3">
        <f>E98</f>
        <v>3112.7800000000007</v>
      </c>
      <c r="E5" s="3">
        <f>F98</f>
        <v>3766.4638</v>
      </c>
    </row>
    <row r="6" spans="2:10" x14ac:dyDescent="0.2">
      <c r="B6" s="30" t="str">
        <f>C100</f>
        <v>Direcció de Serveis de Salut</v>
      </c>
      <c r="C6" s="31"/>
      <c r="D6" s="3">
        <f>E124</f>
        <v>15286.230000000001</v>
      </c>
      <c r="E6" s="3">
        <f>F124</f>
        <v>18496.338299999999</v>
      </c>
    </row>
    <row r="7" spans="2:10" x14ac:dyDescent="0.2">
      <c r="B7" s="30" t="str">
        <f>C126</f>
        <v>Direcció de Serveis de Participació i Innovació Democràtica</v>
      </c>
      <c r="C7" s="31"/>
      <c r="D7" s="3">
        <f>E150</f>
        <v>1349.2600000000002</v>
      </c>
      <c r="E7" s="3">
        <f>F150</f>
        <v>1632.6046000000001</v>
      </c>
      <c r="J7" s="4"/>
    </row>
    <row r="8" spans="2:10" x14ac:dyDescent="0.2">
      <c r="B8" s="30" t="str">
        <f>C152</f>
        <v>Direcció de Serveis de Feminismes i LGTBI</v>
      </c>
      <c r="C8" s="31"/>
      <c r="D8" s="3">
        <f>E176</f>
        <v>22648.580000000005</v>
      </c>
      <c r="E8" s="3">
        <f>F176</f>
        <v>27404.781800000001</v>
      </c>
    </row>
    <row r="9" spans="2:10" x14ac:dyDescent="0.2">
      <c r="B9" s="30" t="str">
        <f>C178</f>
        <v>Direcció de Serveis d'Habitatge de Parc Privat</v>
      </c>
      <c r="C9" s="31"/>
      <c r="D9" s="3">
        <f>E202</f>
        <v>1235.9500000000003</v>
      </c>
      <c r="E9" s="3">
        <f>F202</f>
        <v>1495.4995000000004</v>
      </c>
    </row>
    <row r="10" spans="2:10" x14ac:dyDescent="0.2">
      <c r="B10" s="30" t="str">
        <f>C204</f>
        <v>IMPD</v>
      </c>
      <c r="C10" s="31"/>
      <c r="D10" s="3">
        <f>E228</f>
        <v>90111.97</v>
      </c>
      <c r="E10" s="3">
        <f>F228</f>
        <v>109035.4837</v>
      </c>
    </row>
    <row r="11" spans="2:10" x14ac:dyDescent="0.2">
      <c r="B11" s="30" t="str">
        <f>C230</f>
        <v>IMSS - CSS</v>
      </c>
      <c r="C11" s="31"/>
      <c r="D11" s="3">
        <f>E254</f>
        <v>405656.96</v>
      </c>
      <c r="E11" s="3">
        <f>F254</f>
        <v>490844.92160000006</v>
      </c>
    </row>
    <row r="12" spans="2:10" x14ac:dyDescent="0.2">
      <c r="B12" s="30" t="str">
        <f>C256</f>
        <v>IMSS - Departament Serveis Diurns i Residencials Col.lectius per Persones Sense Llar</v>
      </c>
      <c r="C12" s="31"/>
      <c r="D12" s="3">
        <f>E280</f>
        <v>13808.850000000002</v>
      </c>
      <c r="E12" s="3">
        <f>F280</f>
        <v>16708.708500000001</v>
      </c>
    </row>
    <row r="13" spans="2:10" x14ac:dyDescent="0.2">
      <c r="B13" s="30" t="str">
        <f>C282</f>
        <v>IMSS - Dep. de Serveis i Programes d'Allotjament Individual per a Persones Sense Llar</v>
      </c>
      <c r="C13" s="31"/>
      <c r="D13" s="3">
        <f>E306</f>
        <v>86486.800000000017</v>
      </c>
      <c r="E13" s="3">
        <f>F306</f>
        <v>104649.02799999998</v>
      </c>
    </row>
    <row r="14" spans="2:10" x14ac:dyDescent="0.2">
      <c r="B14" s="30" t="str">
        <f>C308</f>
        <v>IMSS - SEAIA - SARA</v>
      </c>
      <c r="C14" s="31"/>
      <c r="D14" s="3">
        <f>E332</f>
        <v>116552.42000000001</v>
      </c>
      <c r="E14" s="3">
        <f>F332</f>
        <v>141028.42820000002</v>
      </c>
    </row>
    <row r="15" spans="2:10" x14ac:dyDescent="0.2">
      <c r="B15" s="30" t="str">
        <f>C334</f>
        <v>IMSS - Direcció dÚrgències i Emergències Socials i Habitacionals (CUESB)</v>
      </c>
      <c r="C15" s="31"/>
      <c r="D15" s="3">
        <f>E358</f>
        <v>2832.29</v>
      </c>
      <c r="E15" s="3">
        <f>F358</f>
        <v>3427.0709000000002</v>
      </c>
    </row>
    <row r="16" spans="2:10" x14ac:dyDescent="0.2">
      <c r="B16" s="30" t="str">
        <f>C360</f>
        <v>Agència de Salut Pública de Barcelona</v>
      </c>
      <c r="C16" s="31"/>
      <c r="D16" s="3">
        <f>E384</f>
        <v>5232.42</v>
      </c>
      <c r="E16" s="3">
        <f>F384</f>
        <v>6331.2282000000005</v>
      </c>
    </row>
    <row r="17" spans="1:6" s="5" customFormat="1" ht="15" thickBot="1" x14ac:dyDescent="0.25">
      <c r="B17" s="30" t="str">
        <f>C386</f>
        <v>Departament d'Interculturalitat i Pluralisme Religiós</v>
      </c>
      <c r="C17" s="31"/>
      <c r="D17" s="32">
        <f>E410</f>
        <v>5262.6200000000008</v>
      </c>
      <c r="E17" s="32">
        <f>F410</f>
        <v>6367.7701999999999</v>
      </c>
    </row>
    <row r="18" spans="1:6" ht="16.5" thickBot="1" x14ac:dyDescent="0.3">
      <c r="B18" s="5"/>
      <c r="C18" s="6"/>
      <c r="D18" s="7">
        <f>SUM(D3:D17)</f>
        <v>874811.70000000019</v>
      </c>
      <c r="E18" s="33">
        <f>SUM(E3:E17)</f>
        <v>1058522.1569999999</v>
      </c>
    </row>
    <row r="21" spans="1:6" ht="15" thickBot="1" x14ac:dyDescent="0.25"/>
    <row r="22" spans="1:6" ht="24.75" customHeight="1" thickBot="1" x14ac:dyDescent="0.25">
      <c r="A22" s="8">
        <v>1</v>
      </c>
      <c r="B22" s="9" t="s">
        <v>0</v>
      </c>
      <c r="C22" s="24" t="s">
        <v>29</v>
      </c>
      <c r="D22" s="25"/>
      <c r="E22" s="25"/>
      <c r="F22" s="26"/>
    </row>
    <row r="24" spans="1:6" s="10" customFormat="1" ht="60" x14ac:dyDescent="0.25">
      <c r="B24" s="11" t="s">
        <v>1</v>
      </c>
      <c r="C24" s="11" t="s">
        <v>25</v>
      </c>
      <c r="D24" s="11" t="s">
        <v>24</v>
      </c>
      <c r="E24" s="11" t="s">
        <v>2</v>
      </c>
      <c r="F24" s="11" t="s">
        <v>3</v>
      </c>
    </row>
    <row r="25" spans="1:6" ht="15" x14ac:dyDescent="0.2">
      <c r="B25" s="12" t="s">
        <v>4</v>
      </c>
      <c r="C25" s="13"/>
      <c r="D25" s="13"/>
      <c r="E25" s="13"/>
      <c r="F25" s="14"/>
    </row>
    <row r="26" spans="1:6" x14ac:dyDescent="0.2">
      <c r="B26" s="15" t="s">
        <v>5</v>
      </c>
      <c r="C26" s="16">
        <v>440</v>
      </c>
      <c r="D26" s="17">
        <v>75.900000000000006</v>
      </c>
      <c r="E26" s="17">
        <f>+D26*C26</f>
        <v>33396</v>
      </c>
      <c r="F26" s="17">
        <f>+E26*1.21</f>
        <v>40409.159999999996</v>
      </c>
    </row>
    <row r="27" spans="1:6" x14ac:dyDescent="0.2">
      <c r="B27" s="15" t="s">
        <v>6</v>
      </c>
      <c r="C27" s="16">
        <v>220</v>
      </c>
      <c r="D27" s="17">
        <v>79.02000000000001</v>
      </c>
      <c r="E27" s="17">
        <f t="shared" ref="E27:E44" si="0">+D27*C27</f>
        <v>17384.400000000001</v>
      </c>
      <c r="F27" s="17">
        <f t="shared" ref="F27:F30" si="1">+E27*1.21</f>
        <v>21035.124</v>
      </c>
    </row>
    <row r="28" spans="1:6" x14ac:dyDescent="0.2">
      <c r="B28" s="18" t="s">
        <v>23</v>
      </c>
      <c r="C28" s="16">
        <v>0</v>
      </c>
      <c r="D28" s="17">
        <v>64.77000000000001</v>
      </c>
      <c r="E28" s="17">
        <f t="shared" si="0"/>
        <v>0</v>
      </c>
      <c r="F28" s="17">
        <f t="shared" si="1"/>
        <v>0</v>
      </c>
    </row>
    <row r="29" spans="1:6" x14ac:dyDescent="0.2">
      <c r="B29" s="15" t="s">
        <v>7</v>
      </c>
      <c r="C29" s="16">
        <v>0</v>
      </c>
      <c r="D29" s="17">
        <v>67</v>
      </c>
      <c r="E29" s="17">
        <f t="shared" si="0"/>
        <v>0</v>
      </c>
      <c r="F29" s="17">
        <f t="shared" si="1"/>
        <v>0</v>
      </c>
    </row>
    <row r="30" spans="1:6" x14ac:dyDescent="0.2">
      <c r="B30" s="15" t="s">
        <v>8</v>
      </c>
      <c r="C30" s="16">
        <v>0</v>
      </c>
      <c r="D30" s="17">
        <v>71.73</v>
      </c>
      <c r="E30" s="17">
        <f t="shared" si="0"/>
        <v>0</v>
      </c>
      <c r="F30" s="17">
        <f t="shared" si="1"/>
        <v>0</v>
      </c>
    </row>
    <row r="31" spans="1:6" ht="15" x14ac:dyDescent="0.2">
      <c r="B31" s="12" t="s">
        <v>9</v>
      </c>
      <c r="C31" s="19"/>
      <c r="D31" s="20"/>
      <c r="E31" s="20"/>
      <c r="F31" s="21"/>
    </row>
    <row r="32" spans="1:6" ht="15" x14ac:dyDescent="0.2">
      <c r="B32" s="22" t="s">
        <v>10</v>
      </c>
      <c r="C32" s="19"/>
      <c r="D32" s="20"/>
      <c r="E32" s="20"/>
      <c r="F32" s="21"/>
    </row>
    <row r="33" spans="1:6" x14ac:dyDescent="0.2">
      <c r="B33" s="15" t="s">
        <v>11</v>
      </c>
      <c r="C33" s="16">
        <v>110</v>
      </c>
      <c r="D33" s="17">
        <v>83.690000000000012</v>
      </c>
      <c r="E33" s="17">
        <f t="shared" si="0"/>
        <v>9205.9000000000015</v>
      </c>
      <c r="F33" s="17">
        <f t="shared" ref="F33:F44" si="2">+E33*1.21</f>
        <v>11139.139000000001</v>
      </c>
    </row>
    <row r="34" spans="1:6" x14ac:dyDescent="0.2">
      <c r="B34" s="15" t="s">
        <v>12</v>
      </c>
      <c r="C34" s="16">
        <v>0</v>
      </c>
      <c r="D34" s="17">
        <v>87.43</v>
      </c>
      <c r="E34" s="17">
        <f t="shared" si="0"/>
        <v>0</v>
      </c>
      <c r="F34" s="17">
        <f t="shared" si="2"/>
        <v>0</v>
      </c>
    </row>
    <row r="35" spans="1:6" x14ac:dyDescent="0.2">
      <c r="B35" s="15" t="s">
        <v>13</v>
      </c>
      <c r="C35" s="16">
        <v>0</v>
      </c>
      <c r="D35" s="17">
        <v>70.34</v>
      </c>
      <c r="E35" s="17">
        <f t="shared" si="0"/>
        <v>0</v>
      </c>
      <c r="F35" s="17">
        <f t="shared" si="2"/>
        <v>0</v>
      </c>
    </row>
    <row r="36" spans="1:6" x14ac:dyDescent="0.2">
      <c r="B36" s="15" t="s">
        <v>14</v>
      </c>
      <c r="C36" s="16">
        <v>0</v>
      </c>
      <c r="D36" s="17">
        <v>73.010000000000005</v>
      </c>
      <c r="E36" s="17">
        <f t="shared" si="0"/>
        <v>0</v>
      </c>
      <c r="F36" s="17">
        <f t="shared" si="2"/>
        <v>0</v>
      </c>
    </row>
    <row r="37" spans="1:6" x14ac:dyDescent="0.2">
      <c r="B37" s="15" t="s">
        <v>15</v>
      </c>
      <c r="C37" s="16">
        <v>0</v>
      </c>
      <c r="D37" s="17">
        <v>78.680000000000007</v>
      </c>
      <c r="E37" s="17">
        <f t="shared" si="0"/>
        <v>0</v>
      </c>
      <c r="F37" s="17">
        <f t="shared" si="2"/>
        <v>0</v>
      </c>
    </row>
    <row r="38" spans="1:6" ht="15" x14ac:dyDescent="0.2">
      <c r="B38" s="22" t="s">
        <v>16</v>
      </c>
      <c r="C38" s="19"/>
      <c r="D38" s="20"/>
      <c r="E38" s="20"/>
      <c r="F38" s="21"/>
    </row>
    <row r="39" spans="1:6" x14ac:dyDescent="0.2">
      <c r="B39" s="15" t="s">
        <v>17</v>
      </c>
      <c r="C39" s="16">
        <v>0</v>
      </c>
      <c r="D39" s="17">
        <v>105.12</v>
      </c>
      <c r="E39" s="17">
        <f t="shared" si="0"/>
        <v>0</v>
      </c>
      <c r="F39" s="17">
        <f t="shared" si="2"/>
        <v>0</v>
      </c>
    </row>
    <row r="40" spans="1:6" x14ac:dyDescent="0.2">
      <c r="B40" s="15" t="s">
        <v>18</v>
      </c>
      <c r="C40" s="16">
        <v>0</v>
      </c>
      <c r="D40" s="17">
        <v>108.54</v>
      </c>
      <c r="E40" s="17">
        <f t="shared" si="0"/>
        <v>0</v>
      </c>
      <c r="F40" s="17">
        <f t="shared" si="2"/>
        <v>0</v>
      </c>
    </row>
    <row r="41" spans="1:6" x14ac:dyDescent="0.2">
      <c r="B41" s="15" t="s">
        <v>19</v>
      </c>
      <c r="C41" s="16">
        <v>0</v>
      </c>
      <c r="D41" s="17">
        <v>122.66000000000001</v>
      </c>
      <c r="E41" s="17">
        <f t="shared" si="0"/>
        <v>0</v>
      </c>
      <c r="F41" s="17">
        <f t="shared" si="2"/>
        <v>0</v>
      </c>
    </row>
    <row r="42" spans="1:6" ht="15" x14ac:dyDescent="0.2">
      <c r="B42" s="12" t="s">
        <v>20</v>
      </c>
      <c r="C42" s="19"/>
      <c r="D42" s="20"/>
      <c r="E42" s="20"/>
      <c r="F42" s="21"/>
    </row>
    <row r="43" spans="1:6" x14ac:dyDescent="0.2">
      <c r="B43" s="15" t="s">
        <v>21</v>
      </c>
      <c r="C43" s="16">
        <v>0</v>
      </c>
      <c r="D43" s="17">
        <v>62.919999999999995</v>
      </c>
      <c r="E43" s="17">
        <f t="shared" si="0"/>
        <v>0</v>
      </c>
      <c r="F43" s="17">
        <f t="shared" si="2"/>
        <v>0</v>
      </c>
    </row>
    <row r="44" spans="1:6" x14ac:dyDescent="0.2">
      <c r="B44" s="15" t="s">
        <v>22</v>
      </c>
      <c r="C44" s="16">
        <v>0</v>
      </c>
      <c r="D44" s="17">
        <v>65.510000000000005</v>
      </c>
      <c r="E44" s="17">
        <f t="shared" si="0"/>
        <v>0</v>
      </c>
      <c r="F44" s="17">
        <f t="shared" si="2"/>
        <v>0</v>
      </c>
    </row>
    <row r="45" spans="1:6" ht="15" thickBot="1" x14ac:dyDescent="0.25"/>
    <row r="46" spans="1:6" ht="15.75" thickBot="1" x14ac:dyDescent="0.3">
      <c r="E46" s="7">
        <f>SUM(E26:E45)</f>
        <v>59986.3</v>
      </c>
      <c r="F46" s="7">
        <f>SUM(F26:F45)</f>
        <v>72583.422999999995</v>
      </c>
    </row>
    <row r="47" spans="1:6" ht="15" thickBot="1" x14ac:dyDescent="0.25">
      <c r="C47" s="23"/>
    </row>
    <row r="48" spans="1:6" ht="21" thickBot="1" x14ac:dyDescent="0.25">
      <c r="A48" s="8">
        <f>1+A22</f>
        <v>2</v>
      </c>
      <c r="B48" s="9" t="s">
        <v>0</v>
      </c>
      <c r="C48" s="24" t="s">
        <v>26</v>
      </c>
      <c r="D48" s="25"/>
      <c r="E48" s="25"/>
      <c r="F48" s="26"/>
    </row>
    <row r="50" spans="2:6" ht="60" x14ac:dyDescent="0.2">
      <c r="B50" s="11" t="s">
        <v>1</v>
      </c>
      <c r="C50" s="11" t="s">
        <v>25</v>
      </c>
      <c r="D50" s="11" t="s">
        <v>24</v>
      </c>
      <c r="E50" s="11" t="s">
        <v>2</v>
      </c>
      <c r="F50" s="11" t="s">
        <v>3</v>
      </c>
    </row>
    <row r="51" spans="2:6" ht="15" x14ac:dyDescent="0.2">
      <c r="B51" s="12" t="s">
        <v>4</v>
      </c>
      <c r="C51" s="13"/>
      <c r="D51" s="13"/>
      <c r="E51" s="13"/>
      <c r="F51" s="14"/>
    </row>
    <row r="52" spans="2:6" x14ac:dyDescent="0.2">
      <c r="B52" s="15" t="s">
        <v>5</v>
      </c>
      <c r="C52" s="16">
        <v>10</v>
      </c>
      <c r="D52" s="17">
        <v>75.900000000000006</v>
      </c>
      <c r="E52" s="17">
        <f>+D52*C52</f>
        <v>759</v>
      </c>
      <c r="F52" s="17">
        <f>+E52*1.21</f>
        <v>918.39</v>
      </c>
    </row>
    <row r="53" spans="2:6" x14ac:dyDescent="0.2">
      <c r="B53" s="15" t="s">
        <v>6</v>
      </c>
      <c r="C53" s="16">
        <v>0</v>
      </c>
      <c r="D53" s="17">
        <v>79.02000000000001</v>
      </c>
      <c r="E53" s="17">
        <f t="shared" ref="E53:E56" si="3">+D53*C53</f>
        <v>0</v>
      </c>
      <c r="F53" s="17">
        <f t="shared" ref="F53:F56" si="4">+E53*1.21</f>
        <v>0</v>
      </c>
    </row>
    <row r="54" spans="2:6" x14ac:dyDescent="0.2">
      <c r="B54" s="18" t="s">
        <v>23</v>
      </c>
      <c r="C54" s="16">
        <v>4</v>
      </c>
      <c r="D54" s="17">
        <v>64.77000000000001</v>
      </c>
      <c r="E54" s="17">
        <f t="shared" si="3"/>
        <v>259.08000000000004</v>
      </c>
      <c r="F54" s="17">
        <f t="shared" si="4"/>
        <v>313.48680000000002</v>
      </c>
    </row>
    <row r="55" spans="2:6" x14ac:dyDescent="0.2">
      <c r="B55" s="15" t="s">
        <v>7</v>
      </c>
      <c r="C55" s="16">
        <v>0</v>
      </c>
      <c r="D55" s="17">
        <v>67</v>
      </c>
      <c r="E55" s="17">
        <f t="shared" si="3"/>
        <v>0</v>
      </c>
      <c r="F55" s="17">
        <f t="shared" si="4"/>
        <v>0</v>
      </c>
    </row>
    <row r="56" spans="2:6" x14ac:dyDescent="0.2">
      <c r="B56" s="15" t="s">
        <v>8</v>
      </c>
      <c r="C56" s="16">
        <v>0</v>
      </c>
      <c r="D56" s="17">
        <v>71.73</v>
      </c>
      <c r="E56" s="17">
        <f t="shared" si="3"/>
        <v>0</v>
      </c>
      <c r="F56" s="17">
        <f t="shared" si="4"/>
        <v>0</v>
      </c>
    </row>
    <row r="57" spans="2:6" ht="15" x14ac:dyDescent="0.2">
      <c r="B57" s="12" t="s">
        <v>9</v>
      </c>
      <c r="C57" s="19"/>
      <c r="D57" s="20"/>
      <c r="E57" s="20"/>
      <c r="F57" s="21"/>
    </row>
    <row r="58" spans="2:6" ht="15" x14ac:dyDescent="0.2">
      <c r="B58" s="22" t="s">
        <v>10</v>
      </c>
      <c r="C58" s="19"/>
      <c r="D58" s="20"/>
      <c r="E58" s="20"/>
      <c r="F58" s="21"/>
    </row>
    <row r="59" spans="2:6" x14ac:dyDescent="0.2">
      <c r="B59" s="15" t="s">
        <v>11</v>
      </c>
      <c r="C59" s="16">
        <v>5</v>
      </c>
      <c r="D59" s="17">
        <v>83.690000000000012</v>
      </c>
      <c r="E59" s="17">
        <f t="shared" ref="E59:E63" si="5">+D59*C59</f>
        <v>418.45000000000005</v>
      </c>
      <c r="F59" s="17">
        <f t="shared" ref="F59:F70" si="6">+E59*1.21</f>
        <v>506.32450000000006</v>
      </c>
    </row>
    <row r="60" spans="2:6" x14ac:dyDescent="0.2">
      <c r="B60" s="15" t="s">
        <v>12</v>
      </c>
      <c r="C60" s="16">
        <v>0</v>
      </c>
      <c r="D60" s="17">
        <v>87.43</v>
      </c>
      <c r="E60" s="17">
        <f t="shared" si="5"/>
        <v>0</v>
      </c>
      <c r="F60" s="17">
        <f t="shared" si="6"/>
        <v>0</v>
      </c>
    </row>
    <row r="61" spans="2:6" x14ac:dyDescent="0.2">
      <c r="B61" s="15" t="s">
        <v>13</v>
      </c>
      <c r="C61" s="16">
        <v>0</v>
      </c>
      <c r="D61" s="17">
        <v>70.34</v>
      </c>
      <c r="E61" s="17">
        <f t="shared" si="5"/>
        <v>0</v>
      </c>
      <c r="F61" s="17">
        <f t="shared" si="6"/>
        <v>0</v>
      </c>
    </row>
    <row r="62" spans="2:6" x14ac:dyDescent="0.2">
      <c r="B62" s="15" t="s">
        <v>14</v>
      </c>
      <c r="C62" s="16">
        <v>0</v>
      </c>
      <c r="D62" s="17">
        <v>73.010000000000005</v>
      </c>
      <c r="E62" s="17">
        <f t="shared" si="5"/>
        <v>0</v>
      </c>
      <c r="F62" s="17">
        <f t="shared" si="6"/>
        <v>0</v>
      </c>
    </row>
    <row r="63" spans="2:6" x14ac:dyDescent="0.2">
      <c r="B63" s="15" t="s">
        <v>15</v>
      </c>
      <c r="C63" s="16">
        <v>0</v>
      </c>
      <c r="D63" s="17">
        <v>78.680000000000007</v>
      </c>
      <c r="E63" s="17">
        <f t="shared" si="5"/>
        <v>0</v>
      </c>
      <c r="F63" s="17">
        <f t="shared" si="6"/>
        <v>0</v>
      </c>
    </row>
    <row r="64" spans="2:6" ht="15" x14ac:dyDescent="0.2">
      <c r="B64" s="22" t="s">
        <v>16</v>
      </c>
      <c r="C64" s="19"/>
      <c r="D64" s="20"/>
      <c r="E64" s="20"/>
      <c r="F64" s="21"/>
    </row>
    <row r="65" spans="1:6" x14ac:dyDescent="0.2">
      <c r="B65" s="15" t="s">
        <v>17</v>
      </c>
      <c r="C65" s="16">
        <v>179</v>
      </c>
      <c r="D65" s="17">
        <v>105.12</v>
      </c>
      <c r="E65" s="17">
        <f t="shared" ref="E65:E67" si="7">+D65*C65</f>
        <v>18816.48</v>
      </c>
      <c r="F65" s="17">
        <f t="shared" si="6"/>
        <v>22767.9408</v>
      </c>
    </row>
    <row r="66" spans="1:6" x14ac:dyDescent="0.2">
      <c r="B66" s="15" t="s">
        <v>18</v>
      </c>
      <c r="C66" s="16">
        <v>28</v>
      </c>
      <c r="D66" s="17">
        <v>108.54</v>
      </c>
      <c r="E66" s="17">
        <f t="shared" si="7"/>
        <v>3039.1200000000003</v>
      </c>
      <c r="F66" s="17">
        <f t="shared" si="6"/>
        <v>3677.3352000000004</v>
      </c>
    </row>
    <row r="67" spans="1:6" x14ac:dyDescent="0.2">
      <c r="B67" s="15" t="s">
        <v>19</v>
      </c>
      <c r="C67" s="16">
        <v>179</v>
      </c>
      <c r="D67" s="17">
        <v>122.66000000000001</v>
      </c>
      <c r="E67" s="17">
        <f t="shared" si="7"/>
        <v>21956.140000000003</v>
      </c>
      <c r="F67" s="17">
        <f t="shared" si="6"/>
        <v>26566.929400000005</v>
      </c>
    </row>
    <row r="68" spans="1:6" ht="15" x14ac:dyDescent="0.2">
      <c r="B68" s="12" t="s">
        <v>20</v>
      </c>
      <c r="C68" s="19"/>
      <c r="D68" s="20"/>
      <c r="E68" s="20"/>
      <c r="F68" s="21"/>
    </row>
    <row r="69" spans="1:6" x14ac:dyDescent="0.2">
      <c r="B69" s="15" t="s">
        <v>21</v>
      </c>
      <c r="C69" s="16">
        <v>0</v>
      </c>
      <c r="D69" s="17">
        <v>62.919999999999995</v>
      </c>
      <c r="E69" s="17">
        <f t="shared" ref="E69:E70" si="8">+D69*C69</f>
        <v>0</v>
      </c>
      <c r="F69" s="17">
        <f t="shared" si="6"/>
        <v>0</v>
      </c>
    </row>
    <row r="70" spans="1:6" x14ac:dyDescent="0.2">
      <c r="B70" s="15" t="s">
        <v>22</v>
      </c>
      <c r="C70" s="16">
        <v>0</v>
      </c>
      <c r="D70" s="17">
        <v>65.510000000000005</v>
      </c>
      <c r="E70" s="17">
        <f t="shared" si="8"/>
        <v>0</v>
      </c>
      <c r="F70" s="17">
        <f t="shared" si="6"/>
        <v>0</v>
      </c>
    </row>
    <row r="71" spans="1:6" ht="15" thickBot="1" x14ac:dyDescent="0.25"/>
    <row r="72" spans="1:6" ht="15.75" thickBot="1" x14ac:dyDescent="0.3">
      <c r="E72" s="7">
        <f>SUM(E52:E71)</f>
        <v>45248.270000000004</v>
      </c>
      <c r="F72" s="7">
        <f>SUM(F52:F71)</f>
        <v>54750.406700000007</v>
      </c>
    </row>
    <row r="73" spans="1:6" ht="15" thickBot="1" x14ac:dyDescent="0.25"/>
    <row r="74" spans="1:6" ht="21" thickBot="1" x14ac:dyDescent="0.25">
      <c r="A74" s="8">
        <f>1+A48</f>
        <v>3</v>
      </c>
      <c r="B74" s="9" t="s">
        <v>0</v>
      </c>
      <c r="C74" s="27" t="s">
        <v>27</v>
      </c>
      <c r="D74" s="25"/>
      <c r="E74" s="25"/>
      <c r="F74" s="26"/>
    </row>
    <row r="76" spans="1:6" ht="60" x14ac:dyDescent="0.2">
      <c r="B76" s="11" t="s">
        <v>1</v>
      </c>
      <c r="C76" s="11" t="s">
        <v>25</v>
      </c>
      <c r="D76" s="11" t="s">
        <v>24</v>
      </c>
      <c r="E76" s="11" t="s">
        <v>2</v>
      </c>
      <c r="F76" s="11" t="s">
        <v>3</v>
      </c>
    </row>
    <row r="77" spans="1:6" ht="15" x14ac:dyDescent="0.2">
      <c r="B77" s="12" t="s">
        <v>4</v>
      </c>
      <c r="C77" s="13"/>
      <c r="D77" s="13"/>
      <c r="E77" s="13"/>
      <c r="F77" s="14"/>
    </row>
    <row r="78" spans="1:6" x14ac:dyDescent="0.2">
      <c r="B78" s="15" t="s">
        <v>5</v>
      </c>
      <c r="C78" s="16">
        <v>8</v>
      </c>
      <c r="D78" s="17">
        <v>75.900000000000006</v>
      </c>
      <c r="E78" s="17">
        <f>+D78*C78</f>
        <v>607.20000000000005</v>
      </c>
      <c r="F78" s="17">
        <f>+E78*1.21</f>
        <v>734.71199999999999</v>
      </c>
    </row>
    <row r="79" spans="1:6" x14ac:dyDescent="0.2">
      <c r="B79" s="15" t="s">
        <v>6</v>
      </c>
      <c r="C79" s="16">
        <v>0</v>
      </c>
      <c r="D79" s="17">
        <v>79.02000000000001</v>
      </c>
      <c r="E79" s="17">
        <f t="shared" ref="E79:E82" si="9">+D79*C79</f>
        <v>0</v>
      </c>
      <c r="F79" s="17">
        <f t="shared" ref="F79:F82" si="10">+E79*1.21</f>
        <v>0</v>
      </c>
    </row>
    <row r="80" spans="1:6" x14ac:dyDescent="0.2">
      <c r="B80" s="18" t="s">
        <v>23</v>
      </c>
      <c r="C80" s="16">
        <v>0</v>
      </c>
      <c r="D80" s="17">
        <v>64.77000000000001</v>
      </c>
      <c r="E80" s="17">
        <f t="shared" si="9"/>
        <v>0</v>
      </c>
      <c r="F80" s="17">
        <f t="shared" si="10"/>
        <v>0</v>
      </c>
    </row>
    <row r="81" spans="2:6" x14ac:dyDescent="0.2">
      <c r="B81" s="15" t="s">
        <v>7</v>
      </c>
      <c r="C81" s="16">
        <v>0</v>
      </c>
      <c r="D81" s="17">
        <v>67</v>
      </c>
      <c r="E81" s="17">
        <f t="shared" si="9"/>
        <v>0</v>
      </c>
      <c r="F81" s="17">
        <f t="shared" si="10"/>
        <v>0</v>
      </c>
    </row>
    <row r="82" spans="2:6" x14ac:dyDescent="0.2">
      <c r="B82" s="15" t="s">
        <v>8</v>
      </c>
      <c r="C82" s="16">
        <v>0</v>
      </c>
      <c r="D82" s="17">
        <v>71.73</v>
      </c>
      <c r="E82" s="17">
        <f t="shared" si="9"/>
        <v>0</v>
      </c>
      <c r="F82" s="17">
        <f t="shared" si="10"/>
        <v>0</v>
      </c>
    </row>
    <row r="83" spans="2:6" ht="15" x14ac:dyDescent="0.2">
      <c r="B83" s="12" t="s">
        <v>9</v>
      </c>
      <c r="C83" s="19"/>
      <c r="D83" s="20"/>
      <c r="E83" s="20"/>
      <c r="F83" s="21"/>
    </row>
    <row r="84" spans="2:6" ht="15" x14ac:dyDescent="0.2">
      <c r="B84" s="22" t="s">
        <v>10</v>
      </c>
      <c r="C84" s="19"/>
      <c r="D84" s="20"/>
      <c r="E84" s="20"/>
      <c r="F84" s="21"/>
    </row>
    <row r="85" spans="2:6" x14ac:dyDescent="0.2">
      <c r="B85" s="15" t="s">
        <v>11</v>
      </c>
      <c r="C85" s="16">
        <v>0</v>
      </c>
      <c r="D85" s="17">
        <v>83.690000000000012</v>
      </c>
      <c r="E85" s="17">
        <f t="shared" ref="E85:E89" si="11">+D85*C85</f>
        <v>0</v>
      </c>
      <c r="F85" s="17">
        <f t="shared" ref="F85:F96" si="12">+E85*1.21</f>
        <v>0</v>
      </c>
    </row>
    <row r="86" spans="2:6" x14ac:dyDescent="0.2">
      <c r="B86" s="15" t="s">
        <v>12</v>
      </c>
      <c r="C86" s="16">
        <v>0</v>
      </c>
      <c r="D86" s="17">
        <v>87.43</v>
      </c>
      <c r="E86" s="17">
        <f t="shared" si="11"/>
        <v>0</v>
      </c>
      <c r="F86" s="17">
        <f t="shared" si="12"/>
        <v>0</v>
      </c>
    </row>
    <row r="87" spans="2:6" x14ac:dyDescent="0.2">
      <c r="B87" s="15" t="s">
        <v>13</v>
      </c>
      <c r="C87" s="16">
        <v>0</v>
      </c>
      <c r="D87" s="17">
        <v>70.34</v>
      </c>
      <c r="E87" s="17">
        <f t="shared" si="11"/>
        <v>0</v>
      </c>
      <c r="F87" s="17">
        <f t="shared" si="12"/>
        <v>0</v>
      </c>
    </row>
    <row r="88" spans="2:6" x14ac:dyDescent="0.2">
      <c r="B88" s="15" t="s">
        <v>14</v>
      </c>
      <c r="C88" s="16">
        <v>0</v>
      </c>
      <c r="D88" s="17">
        <v>73.010000000000005</v>
      </c>
      <c r="E88" s="17">
        <f t="shared" si="11"/>
        <v>0</v>
      </c>
      <c r="F88" s="17">
        <f t="shared" si="12"/>
        <v>0</v>
      </c>
    </row>
    <row r="89" spans="2:6" x14ac:dyDescent="0.2">
      <c r="B89" s="15" t="s">
        <v>15</v>
      </c>
      <c r="C89" s="16">
        <v>0</v>
      </c>
      <c r="D89" s="17">
        <v>78.680000000000007</v>
      </c>
      <c r="E89" s="17">
        <f t="shared" si="11"/>
        <v>0</v>
      </c>
      <c r="F89" s="17">
        <f t="shared" si="12"/>
        <v>0</v>
      </c>
    </row>
    <row r="90" spans="2:6" ht="15" x14ac:dyDescent="0.2">
      <c r="B90" s="22" t="s">
        <v>16</v>
      </c>
      <c r="C90" s="19"/>
      <c r="D90" s="20"/>
      <c r="E90" s="20"/>
      <c r="F90" s="21"/>
    </row>
    <row r="91" spans="2:6" x14ac:dyDescent="0.2">
      <c r="B91" s="15" t="s">
        <v>17</v>
      </c>
      <c r="C91" s="16">
        <v>11</v>
      </c>
      <c r="D91" s="17">
        <v>105.12</v>
      </c>
      <c r="E91" s="17">
        <f t="shared" ref="E91:E93" si="13">+D91*C91</f>
        <v>1156.3200000000002</v>
      </c>
      <c r="F91" s="17">
        <f t="shared" si="12"/>
        <v>1399.1472000000001</v>
      </c>
    </row>
    <row r="92" spans="2:6" x14ac:dyDescent="0.2">
      <c r="B92" s="15" t="s">
        <v>18</v>
      </c>
      <c r="C92" s="16">
        <v>0</v>
      </c>
      <c r="D92" s="17">
        <v>108.54</v>
      </c>
      <c r="E92" s="17">
        <f t="shared" si="13"/>
        <v>0</v>
      </c>
      <c r="F92" s="17">
        <f t="shared" si="12"/>
        <v>0</v>
      </c>
    </row>
    <row r="93" spans="2:6" x14ac:dyDescent="0.2">
      <c r="B93" s="15" t="s">
        <v>19</v>
      </c>
      <c r="C93" s="16">
        <v>11</v>
      </c>
      <c r="D93" s="17">
        <v>122.66000000000001</v>
      </c>
      <c r="E93" s="17">
        <f t="shared" si="13"/>
        <v>1349.2600000000002</v>
      </c>
      <c r="F93" s="17">
        <f t="shared" si="12"/>
        <v>1632.6046000000001</v>
      </c>
    </row>
    <row r="94" spans="2:6" ht="15" x14ac:dyDescent="0.2">
      <c r="B94" s="12" t="s">
        <v>20</v>
      </c>
      <c r="C94" s="19"/>
      <c r="D94" s="20"/>
      <c r="E94" s="20"/>
      <c r="F94" s="21"/>
    </row>
    <row r="95" spans="2:6" x14ac:dyDescent="0.2">
      <c r="B95" s="15" t="s">
        <v>21</v>
      </c>
      <c r="C95" s="16">
        <v>0</v>
      </c>
      <c r="D95" s="17">
        <v>62.919999999999995</v>
      </c>
      <c r="E95" s="17">
        <f t="shared" ref="E95:E96" si="14">+D95*C95</f>
        <v>0</v>
      </c>
      <c r="F95" s="17">
        <f t="shared" si="12"/>
        <v>0</v>
      </c>
    </row>
    <row r="96" spans="2:6" x14ac:dyDescent="0.2">
      <c r="B96" s="15" t="s">
        <v>22</v>
      </c>
      <c r="C96" s="16">
        <v>0</v>
      </c>
      <c r="D96" s="17">
        <v>65.510000000000005</v>
      </c>
      <c r="E96" s="17">
        <f t="shared" si="14"/>
        <v>0</v>
      </c>
      <c r="F96" s="17">
        <f t="shared" si="12"/>
        <v>0</v>
      </c>
    </row>
    <row r="97" spans="1:6" ht="15" thickBot="1" x14ac:dyDescent="0.25"/>
    <row r="98" spans="1:6" ht="15.75" thickBot="1" x14ac:dyDescent="0.3">
      <c r="E98" s="7">
        <f>SUM(E78:E97)</f>
        <v>3112.7800000000007</v>
      </c>
      <c r="F98" s="7">
        <f>SUM(F78:F97)</f>
        <v>3766.4638</v>
      </c>
    </row>
    <row r="99" spans="1:6" ht="15" thickBot="1" x14ac:dyDescent="0.25">
      <c r="C99" s="23"/>
    </row>
    <row r="100" spans="1:6" ht="21" thickBot="1" x14ac:dyDescent="0.25">
      <c r="A100" s="8">
        <f>1+A74</f>
        <v>4</v>
      </c>
      <c r="B100" s="9" t="s">
        <v>0</v>
      </c>
      <c r="C100" s="24" t="s">
        <v>28</v>
      </c>
      <c r="D100" s="25"/>
      <c r="E100" s="25"/>
      <c r="F100" s="26"/>
    </row>
    <row r="102" spans="1:6" ht="60" x14ac:dyDescent="0.2">
      <c r="B102" s="11" t="s">
        <v>1</v>
      </c>
      <c r="C102" s="11" t="s">
        <v>25</v>
      </c>
      <c r="D102" s="11" t="s">
        <v>24</v>
      </c>
      <c r="E102" s="11" t="s">
        <v>2</v>
      </c>
      <c r="F102" s="11" t="s">
        <v>3</v>
      </c>
    </row>
    <row r="103" spans="1:6" ht="15" x14ac:dyDescent="0.2">
      <c r="B103" s="12" t="s">
        <v>4</v>
      </c>
      <c r="C103" s="13"/>
      <c r="D103" s="13"/>
      <c r="E103" s="13"/>
      <c r="F103" s="14"/>
    </row>
    <row r="104" spans="1:6" x14ac:dyDescent="0.2">
      <c r="B104" s="15" t="s">
        <v>5</v>
      </c>
      <c r="C104" s="16">
        <v>7</v>
      </c>
      <c r="D104" s="17">
        <v>75.900000000000006</v>
      </c>
      <c r="E104" s="17">
        <f>+D104*C104</f>
        <v>531.30000000000007</v>
      </c>
      <c r="F104" s="17">
        <f>+E104*1.21</f>
        <v>642.87300000000005</v>
      </c>
    </row>
    <row r="105" spans="1:6" x14ac:dyDescent="0.2">
      <c r="B105" s="15" t="s">
        <v>6</v>
      </c>
      <c r="C105" s="16">
        <v>0</v>
      </c>
      <c r="D105" s="17">
        <v>79.02000000000001</v>
      </c>
      <c r="E105" s="17">
        <f t="shared" ref="E105:E108" si="15">+D105*C105</f>
        <v>0</v>
      </c>
      <c r="F105" s="17">
        <f t="shared" ref="F105:F108" si="16">+E105*1.21</f>
        <v>0</v>
      </c>
    </row>
    <row r="106" spans="1:6" x14ac:dyDescent="0.2">
      <c r="B106" s="18" t="s">
        <v>23</v>
      </c>
      <c r="C106" s="16">
        <v>0</v>
      </c>
      <c r="D106" s="17">
        <v>64.77000000000001</v>
      </c>
      <c r="E106" s="17">
        <f t="shared" si="15"/>
        <v>0</v>
      </c>
      <c r="F106" s="17">
        <f t="shared" si="16"/>
        <v>0</v>
      </c>
    </row>
    <row r="107" spans="1:6" x14ac:dyDescent="0.2">
      <c r="B107" s="15" t="s">
        <v>7</v>
      </c>
      <c r="C107" s="16">
        <v>0</v>
      </c>
      <c r="D107" s="17">
        <v>67</v>
      </c>
      <c r="E107" s="17">
        <f t="shared" si="15"/>
        <v>0</v>
      </c>
      <c r="F107" s="17">
        <f t="shared" si="16"/>
        <v>0</v>
      </c>
    </row>
    <row r="108" spans="1:6" x14ac:dyDescent="0.2">
      <c r="B108" s="15" t="s">
        <v>8</v>
      </c>
      <c r="C108" s="16">
        <v>0</v>
      </c>
      <c r="D108" s="17">
        <v>71.73</v>
      </c>
      <c r="E108" s="17">
        <f t="shared" si="15"/>
        <v>0</v>
      </c>
      <c r="F108" s="17">
        <f t="shared" si="16"/>
        <v>0</v>
      </c>
    </row>
    <row r="109" spans="1:6" ht="15" x14ac:dyDescent="0.2">
      <c r="B109" s="12" t="s">
        <v>9</v>
      </c>
      <c r="C109" s="19"/>
      <c r="D109" s="20"/>
      <c r="E109" s="20"/>
      <c r="F109" s="21"/>
    </row>
    <row r="110" spans="1:6" ht="15" x14ac:dyDescent="0.2">
      <c r="B110" s="22" t="s">
        <v>10</v>
      </c>
      <c r="C110" s="19"/>
      <c r="D110" s="20"/>
      <c r="E110" s="20"/>
      <c r="F110" s="21"/>
    </row>
    <row r="111" spans="1:6" x14ac:dyDescent="0.2">
      <c r="B111" s="15" t="s">
        <v>11</v>
      </c>
      <c r="C111" s="16">
        <v>165</v>
      </c>
      <c r="D111" s="17">
        <v>83.690000000000012</v>
      </c>
      <c r="E111" s="17">
        <f t="shared" ref="E111:E115" si="17">+D111*C111</f>
        <v>13808.850000000002</v>
      </c>
      <c r="F111" s="17">
        <f t="shared" ref="F111:F122" si="18">+E111*1.21</f>
        <v>16708.708500000001</v>
      </c>
    </row>
    <row r="112" spans="1:6" x14ac:dyDescent="0.2">
      <c r="B112" s="15" t="s">
        <v>12</v>
      </c>
      <c r="C112" s="16">
        <v>0</v>
      </c>
      <c r="D112" s="17">
        <v>87.43</v>
      </c>
      <c r="E112" s="17">
        <f t="shared" si="17"/>
        <v>0</v>
      </c>
      <c r="F112" s="17">
        <f t="shared" si="18"/>
        <v>0</v>
      </c>
    </row>
    <row r="113" spans="1:6" x14ac:dyDescent="0.2">
      <c r="B113" s="15" t="s">
        <v>13</v>
      </c>
      <c r="C113" s="16">
        <v>0</v>
      </c>
      <c r="D113" s="17">
        <v>70.34</v>
      </c>
      <c r="E113" s="17">
        <f t="shared" si="17"/>
        <v>0</v>
      </c>
      <c r="F113" s="17">
        <f t="shared" si="18"/>
        <v>0</v>
      </c>
    </row>
    <row r="114" spans="1:6" x14ac:dyDescent="0.2">
      <c r="B114" s="15" t="s">
        <v>14</v>
      </c>
      <c r="C114" s="16">
        <v>0</v>
      </c>
      <c r="D114" s="17">
        <v>73.010000000000005</v>
      </c>
      <c r="E114" s="17">
        <f t="shared" si="17"/>
        <v>0</v>
      </c>
      <c r="F114" s="17">
        <f t="shared" si="18"/>
        <v>0</v>
      </c>
    </row>
    <row r="115" spans="1:6" x14ac:dyDescent="0.2">
      <c r="B115" s="15" t="s">
        <v>15</v>
      </c>
      <c r="C115" s="16">
        <v>0</v>
      </c>
      <c r="D115" s="17">
        <v>78.680000000000007</v>
      </c>
      <c r="E115" s="17">
        <f t="shared" si="17"/>
        <v>0</v>
      </c>
      <c r="F115" s="17">
        <f t="shared" si="18"/>
        <v>0</v>
      </c>
    </row>
    <row r="116" spans="1:6" ht="15" x14ac:dyDescent="0.2">
      <c r="B116" s="22" t="s">
        <v>16</v>
      </c>
      <c r="C116" s="19"/>
      <c r="D116" s="20"/>
      <c r="E116" s="20"/>
      <c r="F116" s="21"/>
    </row>
    <row r="117" spans="1:6" x14ac:dyDescent="0.2">
      <c r="B117" s="15" t="s">
        <v>17</v>
      </c>
      <c r="C117" s="16">
        <v>9</v>
      </c>
      <c r="D117" s="17">
        <v>105.12</v>
      </c>
      <c r="E117" s="17">
        <f t="shared" ref="E117:E119" si="19">+D117*C117</f>
        <v>946.08</v>
      </c>
      <c r="F117" s="17">
        <f t="shared" si="18"/>
        <v>1144.7568000000001</v>
      </c>
    </row>
    <row r="118" spans="1:6" x14ac:dyDescent="0.2">
      <c r="B118" s="15" t="s">
        <v>18</v>
      </c>
      <c r="C118" s="16">
        <v>0</v>
      </c>
      <c r="D118" s="17">
        <v>108.54</v>
      </c>
      <c r="E118" s="17">
        <f t="shared" si="19"/>
        <v>0</v>
      </c>
      <c r="F118" s="17">
        <f t="shared" si="18"/>
        <v>0</v>
      </c>
    </row>
    <row r="119" spans="1:6" x14ac:dyDescent="0.2">
      <c r="B119" s="15" t="s">
        <v>19</v>
      </c>
      <c r="C119" s="16">
        <v>0</v>
      </c>
      <c r="D119" s="17">
        <v>122.66000000000001</v>
      </c>
      <c r="E119" s="17">
        <f t="shared" si="19"/>
        <v>0</v>
      </c>
      <c r="F119" s="17">
        <f t="shared" si="18"/>
        <v>0</v>
      </c>
    </row>
    <row r="120" spans="1:6" ht="15" x14ac:dyDescent="0.2">
      <c r="B120" s="12" t="s">
        <v>20</v>
      </c>
      <c r="C120" s="19"/>
      <c r="D120" s="20"/>
      <c r="E120" s="20"/>
      <c r="F120" s="21"/>
    </row>
    <row r="121" spans="1:6" x14ac:dyDescent="0.2">
      <c r="B121" s="15" t="s">
        <v>21</v>
      </c>
      <c r="C121" s="16">
        <v>0</v>
      </c>
      <c r="D121" s="17">
        <v>62.919999999999995</v>
      </c>
      <c r="E121" s="17">
        <f t="shared" ref="E121:E122" si="20">+D121*C121</f>
        <v>0</v>
      </c>
      <c r="F121" s="17">
        <f t="shared" si="18"/>
        <v>0</v>
      </c>
    </row>
    <row r="122" spans="1:6" x14ac:dyDescent="0.2">
      <c r="B122" s="15" t="s">
        <v>22</v>
      </c>
      <c r="C122" s="16">
        <v>0</v>
      </c>
      <c r="D122" s="17">
        <v>65.510000000000005</v>
      </c>
      <c r="E122" s="17">
        <f t="shared" si="20"/>
        <v>0</v>
      </c>
      <c r="F122" s="17">
        <f t="shared" si="18"/>
        <v>0</v>
      </c>
    </row>
    <row r="123" spans="1:6" ht="15" thickBot="1" x14ac:dyDescent="0.25"/>
    <row r="124" spans="1:6" ht="15.75" thickBot="1" x14ac:dyDescent="0.3">
      <c r="E124" s="7">
        <f>SUM(E104:E123)</f>
        <v>15286.230000000001</v>
      </c>
      <c r="F124" s="7">
        <f>SUM(F104:F123)</f>
        <v>18496.338299999999</v>
      </c>
    </row>
    <row r="125" spans="1:6" ht="15" thickBot="1" x14ac:dyDescent="0.25"/>
    <row r="126" spans="1:6" ht="21" thickBot="1" x14ac:dyDescent="0.25">
      <c r="A126" s="8">
        <f>1+A100</f>
        <v>5</v>
      </c>
      <c r="B126" s="9" t="s">
        <v>0</v>
      </c>
      <c r="C126" s="24" t="s">
        <v>30</v>
      </c>
      <c r="D126" s="25"/>
      <c r="E126" s="25"/>
      <c r="F126" s="26"/>
    </row>
    <row r="128" spans="1:6" ht="60" x14ac:dyDescent="0.2">
      <c r="B128" s="11" t="s">
        <v>1</v>
      </c>
      <c r="C128" s="11" t="s">
        <v>25</v>
      </c>
      <c r="D128" s="11" t="s">
        <v>24</v>
      </c>
      <c r="E128" s="11" t="s">
        <v>2</v>
      </c>
      <c r="F128" s="11" t="s">
        <v>3</v>
      </c>
    </row>
    <row r="129" spans="2:6" ht="15" x14ac:dyDescent="0.2">
      <c r="B129" s="12" t="s">
        <v>4</v>
      </c>
      <c r="C129" s="13"/>
      <c r="D129" s="13"/>
      <c r="E129" s="13"/>
      <c r="F129" s="14"/>
    </row>
    <row r="130" spans="2:6" x14ac:dyDescent="0.2">
      <c r="B130" s="15" t="s">
        <v>5</v>
      </c>
      <c r="C130" s="16">
        <v>0</v>
      </c>
      <c r="D130" s="17">
        <v>75.900000000000006</v>
      </c>
      <c r="E130" s="17">
        <f>+D130*C130</f>
        <v>0</v>
      </c>
      <c r="F130" s="17">
        <f>+E130*1.21</f>
        <v>0</v>
      </c>
    </row>
    <row r="131" spans="2:6" x14ac:dyDescent="0.2">
      <c r="B131" s="15" t="s">
        <v>6</v>
      </c>
      <c r="C131" s="16">
        <v>0</v>
      </c>
      <c r="D131" s="17">
        <v>79.02000000000001</v>
      </c>
      <c r="E131" s="17">
        <f t="shared" ref="E131:E134" si="21">+D131*C131</f>
        <v>0</v>
      </c>
      <c r="F131" s="17">
        <f t="shared" ref="F131:F134" si="22">+E131*1.21</f>
        <v>0</v>
      </c>
    </row>
    <row r="132" spans="2:6" x14ac:dyDescent="0.2">
      <c r="B132" s="18" t="s">
        <v>23</v>
      </c>
      <c r="C132" s="16">
        <v>0</v>
      </c>
      <c r="D132" s="17">
        <v>64.77000000000001</v>
      </c>
      <c r="E132" s="17">
        <f t="shared" si="21"/>
        <v>0</v>
      </c>
      <c r="F132" s="17">
        <f t="shared" si="22"/>
        <v>0</v>
      </c>
    </row>
    <row r="133" spans="2:6" x14ac:dyDescent="0.2">
      <c r="B133" s="15" t="s">
        <v>7</v>
      </c>
      <c r="C133" s="16">
        <v>0</v>
      </c>
      <c r="D133" s="17">
        <v>67</v>
      </c>
      <c r="E133" s="17">
        <f t="shared" si="21"/>
        <v>0</v>
      </c>
      <c r="F133" s="17">
        <f t="shared" si="22"/>
        <v>0</v>
      </c>
    </row>
    <row r="134" spans="2:6" x14ac:dyDescent="0.2">
      <c r="B134" s="15" t="s">
        <v>8</v>
      </c>
      <c r="C134" s="16">
        <v>0</v>
      </c>
      <c r="D134" s="17">
        <v>71.73</v>
      </c>
      <c r="E134" s="17">
        <f t="shared" si="21"/>
        <v>0</v>
      </c>
      <c r="F134" s="17">
        <f t="shared" si="22"/>
        <v>0</v>
      </c>
    </row>
    <row r="135" spans="2:6" ht="15" x14ac:dyDescent="0.2">
      <c r="B135" s="12" t="s">
        <v>9</v>
      </c>
      <c r="C135" s="19"/>
      <c r="D135" s="20"/>
      <c r="E135" s="20"/>
      <c r="F135" s="21"/>
    </row>
    <row r="136" spans="2:6" ht="15" x14ac:dyDescent="0.2">
      <c r="B136" s="22" t="s">
        <v>10</v>
      </c>
      <c r="C136" s="19"/>
      <c r="D136" s="20"/>
      <c r="E136" s="20"/>
      <c r="F136" s="21"/>
    </row>
    <row r="137" spans="2:6" x14ac:dyDescent="0.2">
      <c r="B137" s="15" t="s">
        <v>11</v>
      </c>
      <c r="C137" s="16">
        <v>0</v>
      </c>
      <c r="D137" s="17">
        <v>83.690000000000012</v>
      </c>
      <c r="E137" s="17">
        <f t="shared" ref="E137:E141" si="23">+D137*C137</f>
        <v>0</v>
      </c>
      <c r="F137" s="17">
        <f t="shared" ref="F137:F148" si="24">+E137*1.21</f>
        <v>0</v>
      </c>
    </row>
    <row r="138" spans="2:6" x14ac:dyDescent="0.2">
      <c r="B138" s="15" t="s">
        <v>12</v>
      </c>
      <c r="C138" s="16">
        <v>0</v>
      </c>
      <c r="D138" s="17">
        <v>87.43</v>
      </c>
      <c r="E138" s="17">
        <f t="shared" si="23"/>
        <v>0</v>
      </c>
      <c r="F138" s="17">
        <f t="shared" si="24"/>
        <v>0</v>
      </c>
    </row>
    <row r="139" spans="2:6" x14ac:dyDescent="0.2">
      <c r="B139" s="15" t="s">
        <v>13</v>
      </c>
      <c r="C139" s="16">
        <v>0</v>
      </c>
      <c r="D139" s="17">
        <v>70.34</v>
      </c>
      <c r="E139" s="17">
        <f t="shared" si="23"/>
        <v>0</v>
      </c>
      <c r="F139" s="17">
        <f t="shared" si="24"/>
        <v>0</v>
      </c>
    </row>
    <row r="140" spans="2:6" x14ac:dyDescent="0.2">
      <c r="B140" s="15" t="s">
        <v>14</v>
      </c>
      <c r="C140" s="16">
        <v>0</v>
      </c>
      <c r="D140" s="17">
        <v>73.010000000000005</v>
      </c>
      <c r="E140" s="17">
        <f t="shared" si="23"/>
        <v>0</v>
      </c>
      <c r="F140" s="17">
        <f t="shared" si="24"/>
        <v>0</v>
      </c>
    </row>
    <row r="141" spans="2:6" x14ac:dyDescent="0.2">
      <c r="B141" s="15" t="s">
        <v>15</v>
      </c>
      <c r="C141" s="16">
        <v>0</v>
      </c>
      <c r="D141" s="17">
        <v>78.680000000000007</v>
      </c>
      <c r="E141" s="17">
        <f t="shared" si="23"/>
        <v>0</v>
      </c>
      <c r="F141" s="17">
        <f t="shared" si="24"/>
        <v>0</v>
      </c>
    </row>
    <row r="142" spans="2:6" ht="15" x14ac:dyDescent="0.2">
      <c r="B142" s="22" t="s">
        <v>16</v>
      </c>
      <c r="C142" s="19"/>
      <c r="D142" s="20"/>
      <c r="E142" s="20"/>
      <c r="F142" s="21"/>
    </row>
    <row r="143" spans="2:6" x14ac:dyDescent="0.2">
      <c r="B143" s="15" t="s">
        <v>17</v>
      </c>
      <c r="C143" s="16">
        <v>0</v>
      </c>
      <c r="D143" s="17">
        <v>105.12</v>
      </c>
      <c r="E143" s="17">
        <f t="shared" ref="E143:E145" si="25">+D143*C143</f>
        <v>0</v>
      </c>
      <c r="F143" s="17">
        <f t="shared" si="24"/>
        <v>0</v>
      </c>
    </row>
    <row r="144" spans="2:6" x14ac:dyDescent="0.2">
      <c r="B144" s="15" t="s">
        <v>18</v>
      </c>
      <c r="C144" s="16">
        <v>0</v>
      </c>
      <c r="D144" s="17">
        <v>108.54</v>
      </c>
      <c r="E144" s="17">
        <f t="shared" si="25"/>
        <v>0</v>
      </c>
      <c r="F144" s="17">
        <f t="shared" si="24"/>
        <v>0</v>
      </c>
    </row>
    <row r="145" spans="1:6" x14ac:dyDescent="0.2">
      <c r="B145" s="15" t="s">
        <v>19</v>
      </c>
      <c r="C145" s="16">
        <v>11</v>
      </c>
      <c r="D145" s="17">
        <v>122.66000000000001</v>
      </c>
      <c r="E145" s="17">
        <f t="shared" si="25"/>
        <v>1349.2600000000002</v>
      </c>
      <c r="F145" s="17">
        <f t="shared" si="24"/>
        <v>1632.6046000000001</v>
      </c>
    </row>
    <row r="146" spans="1:6" ht="15" x14ac:dyDescent="0.2">
      <c r="B146" s="12" t="s">
        <v>20</v>
      </c>
      <c r="C146" s="19"/>
      <c r="D146" s="20"/>
      <c r="E146" s="20"/>
      <c r="F146" s="21"/>
    </row>
    <row r="147" spans="1:6" x14ac:dyDescent="0.2">
      <c r="B147" s="15" t="s">
        <v>21</v>
      </c>
      <c r="C147" s="16">
        <v>0</v>
      </c>
      <c r="D147" s="17">
        <v>62.919999999999995</v>
      </c>
      <c r="E147" s="17">
        <f t="shared" ref="E147:E148" si="26">+D147*C147</f>
        <v>0</v>
      </c>
      <c r="F147" s="17">
        <f t="shared" si="24"/>
        <v>0</v>
      </c>
    </row>
    <row r="148" spans="1:6" x14ac:dyDescent="0.2">
      <c r="B148" s="15" t="s">
        <v>22</v>
      </c>
      <c r="C148" s="16">
        <v>0</v>
      </c>
      <c r="D148" s="17">
        <v>65.510000000000005</v>
      </c>
      <c r="E148" s="17">
        <f t="shared" si="26"/>
        <v>0</v>
      </c>
      <c r="F148" s="17">
        <f t="shared" si="24"/>
        <v>0</v>
      </c>
    </row>
    <row r="149" spans="1:6" ht="15" thickBot="1" x14ac:dyDescent="0.25"/>
    <row r="150" spans="1:6" ht="15.75" thickBot="1" x14ac:dyDescent="0.3">
      <c r="E150" s="7">
        <f>SUM(E130:E149)</f>
        <v>1349.2600000000002</v>
      </c>
      <c r="F150" s="7">
        <f>SUM(F130:F149)</f>
        <v>1632.6046000000001</v>
      </c>
    </row>
    <row r="151" spans="1:6" ht="15" thickBot="1" x14ac:dyDescent="0.25"/>
    <row r="152" spans="1:6" ht="21" thickBot="1" x14ac:dyDescent="0.25">
      <c r="A152" s="8">
        <f>1+A126</f>
        <v>6</v>
      </c>
      <c r="B152" s="9" t="s">
        <v>0</v>
      </c>
      <c r="C152" s="24" t="s">
        <v>31</v>
      </c>
      <c r="D152" s="25"/>
      <c r="E152" s="25"/>
      <c r="F152" s="26"/>
    </row>
    <row r="154" spans="1:6" ht="60" x14ac:dyDescent="0.2">
      <c r="B154" s="11" t="s">
        <v>1</v>
      </c>
      <c r="C154" s="11" t="s">
        <v>25</v>
      </c>
      <c r="D154" s="11" t="s">
        <v>24</v>
      </c>
      <c r="E154" s="11" t="s">
        <v>2</v>
      </c>
      <c r="F154" s="11" t="s">
        <v>3</v>
      </c>
    </row>
    <row r="155" spans="1:6" ht="15" x14ac:dyDescent="0.2">
      <c r="B155" s="12" t="s">
        <v>4</v>
      </c>
      <c r="C155" s="13"/>
      <c r="D155" s="13"/>
      <c r="E155" s="13"/>
      <c r="F155" s="14"/>
    </row>
    <row r="156" spans="1:6" x14ac:dyDescent="0.2">
      <c r="B156" s="15" t="s">
        <v>5</v>
      </c>
      <c r="C156" s="16">
        <v>226</v>
      </c>
      <c r="D156" s="17">
        <v>75.900000000000006</v>
      </c>
      <c r="E156" s="17">
        <f>+D156*C156</f>
        <v>17153.400000000001</v>
      </c>
      <c r="F156" s="17">
        <f>+E156*1.21</f>
        <v>20755.614000000001</v>
      </c>
    </row>
    <row r="157" spans="1:6" x14ac:dyDescent="0.2">
      <c r="B157" s="15" t="s">
        <v>6</v>
      </c>
      <c r="C157" s="16">
        <v>11</v>
      </c>
      <c r="D157" s="17">
        <v>79.02000000000001</v>
      </c>
      <c r="E157" s="17">
        <f t="shared" ref="E157:E160" si="27">+D157*C157</f>
        <v>869.22000000000014</v>
      </c>
      <c r="F157" s="17">
        <f t="shared" ref="F157:F160" si="28">+E157*1.21</f>
        <v>1051.7562</v>
      </c>
    </row>
    <row r="158" spans="1:6" x14ac:dyDescent="0.2">
      <c r="B158" s="18" t="s">
        <v>23</v>
      </c>
      <c r="C158" s="16">
        <v>0</v>
      </c>
      <c r="D158" s="17">
        <v>64.77000000000001</v>
      </c>
      <c r="E158" s="17">
        <f t="shared" si="27"/>
        <v>0</v>
      </c>
      <c r="F158" s="17">
        <f t="shared" si="28"/>
        <v>0</v>
      </c>
    </row>
    <row r="159" spans="1:6" x14ac:dyDescent="0.2">
      <c r="B159" s="15" t="s">
        <v>7</v>
      </c>
      <c r="C159" s="16">
        <v>0</v>
      </c>
      <c r="D159" s="17">
        <v>67</v>
      </c>
      <c r="E159" s="17">
        <f t="shared" si="27"/>
        <v>0</v>
      </c>
      <c r="F159" s="17">
        <f t="shared" si="28"/>
        <v>0</v>
      </c>
    </row>
    <row r="160" spans="1:6" x14ac:dyDescent="0.2">
      <c r="B160" s="15" t="s">
        <v>8</v>
      </c>
      <c r="C160" s="16">
        <v>6</v>
      </c>
      <c r="D160" s="17">
        <v>71.73</v>
      </c>
      <c r="E160" s="17">
        <f t="shared" si="27"/>
        <v>430.38</v>
      </c>
      <c r="F160" s="17">
        <f t="shared" si="28"/>
        <v>520.75979999999993</v>
      </c>
    </row>
    <row r="161" spans="2:6" ht="15" x14ac:dyDescent="0.2">
      <c r="B161" s="12" t="s">
        <v>9</v>
      </c>
      <c r="C161" s="19"/>
      <c r="D161" s="20"/>
      <c r="E161" s="20"/>
      <c r="F161" s="21"/>
    </row>
    <row r="162" spans="2:6" ht="15" x14ac:dyDescent="0.2">
      <c r="B162" s="22" t="s">
        <v>10</v>
      </c>
      <c r="C162" s="19"/>
      <c r="D162" s="20"/>
      <c r="E162" s="20"/>
      <c r="F162" s="21"/>
    </row>
    <row r="163" spans="2:6" x14ac:dyDescent="0.2">
      <c r="B163" s="15" t="s">
        <v>11</v>
      </c>
      <c r="C163" s="16">
        <v>33</v>
      </c>
      <c r="D163" s="17">
        <v>83.690000000000012</v>
      </c>
      <c r="E163" s="17">
        <f t="shared" ref="E163:E167" si="29">+D163*C163</f>
        <v>2761.7700000000004</v>
      </c>
      <c r="F163" s="17">
        <f t="shared" ref="F163:F174" si="30">+E163*1.21</f>
        <v>3341.7417000000005</v>
      </c>
    </row>
    <row r="164" spans="2:6" x14ac:dyDescent="0.2">
      <c r="B164" s="15" t="s">
        <v>12</v>
      </c>
      <c r="C164" s="16">
        <v>11</v>
      </c>
      <c r="D164" s="17">
        <v>87.43</v>
      </c>
      <c r="E164" s="17">
        <f t="shared" si="29"/>
        <v>961.73</v>
      </c>
      <c r="F164" s="17">
        <f t="shared" si="30"/>
        <v>1163.6932999999999</v>
      </c>
    </row>
    <row r="165" spans="2:6" x14ac:dyDescent="0.2">
      <c r="B165" s="15" t="s">
        <v>13</v>
      </c>
      <c r="C165" s="16">
        <v>0</v>
      </c>
      <c r="D165" s="17">
        <v>70.34</v>
      </c>
      <c r="E165" s="17">
        <f t="shared" si="29"/>
        <v>0</v>
      </c>
      <c r="F165" s="17">
        <f t="shared" si="30"/>
        <v>0</v>
      </c>
    </row>
    <row r="166" spans="2:6" x14ac:dyDescent="0.2">
      <c r="B166" s="15" t="s">
        <v>14</v>
      </c>
      <c r="C166" s="16">
        <v>0</v>
      </c>
      <c r="D166" s="17">
        <v>73.010000000000005</v>
      </c>
      <c r="E166" s="17">
        <f t="shared" si="29"/>
        <v>0</v>
      </c>
      <c r="F166" s="17">
        <f t="shared" si="30"/>
        <v>0</v>
      </c>
    </row>
    <row r="167" spans="2:6" x14ac:dyDescent="0.2">
      <c r="B167" s="15" t="s">
        <v>15</v>
      </c>
      <c r="C167" s="16">
        <v>6</v>
      </c>
      <c r="D167" s="17">
        <v>78.680000000000007</v>
      </c>
      <c r="E167" s="17">
        <f t="shared" si="29"/>
        <v>472.08000000000004</v>
      </c>
      <c r="F167" s="17">
        <f t="shared" si="30"/>
        <v>571.21680000000003</v>
      </c>
    </row>
    <row r="168" spans="2:6" ht="15" x14ac:dyDescent="0.2">
      <c r="B168" s="22" t="s">
        <v>16</v>
      </c>
      <c r="C168" s="19"/>
      <c r="D168" s="20"/>
      <c r="E168" s="20"/>
      <c r="F168" s="21"/>
    </row>
    <row r="169" spans="2:6" x14ac:dyDescent="0.2">
      <c r="B169" s="15" t="s">
        <v>17</v>
      </c>
      <c r="C169" s="16">
        <v>0</v>
      </c>
      <c r="D169" s="17">
        <v>105.12</v>
      </c>
      <c r="E169" s="17">
        <f t="shared" ref="E169:E171" si="31">+D169*C169</f>
        <v>0</v>
      </c>
      <c r="F169" s="17">
        <f t="shared" si="30"/>
        <v>0</v>
      </c>
    </row>
    <row r="170" spans="2:6" x14ac:dyDescent="0.2">
      <c r="B170" s="15" t="s">
        <v>18</v>
      </c>
      <c r="C170" s="16">
        <v>0</v>
      </c>
      <c r="D170" s="17">
        <v>108.54</v>
      </c>
      <c r="E170" s="17">
        <f t="shared" si="31"/>
        <v>0</v>
      </c>
      <c r="F170" s="17">
        <f t="shared" si="30"/>
        <v>0</v>
      </c>
    </row>
    <row r="171" spans="2:6" x14ac:dyDescent="0.2">
      <c r="B171" s="15" t="s">
        <v>19</v>
      </c>
      <c r="C171" s="16">
        <v>0</v>
      </c>
      <c r="D171" s="17">
        <v>122.66000000000001</v>
      </c>
      <c r="E171" s="17">
        <f t="shared" si="31"/>
        <v>0</v>
      </c>
      <c r="F171" s="17">
        <f t="shared" si="30"/>
        <v>0</v>
      </c>
    </row>
    <row r="172" spans="2:6" ht="15" x14ac:dyDescent="0.2">
      <c r="B172" s="12" t="s">
        <v>20</v>
      </c>
      <c r="C172" s="19"/>
      <c r="D172" s="20"/>
      <c r="E172" s="20"/>
      <c r="F172" s="21"/>
    </row>
    <row r="173" spans="2:6" x14ac:dyDescent="0.2">
      <c r="B173" s="15" t="s">
        <v>21</v>
      </c>
      <c r="C173" s="16">
        <v>0</v>
      </c>
      <c r="D173" s="17">
        <v>62.919999999999995</v>
      </c>
      <c r="E173" s="17">
        <f t="shared" ref="E173:E174" si="32">+D173*C173</f>
        <v>0</v>
      </c>
      <c r="F173" s="17">
        <f t="shared" si="30"/>
        <v>0</v>
      </c>
    </row>
    <row r="174" spans="2:6" x14ac:dyDescent="0.2">
      <c r="B174" s="15" t="s">
        <v>22</v>
      </c>
      <c r="C174" s="16">
        <v>0</v>
      </c>
      <c r="D174" s="17">
        <v>65.510000000000005</v>
      </c>
      <c r="E174" s="17">
        <f t="shared" si="32"/>
        <v>0</v>
      </c>
      <c r="F174" s="17">
        <f t="shared" si="30"/>
        <v>0</v>
      </c>
    </row>
    <row r="175" spans="2:6" ht="15" thickBot="1" x14ac:dyDescent="0.25"/>
    <row r="176" spans="2:6" ht="15.75" thickBot="1" x14ac:dyDescent="0.3">
      <c r="E176" s="7">
        <f>SUM(E156:E175)</f>
        <v>22648.580000000005</v>
      </c>
      <c r="F176" s="7">
        <f>SUM(F156:F175)</f>
        <v>27404.781800000001</v>
      </c>
    </row>
    <row r="177" spans="1:6" ht="15" thickBot="1" x14ac:dyDescent="0.25">
      <c r="C177" s="23"/>
    </row>
    <row r="178" spans="1:6" ht="21" thickBot="1" x14ac:dyDescent="0.25">
      <c r="A178" s="8">
        <f>1+A152</f>
        <v>7</v>
      </c>
      <c r="B178" s="9" t="s">
        <v>0</v>
      </c>
      <c r="C178" s="24" t="s">
        <v>39</v>
      </c>
      <c r="D178" s="25"/>
      <c r="E178" s="25"/>
      <c r="F178" s="26"/>
    </row>
    <row r="180" spans="1:6" ht="60" x14ac:dyDescent="0.2">
      <c r="B180" s="11" t="s">
        <v>1</v>
      </c>
      <c r="C180" s="11" t="s">
        <v>25</v>
      </c>
      <c r="D180" s="11" t="s">
        <v>24</v>
      </c>
      <c r="E180" s="11" t="s">
        <v>2</v>
      </c>
      <c r="F180" s="11" t="s">
        <v>3</v>
      </c>
    </row>
    <row r="181" spans="1:6" ht="15" x14ac:dyDescent="0.2">
      <c r="B181" s="12" t="s">
        <v>4</v>
      </c>
      <c r="C181" s="13"/>
      <c r="D181" s="13"/>
      <c r="E181" s="13"/>
      <c r="F181" s="14"/>
    </row>
    <row r="182" spans="1:6" x14ac:dyDescent="0.2">
      <c r="B182" s="15" t="s">
        <v>5</v>
      </c>
      <c r="C182" s="16">
        <v>0</v>
      </c>
      <c r="D182" s="17">
        <v>75.900000000000006</v>
      </c>
      <c r="E182" s="17">
        <f>+D182*C182</f>
        <v>0</v>
      </c>
      <c r="F182" s="17">
        <f>+E182*1.21</f>
        <v>0</v>
      </c>
    </row>
    <row r="183" spans="1:6" x14ac:dyDescent="0.2">
      <c r="B183" s="15" t="s">
        <v>6</v>
      </c>
      <c r="C183" s="16">
        <v>0</v>
      </c>
      <c r="D183" s="17">
        <v>79.02000000000001</v>
      </c>
      <c r="E183" s="17">
        <f t="shared" ref="E183:E186" si="33">+D183*C183</f>
        <v>0</v>
      </c>
      <c r="F183" s="17">
        <f t="shared" ref="F183:F186" si="34">+E183*1.21</f>
        <v>0</v>
      </c>
    </row>
    <row r="184" spans="1:6" x14ac:dyDescent="0.2">
      <c r="B184" s="18" t="s">
        <v>23</v>
      </c>
      <c r="C184" s="16">
        <v>0</v>
      </c>
      <c r="D184" s="17">
        <v>64.77000000000001</v>
      </c>
      <c r="E184" s="17">
        <f t="shared" si="33"/>
        <v>0</v>
      </c>
      <c r="F184" s="17">
        <f t="shared" si="34"/>
        <v>0</v>
      </c>
    </row>
    <row r="185" spans="1:6" x14ac:dyDescent="0.2">
      <c r="B185" s="15" t="s">
        <v>7</v>
      </c>
      <c r="C185" s="16">
        <v>0</v>
      </c>
      <c r="D185" s="17">
        <v>67</v>
      </c>
      <c r="E185" s="17">
        <f t="shared" si="33"/>
        <v>0</v>
      </c>
      <c r="F185" s="17">
        <f t="shared" si="34"/>
        <v>0</v>
      </c>
    </row>
    <row r="186" spans="1:6" x14ac:dyDescent="0.2">
      <c r="B186" s="15" t="s">
        <v>8</v>
      </c>
      <c r="C186" s="16">
        <v>0</v>
      </c>
      <c r="D186" s="17">
        <v>71.73</v>
      </c>
      <c r="E186" s="17">
        <f t="shared" si="33"/>
        <v>0</v>
      </c>
      <c r="F186" s="17">
        <f t="shared" si="34"/>
        <v>0</v>
      </c>
    </row>
    <row r="187" spans="1:6" ht="15" x14ac:dyDescent="0.2">
      <c r="B187" s="12" t="s">
        <v>9</v>
      </c>
      <c r="C187" s="19"/>
      <c r="D187" s="20"/>
      <c r="E187" s="20"/>
      <c r="F187" s="21"/>
    </row>
    <row r="188" spans="1:6" ht="15" x14ac:dyDescent="0.2">
      <c r="B188" s="22" t="s">
        <v>10</v>
      </c>
      <c r="C188" s="19"/>
      <c r="D188" s="20"/>
      <c r="E188" s="20"/>
      <c r="F188" s="21"/>
    </row>
    <row r="189" spans="1:6" x14ac:dyDescent="0.2">
      <c r="B189" s="15" t="s">
        <v>11</v>
      </c>
      <c r="C189" s="16">
        <v>11</v>
      </c>
      <c r="D189" s="17">
        <v>83.690000000000012</v>
      </c>
      <c r="E189" s="17">
        <f t="shared" ref="E189:E193" si="35">+D189*C189</f>
        <v>920.59000000000015</v>
      </c>
      <c r="F189" s="17">
        <f t="shared" ref="F189:F200" si="36">+E189*1.21</f>
        <v>1113.9139000000002</v>
      </c>
    </row>
    <row r="190" spans="1:6" x14ac:dyDescent="0.2">
      <c r="B190" s="15" t="s">
        <v>12</v>
      </c>
      <c r="C190" s="16">
        <v>0</v>
      </c>
      <c r="D190" s="17">
        <v>87.43</v>
      </c>
      <c r="E190" s="17">
        <f t="shared" si="35"/>
        <v>0</v>
      </c>
      <c r="F190" s="17">
        <f t="shared" si="36"/>
        <v>0</v>
      </c>
    </row>
    <row r="191" spans="1:6" x14ac:dyDescent="0.2">
      <c r="B191" s="15" t="s">
        <v>13</v>
      </c>
      <c r="C191" s="16">
        <v>0</v>
      </c>
      <c r="D191" s="17">
        <v>70.34</v>
      </c>
      <c r="E191" s="17">
        <f t="shared" si="35"/>
        <v>0</v>
      </c>
      <c r="F191" s="17">
        <f t="shared" si="36"/>
        <v>0</v>
      </c>
    </row>
    <row r="192" spans="1:6" x14ac:dyDescent="0.2">
      <c r="B192" s="15" t="s">
        <v>14</v>
      </c>
      <c r="C192" s="16">
        <v>0</v>
      </c>
      <c r="D192" s="17">
        <v>73.010000000000005</v>
      </c>
      <c r="E192" s="17">
        <f t="shared" si="35"/>
        <v>0</v>
      </c>
      <c r="F192" s="17">
        <f t="shared" si="36"/>
        <v>0</v>
      </c>
    </row>
    <row r="193" spans="1:6" x14ac:dyDescent="0.2">
      <c r="B193" s="15" t="s">
        <v>15</v>
      </c>
      <c r="C193" s="16">
        <v>0</v>
      </c>
      <c r="D193" s="17">
        <v>78.680000000000007</v>
      </c>
      <c r="E193" s="17">
        <f t="shared" si="35"/>
        <v>0</v>
      </c>
      <c r="F193" s="17">
        <f t="shared" si="36"/>
        <v>0</v>
      </c>
    </row>
    <row r="194" spans="1:6" ht="15" x14ac:dyDescent="0.2">
      <c r="B194" s="22" t="s">
        <v>16</v>
      </c>
      <c r="C194" s="19"/>
      <c r="D194" s="20"/>
      <c r="E194" s="20"/>
      <c r="F194" s="21"/>
    </row>
    <row r="195" spans="1:6" x14ac:dyDescent="0.2">
      <c r="B195" s="15" t="s">
        <v>17</v>
      </c>
      <c r="C195" s="16">
        <v>3</v>
      </c>
      <c r="D195" s="17">
        <v>105.12</v>
      </c>
      <c r="E195" s="17">
        <f t="shared" ref="E195:E197" si="37">+D195*C195</f>
        <v>315.36</v>
      </c>
      <c r="F195" s="17">
        <f t="shared" si="36"/>
        <v>381.5856</v>
      </c>
    </row>
    <row r="196" spans="1:6" x14ac:dyDescent="0.2">
      <c r="B196" s="15" t="s">
        <v>18</v>
      </c>
      <c r="C196" s="16">
        <v>0</v>
      </c>
      <c r="D196" s="17">
        <v>108.54</v>
      </c>
      <c r="E196" s="17">
        <f t="shared" si="37"/>
        <v>0</v>
      </c>
      <c r="F196" s="17">
        <f t="shared" si="36"/>
        <v>0</v>
      </c>
    </row>
    <row r="197" spans="1:6" x14ac:dyDescent="0.2">
      <c r="B197" s="15" t="s">
        <v>19</v>
      </c>
      <c r="C197" s="16">
        <v>0</v>
      </c>
      <c r="D197" s="17">
        <v>122.66000000000001</v>
      </c>
      <c r="E197" s="17">
        <f t="shared" si="37"/>
        <v>0</v>
      </c>
      <c r="F197" s="17">
        <f t="shared" si="36"/>
        <v>0</v>
      </c>
    </row>
    <row r="198" spans="1:6" ht="15" x14ac:dyDescent="0.2">
      <c r="B198" s="12" t="s">
        <v>20</v>
      </c>
      <c r="C198" s="19"/>
      <c r="D198" s="20"/>
      <c r="E198" s="20"/>
      <c r="F198" s="21"/>
    </row>
    <row r="199" spans="1:6" x14ac:dyDescent="0.2">
      <c r="B199" s="15" t="s">
        <v>21</v>
      </c>
      <c r="C199" s="16">
        <v>0</v>
      </c>
      <c r="D199" s="17">
        <v>62.919999999999995</v>
      </c>
      <c r="E199" s="17">
        <f t="shared" ref="E199:E200" si="38">+D199*C199</f>
        <v>0</v>
      </c>
      <c r="F199" s="17">
        <f t="shared" si="36"/>
        <v>0</v>
      </c>
    </row>
    <row r="200" spans="1:6" x14ac:dyDescent="0.2">
      <c r="B200" s="15" t="s">
        <v>22</v>
      </c>
      <c r="C200" s="16">
        <v>0</v>
      </c>
      <c r="D200" s="17">
        <v>65.510000000000005</v>
      </c>
      <c r="E200" s="17">
        <f t="shared" si="38"/>
        <v>0</v>
      </c>
      <c r="F200" s="17">
        <f t="shared" si="36"/>
        <v>0</v>
      </c>
    </row>
    <row r="201" spans="1:6" ht="15" thickBot="1" x14ac:dyDescent="0.25"/>
    <row r="202" spans="1:6" ht="15.75" thickBot="1" x14ac:dyDescent="0.3">
      <c r="E202" s="7">
        <f>SUM(E182:E201)</f>
        <v>1235.9500000000003</v>
      </c>
      <c r="F202" s="7">
        <f>SUM(F182:F201)</f>
        <v>1495.4995000000004</v>
      </c>
    </row>
    <row r="203" spans="1:6" ht="15" thickBot="1" x14ac:dyDescent="0.25"/>
    <row r="204" spans="1:6" ht="21" thickBot="1" x14ac:dyDescent="0.25">
      <c r="A204" s="8">
        <f>1+A178</f>
        <v>8</v>
      </c>
      <c r="B204" s="9" t="s">
        <v>0</v>
      </c>
      <c r="C204" s="24" t="s">
        <v>32</v>
      </c>
      <c r="D204" s="25"/>
      <c r="E204" s="25"/>
      <c r="F204" s="26"/>
    </row>
    <row r="206" spans="1:6" ht="60" x14ac:dyDescent="0.2">
      <c r="B206" s="11" t="s">
        <v>1</v>
      </c>
      <c r="C206" s="11" t="s">
        <v>25</v>
      </c>
      <c r="D206" s="11" t="s">
        <v>24</v>
      </c>
      <c r="E206" s="11" t="s">
        <v>2</v>
      </c>
      <c r="F206" s="11" t="s">
        <v>3</v>
      </c>
    </row>
    <row r="207" spans="1:6" ht="15" x14ac:dyDescent="0.2">
      <c r="B207" s="12" t="s">
        <v>4</v>
      </c>
      <c r="C207" s="13"/>
      <c r="D207" s="13"/>
      <c r="E207" s="13"/>
      <c r="F207" s="14"/>
    </row>
    <row r="208" spans="1:6" x14ac:dyDescent="0.2">
      <c r="B208" s="15" t="s">
        <v>5</v>
      </c>
      <c r="C208" s="16">
        <v>825</v>
      </c>
      <c r="D208" s="17">
        <v>75.900000000000006</v>
      </c>
      <c r="E208" s="17">
        <f>+D208*C208</f>
        <v>62617.500000000007</v>
      </c>
      <c r="F208" s="17">
        <f>+E208*1.21</f>
        <v>75767.175000000003</v>
      </c>
    </row>
    <row r="209" spans="2:6" x14ac:dyDescent="0.2">
      <c r="B209" s="15" t="s">
        <v>6</v>
      </c>
      <c r="C209" s="16">
        <v>55</v>
      </c>
      <c r="D209" s="17">
        <v>79.02000000000001</v>
      </c>
      <c r="E209" s="17">
        <f t="shared" ref="E209:E212" si="39">+D209*C209</f>
        <v>4346.1000000000004</v>
      </c>
      <c r="F209" s="17">
        <f t="shared" ref="F209:F212" si="40">+E209*1.21</f>
        <v>5258.7809999999999</v>
      </c>
    </row>
    <row r="210" spans="2:6" x14ac:dyDescent="0.2">
      <c r="B210" s="18" t="s">
        <v>23</v>
      </c>
      <c r="C210" s="16">
        <v>0</v>
      </c>
      <c r="D210" s="17">
        <v>64.77000000000001</v>
      </c>
      <c r="E210" s="17">
        <f t="shared" si="39"/>
        <v>0</v>
      </c>
      <c r="F210" s="17">
        <f t="shared" si="40"/>
        <v>0</v>
      </c>
    </row>
    <row r="211" spans="2:6" x14ac:dyDescent="0.2">
      <c r="B211" s="15" t="s">
        <v>7</v>
      </c>
      <c r="C211" s="16">
        <v>0</v>
      </c>
      <c r="D211" s="17">
        <v>67</v>
      </c>
      <c r="E211" s="17">
        <f t="shared" si="39"/>
        <v>0</v>
      </c>
      <c r="F211" s="17">
        <f t="shared" si="40"/>
        <v>0</v>
      </c>
    </row>
    <row r="212" spans="2:6" x14ac:dyDescent="0.2">
      <c r="B212" s="15" t="s">
        <v>8</v>
      </c>
      <c r="C212" s="16">
        <v>0</v>
      </c>
      <c r="D212" s="17">
        <v>71.73</v>
      </c>
      <c r="E212" s="17">
        <f t="shared" si="39"/>
        <v>0</v>
      </c>
      <c r="F212" s="17">
        <f t="shared" si="40"/>
        <v>0</v>
      </c>
    </row>
    <row r="213" spans="2:6" ht="15" x14ac:dyDescent="0.2">
      <c r="B213" s="12" t="s">
        <v>9</v>
      </c>
      <c r="C213" s="19"/>
      <c r="D213" s="20"/>
      <c r="E213" s="20"/>
      <c r="F213" s="21"/>
    </row>
    <row r="214" spans="2:6" ht="15" x14ac:dyDescent="0.2">
      <c r="B214" s="22" t="s">
        <v>10</v>
      </c>
      <c r="C214" s="19"/>
      <c r="D214" s="20"/>
      <c r="E214" s="20"/>
      <c r="F214" s="21"/>
    </row>
    <row r="215" spans="2:6" x14ac:dyDescent="0.2">
      <c r="B215" s="15" t="s">
        <v>11</v>
      </c>
      <c r="C215" s="16">
        <v>88</v>
      </c>
      <c r="D215" s="17">
        <v>83.690000000000012</v>
      </c>
      <c r="E215" s="17">
        <f t="shared" ref="E215:E219" si="41">+D215*C215</f>
        <v>7364.7200000000012</v>
      </c>
      <c r="F215" s="17">
        <f t="shared" ref="F215:F226" si="42">+E215*1.21</f>
        <v>8911.3112000000019</v>
      </c>
    </row>
    <row r="216" spans="2:6" x14ac:dyDescent="0.2">
      <c r="B216" s="15" t="s">
        <v>12</v>
      </c>
      <c r="C216" s="16">
        <v>11</v>
      </c>
      <c r="D216" s="17">
        <v>87.43</v>
      </c>
      <c r="E216" s="17">
        <f t="shared" si="41"/>
        <v>961.73</v>
      </c>
      <c r="F216" s="17">
        <f t="shared" si="42"/>
        <v>1163.6932999999999</v>
      </c>
    </row>
    <row r="217" spans="2:6" x14ac:dyDescent="0.2">
      <c r="B217" s="15" t="s">
        <v>13</v>
      </c>
      <c r="C217" s="16">
        <v>0</v>
      </c>
      <c r="D217" s="17">
        <v>70.34</v>
      </c>
      <c r="E217" s="17">
        <f t="shared" si="41"/>
        <v>0</v>
      </c>
      <c r="F217" s="17">
        <f t="shared" si="42"/>
        <v>0</v>
      </c>
    </row>
    <row r="218" spans="2:6" x14ac:dyDescent="0.2">
      <c r="B218" s="15" t="s">
        <v>14</v>
      </c>
      <c r="C218" s="16">
        <v>0</v>
      </c>
      <c r="D218" s="17">
        <v>73.010000000000005</v>
      </c>
      <c r="E218" s="17">
        <f t="shared" si="41"/>
        <v>0</v>
      </c>
      <c r="F218" s="17">
        <f t="shared" si="42"/>
        <v>0</v>
      </c>
    </row>
    <row r="219" spans="2:6" x14ac:dyDescent="0.2">
      <c r="B219" s="15" t="s">
        <v>15</v>
      </c>
      <c r="C219" s="16">
        <v>0</v>
      </c>
      <c r="D219" s="17">
        <v>78.680000000000007</v>
      </c>
      <c r="E219" s="17">
        <f t="shared" si="41"/>
        <v>0</v>
      </c>
      <c r="F219" s="17">
        <f t="shared" si="42"/>
        <v>0</v>
      </c>
    </row>
    <row r="220" spans="2:6" ht="15" x14ac:dyDescent="0.2">
      <c r="B220" s="22" t="s">
        <v>16</v>
      </c>
      <c r="C220" s="19"/>
      <c r="D220" s="20"/>
      <c r="E220" s="20"/>
      <c r="F220" s="21"/>
    </row>
    <row r="221" spans="2:6" x14ac:dyDescent="0.2">
      <c r="B221" s="15" t="s">
        <v>17</v>
      </c>
      <c r="C221" s="16">
        <v>141</v>
      </c>
      <c r="D221" s="17">
        <v>105.12</v>
      </c>
      <c r="E221" s="17">
        <f t="shared" ref="E221:E223" si="43">+D221*C221</f>
        <v>14821.92</v>
      </c>
      <c r="F221" s="17">
        <f t="shared" si="42"/>
        <v>17934.5232</v>
      </c>
    </row>
    <row r="222" spans="2:6" x14ac:dyDescent="0.2">
      <c r="B222" s="15" t="s">
        <v>18</v>
      </c>
      <c r="C222" s="16">
        <v>0</v>
      </c>
      <c r="D222" s="17">
        <v>108.54</v>
      </c>
      <c r="E222" s="17">
        <f t="shared" si="43"/>
        <v>0</v>
      </c>
      <c r="F222" s="17">
        <f t="shared" si="42"/>
        <v>0</v>
      </c>
    </row>
    <row r="223" spans="2:6" x14ac:dyDescent="0.2">
      <c r="B223" s="15" t="s">
        <v>19</v>
      </c>
      <c r="C223" s="16">
        <v>0</v>
      </c>
      <c r="D223" s="17">
        <v>122.66000000000001</v>
      </c>
      <c r="E223" s="17">
        <f t="shared" si="43"/>
        <v>0</v>
      </c>
      <c r="F223" s="17">
        <f t="shared" si="42"/>
        <v>0</v>
      </c>
    </row>
    <row r="224" spans="2:6" ht="15" x14ac:dyDescent="0.2">
      <c r="B224" s="12" t="s">
        <v>20</v>
      </c>
      <c r="C224" s="19"/>
      <c r="D224" s="20"/>
      <c r="E224" s="20"/>
      <c r="F224" s="21"/>
    </row>
    <row r="225" spans="1:6" x14ac:dyDescent="0.2">
      <c r="B225" s="15" t="s">
        <v>21</v>
      </c>
      <c r="C225" s="16">
        <v>0</v>
      </c>
      <c r="D225" s="17">
        <v>62.919999999999995</v>
      </c>
      <c r="E225" s="17">
        <f t="shared" ref="E225:E226" si="44">+D225*C225</f>
        <v>0</v>
      </c>
      <c r="F225" s="17">
        <f t="shared" si="42"/>
        <v>0</v>
      </c>
    </row>
    <row r="226" spans="1:6" x14ac:dyDescent="0.2">
      <c r="B226" s="15" t="s">
        <v>22</v>
      </c>
      <c r="C226" s="16">
        <v>0</v>
      </c>
      <c r="D226" s="17">
        <v>65.510000000000005</v>
      </c>
      <c r="E226" s="17">
        <f t="shared" si="44"/>
        <v>0</v>
      </c>
      <c r="F226" s="17">
        <f t="shared" si="42"/>
        <v>0</v>
      </c>
    </row>
    <row r="227" spans="1:6" ht="15" thickBot="1" x14ac:dyDescent="0.25"/>
    <row r="228" spans="1:6" ht="15.75" thickBot="1" x14ac:dyDescent="0.3">
      <c r="E228" s="7">
        <f>SUM(E208:E227)</f>
        <v>90111.97</v>
      </c>
      <c r="F228" s="7">
        <f>SUM(F208:F227)</f>
        <v>109035.4837</v>
      </c>
    </row>
    <row r="229" spans="1:6" ht="15" thickBot="1" x14ac:dyDescent="0.25"/>
    <row r="230" spans="1:6" ht="21" thickBot="1" x14ac:dyDescent="0.25">
      <c r="A230" s="8">
        <f>1+A204</f>
        <v>9</v>
      </c>
      <c r="B230" s="9" t="s">
        <v>0</v>
      </c>
      <c r="C230" s="24" t="s">
        <v>34</v>
      </c>
      <c r="D230" s="25"/>
      <c r="E230" s="25"/>
      <c r="F230" s="26"/>
    </row>
    <row r="232" spans="1:6" ht="60" x14ac:dyDescent="0.2">
      <c r="B232" s="11" t="s">
        <v>1</v>
      </c>
      <c r="C232" s="11" t="s">
        <v>25</v>
      </c>
      <c r="D232" s="11" t="s">
        <v>24</v>
      </c>
      <c r="E232" s="11" t="s">
        <v>2</v>
      </c>
      <c r="F232" s="11" t="s">
        <v>3</v>
      </c>
    </row>
    <row r="233" spans="1:6" ht="15" x14ac:dyDescent="0.2">
      <c r="B233" s="12" t="s">
        <v>4</v>
      </c>
      <c r="C233" s="13"/>
      <c r="D233" s="13"/>
      <c r="E233" s="13"/>
      <c r="F233" s="14"/>
    </row>
    <row r="234" spans="1:6" x14ac:dyDescent="0.2">
      <c r="B234" s="15" t="s">
        <v>5</v>
      </c>
      <c r="C234" s="16">
        <v>2750</v>
      </c>
      <c r="D234" s="17">
        <v>75.900000000000006</v>
      </c>
      <c r="E234" s="17">
        <f>+D234*C234</f>
        <v>208725.00000000003</v>
      </c>
      <c r="F234" s="17">
        <f>+E234*1.21</f>
        <v>252557.25000000003</v>
      </c>
    </row>
    <row r="235" spans="1:6" x14ac:dyDescent="0.2">
      <c r="B235" s="15" t="s">
        <v>6</v>
      </c>
      <c r="C235" s="16">
        <v>0</v>
      </c>
      <c r="D235" s="17">
        <v>79.02000000000001</v>
      </c>
      <c r="E235" s="17">
        <f t="shared" ref="E235:E238" si="45">+D235*C235</f>
        <v>0</v>
      </c>
      <c r="F235" s="17">
        <f t="shared" ref="F235:F238" si="46">+E235*1.21</f>
        <v>0</v>
      </c>
    </row>
    <row r="236" spans="1:6" x14ac:dyDescent="0.2">
      <c r="B236" s="18" t="s">
        <v>23</v>
      </c>
      <c r="C236" s="16">
        <v>0</v>
      </c>
      <c r="D236" s="17">
        <v>64.77000000000001</v>
      </c>
      <c r="E236" s="17">
        <f t="shared" si="45"/>
        <v>0</v>
      </c>
      <c r="F236" s="17">
        <f t="shared" si="46"/>
        <v>0</v>
      </c>
    </row>
    <row r="237" spans="1:6" x14ac:dyDescent="0.2">
      <c r="B237" s="15" t="s">
        <v>7</v>
      </c>
      <c r="C237" s="16">
        <v>0</v>
      </c>
      <c r="D237" s="17">
        <v>67</v>
      </c>
      <c r="E237" s="17">
        <f t="shared" si="45"/>
        <v>0</v>
      </c>
      <c r="F237" s="17">
        <f t="shared" si="46"/>
        <v>0</v>
      </c>
    </row>
    <row r="238" spans="1:6" x14ac:dyDescent="0.2">
      <c r="B238" s="15" t="s">
        <v>8</v>
      </c>
      <c r="C238" s="16">
        <v>0</v>
      </c>
      <c r="D238" s="17">
        <v>71.73</v>
      </c>
      <c r="E238" s="17">
        <f t="shared" si="45"/>
        <v>0</v>
      </c>
      <c r="F238" s="17">
        <f t="shared" si="46"/>
        <v>0</v>
      </c>
    </row>
    <row r="239" spans="1:6" ht="15" x14ac:dyDescent="0.2">
      <c r="B239" s="12" t="s">
        <v>9</v>
      </c>
      <c r="C239" s="19"/>
      <c r="D239" s="20"/>
      <c r="E239" s="20"/>
      <c r="F239" s="21"/>
    </row>
    <row r="240" spans="1:6" ht="15" x14ac:dyDescent="0.2">
      <c r="B240" s="22" t="s">
        <v>10</v>
      </c>
      <c r="C240" s="19"/>
      <c r="D240" s="20"/>
      <c r="E240" s="20"/>
      <c r="F240" s="21"/>
    </row>
    <row r="241" spans="1:6" x14ac:dyDescent="0.2">
      <c r="B241" s="15" t="s">
        <v>11</v>
      </c>
      <c r="C241" s="16">
        <v>2328</v>
      </c>
      <c r="D241" s="17">
        <v>83.690000000000012</v>
      </c>
      <c r="E241" s="17">
        <f t="shared" ref="E241:E245" si="47">+D241*C241</f>
        <v>194830.32000000004</v>
      </c>
      <c r="F241" s="17">
        <f t="shared" ref="F241:F252" si="48">+E241*1.21</f>
        <v>235744.68720000004</v>
      </c>
    </row>
    <row r="242" spans="1:6" x14ac:dyDescent="0.2">
      <c r="B242" s="15" t="s">
        <v>12</v>
      </c>
      <c r="C242" s="16">
        <v>0</v>
      </c>
      <c r="D242" s="17">
        <v>87.43</v>
      </c>
      <c r="E242" s="17">
        <f t="shared" si="47"/>
        <v>0</v>
      </c>
      <c r="F242" s="17">
        <f t="shared" si="48"/>
        <v>0</v>
      </c>
    </row>
    <row r="243" spans="1:6" x14ac:dyDescent="0.2">
      <c r="B243" s="15" t="s">
        <v>13</v>
      </c>
      <c r="C243" s="16">
        <v>0</v>
      </c>
      <c r="D243" s="17">
        <v>70.34</v>
      </c>
      <c r="E243" s="17">
        <f t="shared" si="47"/>
        <v>0</v>
      </c>
      <c r="F243" s="17">
        <f t="shared" si="48"/>
        <v>0</v>
      </c>
    </row>
    <row r="244" spans="1:6" x14ac:dyDescent="0.2">
      <c r="B244" s="15" t="s">
        <v>14</v>
      </c>
      <c r="C244" s="16">
        <v>0</v>
      </c>
      <c r="D244" s="17">
        <v>73.010000000000005</v>
      </c>
      <c r="E244" s="17">
        <f t="shared" si="47"/>
        <v>0</v>
      </c>
      <c r="F244" s="17">
        <f t="shared" si="48"/>
        <v>0</v>
      </c>
    </row>
    <row r="245" spans="1:6" x14ac:dyDescent="0.2">
      <c r="B245" s="15" t="s">
        <v>15</v>
      </c>
      <c r="C245" s="16">
        <v>0</v>
      </c>
      <c r="D245" s="17">
        <v>78.680000000000007</v>
      </c>
      <c r="E245" s="17">
        <f t="shared" si="47"/>
        <v>0</v>
      </c>
      <c r="F245" s="17">
        <f t="shared" si="48"/>
        <v>0</v>
      </c>
    </row>
    <row r="246" spans="1:6" ht="15" x14ac:dyDescent="0.2">
      <c r="B246" s="22" t="s">
        <v>16</v>
      </c>
      <c r="C246" s="19"/>
      <c r="D246" s="20"/>
      <c r="E246" s="20"/>
      <c r="F246" s="21"/>
    </row>
    <row r="247" spans="1:6" x14ac:dyDescent="0.2">
      <c r="B247" s="15" t="s">
        <v>17</v>
      </c>
      <c r="C247" s="16">
        <v>17</v>
      </c>
      <c r="D247" s="17">
        <v>105.12</v>
      </c>
      <c r="E247" s="17">
        <f t="shared" ref="E247:E249" si="49">+D247*C247</f>
        <v>1787.04</v>
      </c>
      <c r="F247" s="17">
        <f t="shared" si="48"/>
        <v>2162.3184000000001</v>
      </c>
    </row>
    <row r="248" spans="1:6" x14ac:dyDescent="0.2">
      <c r="B248" s="15" t="s">
        <v>18</v>
      </c>
      <c r="C248" s="16">
        <v>0</v>
      </c>
      <c r="D248" s="17">
        <v>108.54</v>
      </c>
      <c r="E248" s="17">
        <f t="shared" si="49"/>
        <v>0</v>
      </c>
      <c r="F248" s="17">
        <f t="shared" si="48"/>
        <v>0</v>
      </c>
    </row>
    <row r="249" spans="1:6" x14ac:dyDescent="0.2">
      <c r="B249" s="15" t="s">
        <v>19</v>
      </c>
      <c r="C249" s="16">
        <v>0</v>
      </c>
      <c r="D249" s="17">
        <v>122.66000000000001</v>
      </c>
      <c r="E249" s="17">
        <f t="shared" si="49"/>
        <v>0</v>
      </c>
      <c r="F249" s="17">
        <f t="shared" si="48"/>
        <v>0</v>
      </c>
    </row>
    <row r="250" spans="1:6" ht="15" x14ac:dyDescent="0.2">
      <c r="B250" s="12" t="s">
        <v>20</v>
      </c>
      <c r="C250" s="19"/>
      <c r="D250" s="20"/>
      <c r="E250" s="20"/>
      <c r="F250" s="21"/>
    </row>
    <row r="251" spans="1:6" x14ac:dyDescent="0.2">
      <c r="B251" s="15" t="s">
        <v>21</v>
      </c>
      <c r="C251" s="16">
        <v>5</v>
      </c>
      <c r="D251" s="17">
        <v>62.919999999999995</v>
      </c>
      <c r="E251" s="17">
        <f t="shared" ref="E251:E252" si="50">+D251*C251</f>
        <v>314.59999999999997</v>
      </c>
      <c r="F251" s="17">
        <f t="shared" si="48"/>
        <v>380.66599999999994</v>
      </c>
    </row>
    <row r="252" spans="1:6" x14ac:dyDescent="0.2">
      <c r="B252" s="15" t="s">
        <v>22</v>
      </c>
      <c r="C252" s="16">
        <v>0</v>
      </c>
      <c r="D252" s="17">
        <v>65.510000000000005</v>
      </c>
      <c r="E252" s="17">
        <f t="shared" si="50"/>
        <v>0</v>
      </c>
      <c r="F252" s="17">
        <f t="shared" si="48"/>
        <v>0</v>
      </c>
    </row>
    <row r="253" spans="1:6" ht="15" thickBot="1" x14ac:dyDescent="0.25"/>
    <row r="254" spans="1:6" ht="15.75" thickBot="1" x14ac:dyDescent="0.3">
      <c r="E254" s="7">
        <f>SUM(E234:E253)</f>
        <v>405656.96</v>
      </c>
      <c r="F254" s="7">
        <f>SUM(F234:F253)</f>
        <v>490844.92160000006</v>
      </c>
    </row>
    <row r="255" spans="1:6" ht="15" thickBot="1" x14ac:dyDescent="0.25">
      <c r="C255" s="23"/>
    </row>
    <row r="256" spans="1:6" ht="21" thickBot="1" x14ac:dyDescent="0.25">
      <c r="A256" s="8">
        <f>1+A230</f>
        <v>10</v>
      </c>
      <c r="B256" s="9" t="s">
        <v>0</v>
      </c>
      <c r="C256" s="24" t="s">
        <v>33</v>
      </c>
      <c r="D256" s="25"/>
      <c r="E256" s="25"/>
      <c r="F256" s="26"/>
    </row>
    <row r="258" spans="2:6" ht="60" x14ac:dyDescent="0.2">
      <c r="B258" s="11" t="s">
        <v>1</v>
      </c>
      <c r="C258" s="11" t="s">
        <v>25</v>
      </c>
      <c r="D258" s="11" t="s">
        <v>24</v>
      </c>
      <c r="E258" s="11" t="s">
        <v>2</v>
      </c>
      <c r="F258" s="11" t="s">
        <v>3</v>
      </c>
    </row>
    <row r="259" spans="2:6" ht="15" x14ac:dyDescent="0.2">
      <c r="B259" s="12" t="s">
        <v>4</v>
      </c>
      <c r="C259" s="13"/>
      <c r="D259" s="13"/>
      <c r="E259" s="13"/>
      <c r="F259" s="14"/>
    </row>
    <row r="260" spans="2:6" x14ac:dyDescent="0.2">
      <c r="B260" s="15" t="s">
        <v>5</v>
      </c>
      <c r="C260" s="16">
        <v>0</v>
      </c>
      <c r="D260" s="17">
        <v>75.900000000000006</v>
      </c>
      <c r="E260" s="17">
        <f>+D260*C260</f>
        <v>0</v>
      </c>
      <c r="F260" s="17">
        <f>+E260*1.21</f>
        <v>0</v>
      </c>
    </row>
    <row r="261" spans="2:6" x14ac:dyDescent="0.2">
      <c r="B261" s="15" t="s">
        <v>6</v>
      </c>
      <c r="C261" s="16">
        <v>0</v>
      </c>
      <c r="D261" s="17">
        <v>79.02000000000001</v>
      </c>
      <c r="E261" s="17">
        <f t="shared" ref="E261:E264" si="51">+D261*C261</f>
        <v>0</v>
      </c>
      <c r="F261" s="17">
        <f t="shared" ref="F261:F264" si="52">+E261*1.21</f>
        <v>0</v>
      </c>
    </row>
    <row r="262" spans="2:6" x14ac:dyDescent="0.2">
      <c r="B262" s="18" t="s">
        <v>23</v>
      </c>
      <c r="C262" s="16">
        <v>0</v>
      </c>
      <c r="D262" s="17">
        <v>64.77000000000001</v>
      </c>
      <c r="E262" s="17">
        <f t="shared" si="51"/>
        <v>0</v>
      </c>
      <c r="F262" s="17">
        <f t="shared" si="52"/>
        <v>0</v>
      </c>
    </row>
    <row r="263" spans="2:6" x14ac:dyDescent="0.2">
      <c r="B263" s="15" t="s">
        <v>7</v>
      </c>
      <c r="C263" s="16">
        <v>0</v>
      </c>
      <c r="D263" s="17">
        <v>67</v>
      </c>
      <c r="E263" s="17">
        <f t="shared" si="51"/>
        <v>0</v>
      </c>
      <c r="F263" s="17">
        <f t="shared" si="52"/>
        <v>0</v>
      </c>
    </row>
    <row r="264" spans="2:6" x14ac:dyDescent="0.2">
      <c r="B264" s="15" t="s">
        <v>8</v>
      </c>
      <c r="C264" s="16">
        <v>0</v>
      </c>
      <c r="D264" s="17">
        <v>71.73</v>
      </c>
      <c r="E264" s="17">
        <f t="shared" si="51"/>
        <v>0</v>
      </c>
      <c r="F264" s="17">
        <f t="shared" si="52"/>
        <v>0</v>
      </c>
    </row>
    <row r="265" spans="2:6" ht="15" x14ac:dyDescent="0.2">
      <c r="B265" s="12" t="s">
        <v>9</v>
      </c>
      <c r="C265" s="19"/>
      <c r="D265" s="20"/>
      <c r="E265" s="20"/>
      <c r="F265" s="21"/>
    </row>
    <row r="266" spans="2:6" ht="15" x14ac:dyDescent="0.2">
      <c r="B266" s="22" t="s">
        <v>10</v>
      </c>
      <c r="C266" s="19"/>
      <c r="D266" s="20"/>
      <c r="E266" s="20"/>
      <c r="F266" s="21"/>
    </row>
    <row r="267" spans="2:6" x14ac:dyDescent="0.2">
      <c r="B267" s="15" t="s">
        <v>11</v>
      </c>
      <c r="C267" s="16">
        <v>165</v>
      </c>
      <c r="D267" s="17">
        <v>83.690000000000012</v>
      </c>
      <c r="E267" s="17">
        <f t="shared" ref="E267:E271" si="53">+D267*C267</f>
        <v>13808.850000000002</v>
      </c>
      <c r="F267" s="17">
        <f t="shared" ref="F267:F278" si="54">+E267*1.21</f>
        <v>16708.708500000001</v>
      </c>
    </row>
    <row r="268" spans="2:6" x14ac:dyDescent="0.2">
      <c r="B268" s="15" t="s">
        <v>12</v>
      </c>
      <c r="C268" s="16">
        <v>0</v>
      </c>
      <c r="D268" s="17">
        <v>87.43</v>
      </c>
      <c r="E268" s="17">
        <f t="shared" si="53"/>
        <v>0</v>
      </c>
      <c r="F268" s="17">
        <f t="shared" si="54"/>
        <v>0</v>
      </c>
    </row>
    <row r="269" spans="2:6" x14ac:dyDescent="0.2">
      <c r="B269" s="15" t="s">
        <v>13</v>
      </c>
      <c r="C269" s="16">
        <v>0</v>
      </c>
      <c r="D269" s="17">
        <v>70.34</v>
      </c>
      <c r="E269" s="17">
        <f t="shared" si="53"/>
        <v>0</v>
      </c>
      <c r="F269" s="17">
        <f t="shared" si="54"/>
        <v>0</v>
      </c>
    </row>
    <row r="270" spans="2:6" x14ac:dyDescent="0.2">
      <c r="B270" s="15" t="s">
        <v>14</v>
      </c>
      <c r="C270" s="16">
        <v>0</v>
      </c>
      <c r="D270" s="17">
        <v>73.010000000000005</v>
      </c>
      <c r="E270" s="17">
        <f t="shared" si="53"/>
        <v>0</v>
      </c>
      <c r="F270" s="17">
        <f t="shared" si="54"/>
        <v>0</v>
      </c>
    </row>
    <row r="271" spans="2:6" x14ac:dyDescent="0.2">
      <c r="B271" s="15" t="s">
        <v>15</v>
      </c>
      <c r="C271" s="16">
        <v>0</v>
      </c>
      <c r="D271" s="17">
        <v>78.680000000000007</v>
      </c>
      <c r="E271" s="17">
        <f t="shared" si="53"/>
        <v>0</v>
      </c>
      <c r="F271" s="17">
        <f t="shared" si="54"/>
        <v>0</v>
      </c>
    </row>
    <row r="272" spans="2:6" ht="15" x14ac:dyDescent="0.2">
      <c r="B272" s="22" t="s">
        <v>16</v>
      </c>
      <c r="C272" s="19"/>
      <c r="D272" s="20"/>
      <c r="E272" s="20"/>
      <c r="F272" s="21"/>
    </row>
    <row r="273" spans="1:6" x14ac:dyDescent="0.2">
      <c r="B273" s="15" t="s">
        <v>17</v>
      </c>
      <c r="C273" s="16">
        <v>0</v>
      </c>
      <c r="D273" s="17">
        <v>105.12</v>
      </c>
      <c r="E273" s="17">
        <f t="shared" ref="E273:E275" si="55">+D273*C273</f>
        <v>0</v>
      </c>
      <c r="F273" s="17">
        <f t="shared" si="54"/>
        <v>0</v>
      </c>
    </row>
    <row r="274" spans="1:6" x14ac:dyDescent="0.2">
      <c r="B274" s="15" t="s">
        <v>18</v>
      </c>
      <c r="C274" s="16">
        <v>0</v>
      </c>
      <c r="D274" s="17">
        <v>108.54</v>
      </c>
      <c r="E274" s="17">
        <f t="shared" si="55"/>
        <v>0</v>
      </c>
      <c r="F274" s="17">
        <f t="shared" si="54"/>
        <v>0</v>
      </c>
    </row>
    <row r="275" spans="1:6" x14ac:dyDescent="0.2">
      <c r="B275" s="15" t="s">
        <v>19</v>
      </c>
      <c r="C275" s="16">
        <v>0</v>
      </c>
      <c r="D275" s="17">
        <v>122.66000000000001</v>
      </c>
      <c r="E275" s="17">
        <f t="shared" si="55"/>
        <v>0</v>
      </c>
      <c r="F275" s="17">
        <f t="shared" si="54"/>
        <v>0</v>
      </c>
    </row>
    <row r="276" spans="1:6" ht="15" x14ac:dyDescent="0.2">
      <c r="B276" s="12" t="s">
        <v>20</v>
      </c>
      <c r="C276" s="19"/>
      <c r="D276" s="20"/>
      <c r="E276" s="20"/>
      <c r="F276" s="21"/>
    </row>
    <row r="277" spans="1:6" x14ac:dyDescent="0.2">
      <c r="B277" s="15" t="s">
        <v>21</v>
      </c>
      <c r="C277" s="16">
        <v>0</v>
      </c>
      <c r="D277" s="17">
        <v>62.919999999999995</v>
      </c>
      <c r="E277" s="17">
        <f t="shared" ref="E277:E278" si="56">+D277*C277</f>
        <v>0</v>
      </c>
      <c r="F277" s="17">
        <f t="shared" si="54"/>
        <v>0</v>
      </c>
    </row>
    <row r="278" spans="1:6" x14ac:dyDescent="0.2">
      <c r="B278" s="15" t="s">
        <v>22</v>
      </c>
      <c r="C278" s="16">
        <v>0</v>
      </c>
      <c r="D278" s="17">
        <v>65.510000000000005</v>
      </c>
      <c r="E278" s="17">
        <f t="shared" si="56"/>
        <v>0</v>
      </c>
      <c r="F278" s="17">
        <f t="shared" si="54"/>
        <v>0</v>
      </c>
    </row>
    <row r="279" spans="1:6" ht="15" thickBot="1" x14ac:dyDescent="0.25"/>
    <row r="280" spans="1:6" ht="15.75" thickBot="1" x14ac:dyDescent="0.3">
      <c r="E280" s="7">
        <f>SUM(E260:E279)</f>
        <v>13808.850000000002</v>
      </c>
      <c r="F280" s="7">
        <f>SUM(F260:F279)</f>
        <v>16708.708500000001</v>
      </c>
    </row>
    <row r="281" spans="1:6" ht="15" thickBot="1" x14ac:dyDescent="0.25"/>
    <row r="282" spans="1:6" ht="21" thickBot="1" x14ac:dyDescent="0.25">
      <c r="A282" s="8">
        <f>1+A256</f>
        <v>11</v>
      </c>
      <c r="B282" s="9" t="s">
        <v>0</v>
      </c>
      <c r="C282" s="24" t="s">
        <v>35</v>
      </c>
      <c r="D282" s="25"/>
      <c r="E282" s="25"/>
      <c r="F282" s="26"/>
    </row>
    <row r="284" spans="1:6" ht="60" x14ac:dyDescent="0.2">
      <c r="B284" s="11" t="s">
        <v>1</v>
      </c>
      <c r="C284" s="11" t="s">
        <v>25</v>
      </c>
      <c r="D284" s="11" t="s">
        <v>24</v>
      </c>
      <c r="E284" s="11" t="s">
        <v>2</v>
      </c>
      <c r="F284" s="11" t="s">
        <v>3</v>
      </c>
    </row>
    <row r="285" spans="1:6" ht="15" x14ac:dyDescent="0.2">
      <c r="B285" s="12" t="s">
        <v>4</v>
      </c>
      <c r="C285" s="13"/>
      <c r="D285" s="13"/>
      <c r="E285" s="13"/>
      <c r="F285" s="14"/>
    </row>
    <row r="286" spans="1:6" x14ac:dyDescent="0.2">
      <c r="B286" s="15" t="s">
        <v>5</v>
      </c>
      <c r="C286" s="16">
        <v>209</v>
      </c>
      <c r="D286" s="17">
        <v>75.900000000000006</v>
      </c>
      <c r="E286" s="17">
        <f>+D286*C286</f>
        <v>15863.1</v>
      </c>
      <c r="F286" s="17">
        <f>+E286*1.21</f>
        <v>19194.350999999999</v>
      </c>
    </row>
    <row r="287" spans="1:6" x14ac:dyDescent="0.2">
      <c r="B287" s="15" t="s">
        <v>6</v>
      </c>
      <c r="C287" s="16">
        <v>91</v>
      </c>
      <c r="D287" s="17">
        <v>79.02000000000001</v>
      </c>
      <c r="E287" s="17">
        <f t="shared" ref="E287:E290" si="57">+D287*C287</f>
        <v>7190.8200000000006</v>
      </c>
      <c r="F287" s="17">
        <f t="shared" ref="F287:F290" si="58">+E287*1.21</f>
        <v>8700.8922000000002</v>
      </c>
    </row>
    <row r="288" spans="1:6" x14ac:dyDescent="0.2">
      <c r="B288" s="18" t="s">
        <v>23</v>
      </c>
      <c r="C288" s="16">
        <v>77</v>
      </c>
      <c r="D288" s="17">
        <v>64.77000000000001</v>
      </c>
      <c r="E288" s="17">
        <f t="shared" si="57"/>
        <v>4987.2900000000009</v>
      </c>
      <c r="F288" s="17">
        <f t="shared" si="58"/>
        <v>6034.6209000000008</v>
      </c>
    </row>
    <row r="289" spans="2:6" x14ac:dyDescent="0.2">
      <c r="B289" s="15" t="s">
        <v>7</v>
      </c>
      <c r="C289" s="16">
        <v>61</v>
      </c>
      <c r="D289" s="17">
        <v>67</v>
      </c>
      <c r="E289" s="17">
        <f t="shared" si="57"/>
        <v>4087</v>
      </c>
      <c r="F289" s="17">
        <f t="shared" si="58"/>
        <v>4945.2699999999995</v>
      </c>
    </row>
    <row r="290" spans="2:6" x14ac:dyDescent="0.2">
      <c r="B290" s="15" t="s">
        <v>8</v>
      </c>
      <c r="C290" s="16">
        <v>50</v>
      </c>
      <c r="D290" s="17">
        <v>71.73</v>
      </c>
      <c r="E290" s="17">
        <f t="shared" si="57"/>
        <v>3586.5</v>
      </c>
      <c r="F290" s="17">
        <f t="shared" si="58"/>
        <v>4339.665</v>
      </c>
    </row>
    <row r="291" spans="2:6" ht="15" x14ac:dyDescent="0.2">
      <c r="B291" s="12" t="s">
        <v>9</v>
      </c>
      <c r="C291" s="19"/>
      <c r="D291" s="20"/>
      <c r="E291" s="20"/>
      <c r="F291" s="21"/>
    </row>
    <row r="292" spans="2:6" ht="15" x14ac:dyDescent="0.2">
      <c r="B292" s="22" t="s">
        <v>10</v>
      </c>
      <c r="C292" s="19"/>
      <c r="D292" s="20"/>
      <c r="E292" s="20"/>
      <c r="F292" s="21"/>
    </row>
    <row r="293" spans="2:6" x14ac:dyDescent="0.2">
      <c r="B293" s="15" t="s">
        <v>11</v>
      </c>
      <c r="C293" s="16">
        <v>171</v>
      </c>
      <c r="D293" s="17">
        <v>83.690000000000012</v>
      </c>
      <c r="E293" s="17">
        <f t="shared" ref="E293:E297" si="59">+D293*C293</f>
        <v>14310.990000000002</v>
      </c>
      <c r="F293" s="17">
        <f t="shared" ref="F293:F304" si="60">+E293*1.21</f>
        <v>17316.297900000001</v>
      </c>
    </row>
    <row r="294" spans="2:6" x14ac:dyDescent="0.2">
      <c r="B294" s="15" t="s">
        <v>12</v>
      </c>
      <c r="C294" s="16">
        <v>55</v>
      </c>
      <c r="D294" s="17">
        <v>87.43</v>
      </c>
      <c r="E294" s="17">
        <f t="shared" si="59"/>
        <v>4808.6500000000005</v>
      </c>
      <c r="F294" s="17">
        <f t="shared" si="60"/>
        <v>5818.4665000000005</v>
      </c>
    </row>
    <row r="295" spans="2:6" x14ac:dyDescent="0.2">
      <c r="B295" s="15" t="s">
        <v>13</v>
      </c>
      <c r="C295" s="16">
        <v>83</v>
      </c>
      <c r="D295" s="17">
        <v>70.34</v>
      </c>
      <c r="E295" s="17">
        <f t="shared" si="59"/>
        <v>5838.22</v>
      </c>
      <c r="F295" s="17">
        <f t="shared" si="60"/>
        <v>7064.2462000000005</v>
      </c>
    </row>
    <row r="296" spans="2:6" x14ac:dyDescent="0.2">
      <c r="B296" s="15" t="s">
        <v>14</v>
      </c>
      <c r="C296" s="16">
        <v>55</v>
      </c>
      <c r="D296" s="17">
        <v>73.010000000000005</v>
      </c>
      <c r="E296" s="17">
        <f t="shared" si="59"/>
        <v>4015.55</v>
      </c>
      <c r="F296" s="17">
        <f t="shared" si="60"/>
        <v>4858.8154999999997</v>
      </c>
    </row>
    <row r="297" spans="2:6" x14ac:dyDescent="0.2">
      <c r="B297" s="15" t="s">
        <v>15</v>
      </c>
      <c r="C297" s="16">
        <v>50</v>
      </c>
      <c r="D297" s="17">
        <v>78.680000000000007</v>
      </c>
      <c r="E297" s="17">
        <f t="shared" si="59"/>
        <v>3934.0000000000005</v>
      </c>
      <c r="F297" s="17">
        <f t="shared" si="60"/>
        <v>4760.1400000000003</v>
      </c>
    </row>
    <row r="298" spans="2:6" ht="15" x14ac:dyDescent="0.2">
      <c r="B298" s="22" t="s">
        <v>16</v>
      </c>
      <c r="C298" s="19"/>
      <c r="D298" s="20"/>
      <c r="E298" s="20"/>
      <c r="F298" s="21"/>
    </row>
    <row r="299" spans="2:6" x14ac:dyDescent="0.2">
      <c r="B299" s="15" t="s">
        <v>17</v>
      </c>
      <c r="C299" s="16">
        <v>55</v>
      </c>
      <c r="D299" s="17">
        <v>105.12</v>
      </c>
      <c r="E299" s="17">
        <f t="shared" ref="E299:E301" si="61">+D299*C299</f>
        <v>5781.6</v>
      </c>
      <c r="F299" s="17">
        <f t="shared" si="60"/>
        <v>6995.7359999999999</v>
      </c>
    </row>
    <row r="300" spans="2:6" x14ac:dyDescent="0.2">
      <c r="B300" s="15" t="s">
        <v>18</v>
      </c>
      <c r="C300" s="16">
        <v>28</v>
      </c>
      <c r="D300" s="17">
        <v>108.54</v>
      </c>
      <c r="E300" s="17">
        <f t="shared" si="61"/>
        <v>3039.1200000000003</v>
      </c>
      <c r="F300" s="17">
        <f t="shared" si="60"/>
        <v>3677.3352000000004</v>
      </c>
    </row>
    <row r="301" spans="2:6" x14ac:dyDescent="0.2">
      <c r="B301" s="15" t="s">
        <v>19</v>
      </c>
      <c r="C301" s="16">
        <v>28</v>
      </c>
      <c r="D301" s="17">
        <v>122.66000000000001</v>
      </c>
      <c r="E301" s="17">
        <f t="shared" si="61"/>
        <v>3434.4800000000005</v>
      </c>
      <c r="F301" s="17">
        <f t="shared" si="60"/>
        <v>4155.7208000000001</v>
      </c>
    </row>
    <row r="302" spans="2:6" ht="15" x14ac:dyDescent="0.2">
      <c r="B302" s="12" t="s">
        <v>20</v>
      </c>
      <c r="C302" s="19"/>
      <c r="D302" s="20"/>
      <c r="E302" s="20"/>
      <c r="F302" s="21"/>
    </row>
    <row r="303" spans="2:6" x14ac:dyDescent="0.2">
      <c r="B303" s="15" t="s">
        <v>21</v>
      </c>
      <c r="C303" s="16">
        <v>60</v>
      </c>
      <c r="D303" s="17">
        <v>62.919999999999995</v>
      </c>
      <c r="E303" s="17">
        <f t="shared" ref="E303:E304" si="62">+D303*C303</f>
        <v>3775.2</v>
      </c>
      <c r="F303" s="17">
        <f t="shared" si="60"/>
        <v>4567.9919999999993</v>
      </c>
    </row>
    <row r="304" spans="2:6" x14ac:dyDescent="0.2">
      <c r="B304" s="15" t="s">
        <v>22</v>
      </c>
      <c r="C304" s="16">
        <v>28</v>
      </c>
      <c r="D304" s="17">
        <v>65.510000000000005</v>
      </c>
      <c r="E304" s="17">
        <f t="shared" si="62"/>
        <v>1834.2800000000002</v>
      </c>
      <c r="F304" s="17">
        <f t="shared" si="60"/>
        <v>2219.4788000000003</v>
      </c>
    </row>
    <row r="305" spans="1:6" ht="15" thickBot="1" x14ac:dyDescent="0.25"/>
    <row r="306" spans="1:6" ht="15.75" thickBot="1" x14ac:dyDescent="0.3">
      <c r="E306" s="7">
        <f>SUM(E286:E305)</f>
        <v>86486.800000000017</v>
      </c>
      <c r="F306" s="7">
        <f>SUM(F286:F305)</f>
        <v>104649.02799999998</v>
      </c>
    </row>
    <row r="307" spans="1:6" ht="15" thickBot="1" x14ac:dyDescent="0.25"/>
    <row r="308" spans="1:6" ht="21" thickBot="1" x14ac:dyDescent="0.25">
      <c r="A308" s="8">
        <f>1+A282</f>
        <v>12</v>
      </c>
      <c r="B308" s="9" t="s">
        <v>0</v>
      </c>
      <c r="C308" s="24" t="s">
        <v>36</v>
      </c>
      <c r="D308" s="25"/>
      <c r="E308" s="25"/>
      <c r="F308" s="26"/>
    </row>
    <row r="310" spans="1:6" ht="60" x14ac:dyDescent="0.2">
      <c r="B310" s="11" t="s">
        <v>1</v>
      </c>
      <c r="C310" s="11" t="s">
        <v>25</v>
      </c>
      <c r="D310" s="11" t="s">
        <v>24</v>
      </c>
      <c r="E310" s="11" t="s">
        <v>2</v>
      </c>
      <c r="F310" s="11" t="s">
        <v>3</v>
      </c>
    </row>
    <row r="311" spans="1:6" ht="15" x14ac:dyDescent="0.2">
      <c r="B311" s="12" t="s">
        <v>4</v>
      </c>
      <c r="C311" s="13"/>
      <c r="D311" s="13"/>
      <c r="E311" s="13"/>
      <c r="F311" s="14"/>
    </row>
    <row r="312" spans="1:6" x14ac:dyDescent="0.2">
      <c r="B312" s="15" t="s">
        <v>5</v>
      </c>
      <c r="C312" s="16">
        <v>110</v>
      </c>
      <c r="D312" s="17">
        <v>75.900000000000006</v>
      </c>
      <c r="E312" s="17">
        <f>+D312*C312</f>
        <v>8349</v>
      </c>
      <c r="F312" s="17">
        <f>+E312*1.21</f>
        <v>10102.289999999999</v>
      </c>
    </row>
    <row r="313" spans="1:6" x14ac:dyDescent="0.2">
      <c r="B313" s="15" t="s">
        <v>6</v>
      </c>
      <c r="C313" s="16">
        <v>220</v>
      </c>
      <c r="D313" s="17">
        <v>79.02000000000001</v>
      </c>
      <c r="E313" s="17">
        <f t="shared" ref="E313:E316" si="63">+D313*C313</f>
        <v>17384.400000000001</v>
      </c>
      <c r="F313" s="17">
        <f t="shared" ref="F313:F316" si="64">+E313*1.21</f>
        <v>21035.124</v>
      </c>
    </row>
    <row r="314" spans="1:6" x14ac:dyDescent="0.2">
      <c r="B314" s="18" t="s">
        <v>23</v>
      </c>
      <c r="C314" s="16">
        <v>220</v>
      </c>
      <c r="D314" s="17">
        <v>64.77000000000001</v>
      </c>
      <c r="E314" s="17">
        <f t="shared" si="63"/>
        <v>14249.400000000001</v>
      </c>
      <c r="F314" s="17">
        <f t="shared" si="64"/>
        <v>17241.774000000001</v>
      </c>
    </row>
    <row r="315" spans="1:6" x14ac:dyDescent="0.2">
      <c r="B315" s="15" t="s">
        <v>7</v>
      </c>
      <c r="C315" s="16">
        <v>220</v>
      </c>
      <c r="D315" s="17">
        <v>67</v>
      </c>
      <c r="E315" s="17">
        <f t="shared" si="63"/>
        <v>14740</v>
      </c>
      <c r="F315" s="17">
        <f t="shared" si="64"/>
        <v>17835.399999999998</v>
      </c>
    </row>
    <row r="316" spans="1:6" x14ac:dyDescent="0.2">
      <c r="B316" s="15" t="s">
        <v>8</v>
      </c>
      <c r="C316" s="16">
        <v>110</v>
      </c>
      <c r="D316" s="17">
        <v>71.73</v>
      </c>
      <c r="E316" s="17">
        <f t="shared" si="63"/>
        <v>7890.3</v>
      </c>
      <c r="F316" s="17">
        <f t="shared" si="64"/>
        <v>9547.2630000000008</v>
      </c>
    </row>
    <row r="317" spans="1:6" ht="15" x14ac:dyDescent="0.2">
      <c r="B317" s="12" t="s">
        <v>9</v>
      </c>
      <c r="C317" s="19"/>
      <c r="D317" s="20"/>
      <c r="E317" s="20"/>
      <c r="F317" s="21"/>
    </row>
    <row r="318" spans="1:6" ht="15" x14ac:dyDescent="0.2">
      <c r="B318" s="22" t="s">
        <v>10</v>
      </c>
      <c r="C318" s="19"/>
      <c r="D318" s="20"/>
      <c r="E318" s="20"/>
      <c r="F318" s="21"/>
    </row>
    <row r="319" spans="1:6" x14ac:dyDescent="0.2">
      <c r="B319" s="15" t="s">
        <v>11</v>
      </c>
      <c r="C319" s="16">
        <v>330</v>
      </c>
      <c r="D319" s="17">
        <v>83.690000000000012</v>
      </c>
      <c r="E319" s="17">
        <f t="shared" ref="E319:E323" si="65">+D319*C319</f>
        <v>27617.700000000004</v>
      </c>
      <c r="F319" s="17">
        <f t="shared" ref="F319:F330" si="66">+E319*1.21</f>
        <v>33417.417000000001</v>
      </c>
    </row>
    <row r="320" spans="1:6" x14ac:dyDescent="0.2">
      <c r="B320" s="15" t="s">
        <v>12</v>
      </c>
      <c r="C320" s="16">
        <v>242</v>
      </c>
      <c r="D320" s="17">
        <v>87.43</v>
      </c>
      <c r="E320" s="17">
        <f t="shared" si="65"/>
        <v>21158.06</v>
      </c>
      <c r="F320" s="17">
        <f t="shared" si="66"/>
        <v>25601.2526</v>
      </c>
    </row>
    <row r="321" spans="1:6" x14ac:dyDescent="0.2">
      <c r="B321" s="15" t="s">
        <v>13</v>
      </c>
      <c r="C321" s="16">
        <v>0</v>
      </c>
      <c r="D321" s="17">
        <v>70.34</v>
      </c>
      <c r="E321" s="17">
        <f t="shared" si="65"/>
        <v>0</v>
      </c>
      <c r="F321" s="17">
        <f t="shared" si="66"/>
        <v>0</v>
      </c>
    </row>
    <row r="322" spans="1:6" x14ac:dyDescent="0.2">
      <c r="B322" s="15" t="s">
        <v>14</v>
      </c>
      <c r="C322" s="16">
        <v>0</v>
      </c>
      <c r="D322" s="17">
        <v>73.010000000000005</v>
      </c>
      <c r="E322" s="17">
        <f t="shared" si="65"/>
        <v>0</v>
      </c>
      <c r="F322" s="17">
        <f t="shared" si="66"/>
        <v>0</v>
      </c>
    </row>
    <row r="323" spans="1:6" x14ac:dyDescent="0.2">
      <c r="B323" s="15" t="s">
        <v>15</v>
      </c>
      <c r="C323" s="16">
        <v>33</v>
      </c>
      <c r="D323" s="17">
        <v>78.680000000000007</v>
      </c>
      <c r="E323" s="17">
        <f t="shared" si="65"/>
        <v>2596.44</v>
      </c>
      <c r="F323" s="17">
        <f t="shared" si="66"/>
        <v>3141.6923999999999</v>
      </c>
    </row>
    <row r="324" spans="1:6" ht="15" x14ac:dyDescent="0.2">
      <c r="B324" s="22" t="s">
        <v>16</v>
      </c>
      <c r="C324" s="19"/>
      <c r="D324" s="20"/>
      <c r="E324" s="20"/>
      <c r="F324" s="21"/>
    </row>
    <row r="325" spans="1:6" x14ac:dyDescent="0.2">
      <c r="B325" s="15" t="s">
        <v>17</v>
      </c>
      <c r="C325" s="16">
        <v>11</v>
      </c>
      <c r="D325" s="17">
        <v>105.12</v>
      </c>
      <c r="E325" s="17">
        <f t="shared" ref="E325:E327" si="67">+D325*C325</f>
        <v>1156.3200000000002</v>
      </c>
      <c r="F325" s="17">
        <f t="shared" si="66"/>
        <v>1399.1472000000001</v>
      </c>
    </row>
    <row r="326" spans="1:6" x14ac:dyDescent="0.2">
      <c r="B326" s="15" t="s">
        <v>18</v>
      </c>
      <c r="C326" s="16">
        <v>3</v>
      </c>
      <c r="D326" s="17">
        <v>108.54</v>
      </c>
      <c r="E326" s="17">
        <f t="shared" si="67"/>
        <v>325.62</v>
      </c>
      <c r="F326" s="17">
        <f t="shared" si="66"/>
        <v>394.00020000000001</v>
      </c>
    </row>
    <row r="327" spans="1:6" x14ac:dyDescent="0.2">
      <c r="B327" s="15" t="s">
        <v>19</v>
      </c>
      <c r="C327" s="16">
        <v>0</v>
      </c>
      <c r="D327" s="17">
        <v>122.66000000000001</v>
      </c>
      <c r="E327" s="17">
        <f t="shared" si="67"/>
        <v>0</v>
      </c>
      <c r="F327" s="17">
        <f t="shared" si="66"/>
        <v>0</v>
      </c>
    </row>
    <row r="328" spans="1:6" ht="15" x14ac:dyDescent="0.2">
      <c r="B328" s="12" t="s">
        <v>20</v>
      </c>
      <c r="C328" s="19"/>
      <c r="D328" s="20"/>
      <c r="E328" s="20"/>
      <c r="F328" s="21"/>
    </row>
    <row r="329" spans="1:6" x14ac:dyDescent="0.2">
      <c r="B329" s="15" t="s">
        <v>21</v>
      </c>
      <c r="C329" s="16">
        <v>11</v>
      </c>
      <c r="D329" s="17">
        <v>62.919999999999995</v>
      </c>
      <c r="E329" s="17">
        <f t="shared" ref="E329:E330" si="68">+D329*C329</f>
        <v>692.11999999999989</v>
      </c>
      <c r="F329" s="17">
        <f t="shared" si="66"/>
        <v>837.46519999999987</v>
      </c>
    </row>
    <row r="330" spans="1:6" x14ac:dyDescent="0.2">
      <c r="B330" s="15" t="s">
        <v>22</v>
      </c>
      <c r="C330" s="16">
        <v>6</v>
      </c>
      <c r="D330" s="17">
        <v>65.510000000000005</v>
      </c>
      <c r="E330" s="17">
        <f t="shared" si="68"/>
        <v>393.06000000000006</v>
      </c>
      <c r="F330" s="17">
        <f t="shared" si="66"/>
        <v>475.60260000000005</v>
      </c>
    </row>
    <row r="331" spans="1:6" ht="15" thickBot="1" x14ac:dyDescent="0.25"/>
    <row r="332" spans="1:6" ht="15.75" thickBot="1" x14ac:dyDescent="0.3">
      <c r="E332" s="7">
        <f>SUM(E312:E331)</f>
        <v>116552.42000000001</v>
      </c>
      <c r="F332" s="7">
        <f>SUM(F312:F331)</f>
        <v>141028.42820000002</v>
      </c>
    </row>
    <row r="333" spans="1:6" ht="15" thickBot="1" x14ac:dyDescent="0.25">
      <c r="C333" s="23"/>
    </row>
    <row r="334" spans="1:6" ht="21" thickBot="1" x14ac:dyDescent="0.25">
      <c r="A334" s="8">
        <f>1+A308</f>
        <v>13</v>
      </c>
      <c r="B334" s="9" t="s">
        <v>0</v>
      </c>
      <c r="C334" s="24" t="s">
        <v>37</v>
      </c>
      <c r="D334" s="25"/>
      <c r="E334" s="25"/>
      <c r="F334" s="26"/>
    </row>
    <row r="336" spans="1:6" ht="60" x14ac:dyDescent="0.2">
      <c r="B336" s="11" t="s">
        <v>1</v>
      </c>
      <c r="C336" s="11" t="s">
        <v>25</v>
      </c>
      <c r="D336" s="11" t="s">
        <v>24</v>
      </c>
      <c r="E336" s="11" t="s">
        <v>2</v>
      </c>
      <c r="F336" s="11" t="s">
        <v>3</v>
      </c>
    </row>
    <row r="337" spans="2:6" ht="15" x14ac:dyDescent="0.2">
      <c r="B337" s="12" t="s">
        <v>4</v>
      </c>
      <c r="C337" s="13"/>
      <c r="D337" s="13"/>
      <c r="E337" s="13"/>
      <c r="F337" s="14"/>
    </row>
    <row r="338" spans="2:6" x14ac:dyDescent="0.2">
      <c r="B338" s="15" t="s">
        <v>5</v>
      </c>
      <c r="C338" s="16">
        <v>0</v>
      </c>
      <c r="D338" s="17">
        <v>75.900000000000006</v>
      </c>
      <c r="E338" s="17">
        <f>+D338*C338</f>
        <v>0</v>
      </c>
      <c r="F338" s="17">
        <f>+E338*1.21</f>
        <v>0</v>
      </c>
    </row>
    <row r="339" spans="2:6" x14ac:dyDescent="0.2">
      <c r="B339" s="15" t="s">
        <v>6</v>
      </c>
      <c r="C339" s="16">
        <v>5</v>
      </c>
      <c r="D339" s="17">
        <v>79.02000000000001</v>
      </c>
      <c r="E339" s="17">
        <f t="shared" ref="E339:E342" si="69">+D339*C339</f>
        <v>395.1</v>
      </c>
      <c r="F339" s="17">
        <f t="shared" ref="F339:F342" si="70">+E339*1.21</f>
        <v>478.07100000000003</v>
      </c>
    </row>
    <row r="340" spans="2:6" x14ac:dyDescent="0.2">
      <c r="B340" s="18" t="s">
        <v>23</v>
      </c>
      <c r="C340" s="16">
        <v>0</v>
      </c>
      <c r="D340" s="17">
        <v>64.77000000000001</v>
      </c>
      <c r="E340" s="17">
        <f t="shared" si="69"/>
        <v>0</v>
      </c>
      <c r="F340" s="17">
        <f t="shared" si="70"/>
        <v>0</v>
      </c>
    </row>
    <row r="341" spans="2:6" x14ac:dyDescent="0.2">
      <c r="B341" s="15" t="s">
        <v>7</v>
      </c>
      <c r="C341" s="16">
        <v>0</v>
      </c>
      <c r="D341" s="17">
        <v>67</v>
      </c>
      <c r="E341" s="17">
        <f t="shared" si="69"/>
        <v>0</v>
      </c>
      <c r="F341" s="17">
        <f t="shared" si="70"/>
        <v>0</v>
      </c>
    </row>
    <row r="342" spans="2:6" x14ac:dyDescent="0.2">
      <c r="B342" s="15" t="s">
        <v>8</v>
      </c>
      <c r="C342" s="16">
        <v>27</v>
      </c>
      <c r="D342" s="17">
        <v>71.73</v>
      </c>
      <c r="E342" s="17">
        <f t="shared" si="69"/>
        <v>1936.71</v>
      </c>
      <c r="F342" s="17">
        <f t="shared" si="70"/>
        <v>2343.4191000000001</v>
      </c>
    </row>
    <row r="343" spans="2:6" ht="15" x14ac:dyDescent="0.2">
      <c r="B343" s="12" t="s">
        <v>9</v>
      </c>
      <c r="C343" s="19"/>
      <c r="D343" s="20"/>
      <c r="E343" s="20"/>
      <c r="F343" s="21"/>
    </row>
    <row r="344" spans="2:6" ht="15" x14ac:dyDescent="0.2">
      <c r="B344" s="22" t="s">
        <v>10</v>
      </c>
      <c r="C344" s="19"/>
      <c r="D344" s="20"/>
      <c r="E344" s="20"/>
      <c r="F344" s="21"/>
    </row>
    <row r="345" spans="2:6" x14ac:dyDescent="0.2">
      <c r="B345" s="15" t="s">
        <v>11</v>
      </c>
      <c r="C345" s="16">
        <v>0</v>
      </c>
      <c r="D345" s="17">
        <v>83.690000000000012</v>
      </c>
      <c r="E345" s="17">
        <f t="shared" ref="E345:E349" si="71">+D345*C345</f>
        <v>0</v>
      </c>
      <c r="F345" s="17">
        <f t="shared" ref="F345:F356" si="72">+E345*1.21</f>
        <v>0</v>
      </c>
    </row>
    <row r="346" spans="2:6" x14ac:dyDescent="0.2">
      <c r="B346" s="15" t="s">
        <v>12</v>
      </c>
      <c r="C346" s="16">
        <v>2</v>
      </c>
      <c r="D346" s="17">
        <v>87.43</v>
      </c>
      <c r="E346" s="17">
        <f t="shared" si="71"/>
        <v>174.86</v>
      </c>
      <c r="F346" s="17">
        <f t="shared" si="72"/>
        <v>211.5806</v>
      </c>
    </row>
    <row r="347" spans="2:6" x14ac:dyDescent="0.2">
      <c r="B347" s="15" t="s">
        <v>13</v>
      </c>
      <c r="C347" s="16">
        <v>0</v>
      </c>
      <c r="D347" s="17">
        <v>70.34</v>
      </c>
      <c r="E347" s="17">
        <f t="shared" si="71"/>
        <v>0</v>
      </c>
      <c r="F347" s="17">
        <f t="shared" si="72"/>
        <v>0</v>
      </c>
    </row>
    <row r="348" spans="2:6" x14ac:dyDescent="0.2">
      <c r="B348" s="15" t="s">
        <v>14</v>
      </c>
      <c r="C348" s="16">
        <v>0</v>
      </c>
      <c r="D348" s="17">
        <v>73.010000000000005</v>
      </c>
      <c r="E348" s="17">
        <f t="shared" si="71"/>
        <v>0</v>
      </c>
      <c r="F348" s="17">
        <f t="shared" si="72"/>
        <v>0</v>
      </c>
    </row>
    <row r="349" spans="2:6" x14ac:dyDescent="0.2">
      <c r="B349" s="15" t="s">
        <v>15</v>
      </c>
      <c r="C349" s="16">
        <v>0</v>
      </c>
      <c r="D349" s="17">
        <v>78.680000000000007</v>
      </c>
      <c r="E349" s="17">
        <f t="shared" si="71"/>
        <v>0</v>
      </c>
      <c r="F349" s="17">
        <f t="shared" si="72"/>
        <v>0</v>
      </c>
    </row>
    <row r="350" spans="2:6" ht="15" x14ac:dyDescent="0.2">
      <c r="B350" s="22" t="s">
        <v>16</v>
      </c>
      <c r="C350" s="19"/>
      <c r="D350" s="20"/>
      <c r="E350" s="20"/>
      <c r="F350" s="21"/>
    </row>
    <row r="351" spans="2:6" x14ac:dyDescent="0.2">
      <c r="B351" s="15" t="s">
        <v>17</v>
      </c>
      <c r="C351" s="16">
        <v>0</v>
      </c>
      <c r="D351" s="17">
        <v>105.12</v>
      </c>
      <c r="E351" s="17">
        <f t="shared" ref="E351:E353" si="73">+D351*C351</f>
        <v>0</v>
      </c>
      <c r="F351" s="17">
        <f t="shared" si="72"/>
        <v>0</v>
      </c>
    </row>
    <row r="352" spans="2:6" x14ac:dyDescent="0.2">
      <c r="B352" s="15" t="s">
        <v>18</v>
      </c>
      <c r="C352" s="16">
        <v>3</v>
      </c>
      <c r="D352" s="17">
        <v>108.54</v>
      </c>
      <c r="E352" s="17">
        <f t="shared" si="73"/>
        <v>325.62</v>
      </c>
      <c r="F352" s="17">
        <f t="shared" si="72"/>
        <v>394.00020000000001</v>
      </c>
    </row>
    <row r="353" spans="1:6" x14ac:dyDescent="0.2">
      <c r="B353" s="15" t="s">
        <v>19</v>
      </c>
      <c r="C353" s="16">
        <v>0</v>
      </c>
      <c r="D353" s="17">
        <v>122.66000000000001</v>
      </c>
      <c r="E353" s="17">
        <f t="shared" si="73"/>
        <v>0</v>
      </c>
      <c r="F353" s="17">
        <f t="shared" si="72"/>
        <v>0</v>
      </c>
    </row>
    <row r="354" spans="1:6" ht="15" x14ac:dyDescent="0.2">
      <c r="B354" s="12" t="s">
        <v>20</v>
      </c>
      <c r="C354" s="19"/>
      <c r="D354" s="20"/>
      <c r="E354" s="20"/>
      <c r="F354" s="21"/>
    </row>
    <row r="355" spans="1:6" x14ac:dyDescent="0.2">
      <c r="B355" s="15" t="s">
        <v>21</v>
      </c>
      <c r="C355" s="16">
        <v>0</v>
      </c>
      <c r="D355" s="17">
        <v>62.919999999999995</v>
      </c>
      <c r="E355" s="17">
        <f t="shared" ref="E355:E356" si="74">+D355*C355</f>
        <v>0</v>
      </c>
      <c r="F355" s="17">
        <f t="shared" si="72"/>
        <v>0</v>
      </c>
    </row>
    <row r="356" spans="1:6" x14ac:dyDescent="0.2">
      <c r="B356" s="15" t="s">
        <v>22</v>
      </c>
      <c r="C356" s="16">
        <v>0</v>
      </c>
      <c r="D356" s="17">
        <v>65.510000000000005</v>
      </c>
      <c r="E356" s="17">
        <f t="shared" si="74"/>
        <v>0</v>
      </c>
      <c r="F356" s="17">
        <f t="shared" si="72"/>
        <v>0</v>
      </c>
    </row>
    <row r="357" spans="1:6" ht="15" thickBot="1" x14ac:dyDescent="0.25"/>
    <row r="358" spans="1:6" ht="15.75" thickBot="1" x14ac:dyDescent="0.3">
      <c r="E358" s="7">
        <f>SUM(E338:E357)</f>
        <v>2832.29</v>
      </c>
      <c r="F358" s="7">
        <f>SUM(F338:F357)</f>
        <v>3427.0709000000002</v>
      </c>
    </row>
    <row r="359" spans="1:6" ht="15" thickBot="1" x14ac:dyDescent="0.25"/>
    <row r="360" spans="1:6" ht="21" thickBot="1" x14ac:dyDescent="0.25">
      <c r="A360" s="8">
        <f>1+A334</f>
        <v>14</v>
      </c>
      <c r="B360" s="9" t="s">
        <v>0</v>
      </c>
      <c r="C360" s="24" t="s">
        <v>38</v>
      </c>
      <c r="D360" s="25"/>
      <c r="E360" s="25"/>
      <c r="F360" s="26"/>
    </row>
    <row r="362" spans="1:6" ht="60" x14ac:dyDescent="0.2">
      <c r="B362" s="11" t="s">
        <v>1</v>
      </c>
      <c r="C362" s="11" t="s">
        <v>25</v>
      </c>
      <c r="D362" s="11" t="s">
        <v>24</v>
      </c>
      <c r="E362" s="11" t="s">
        <v>2</v>
      </c>
      <c r="F362" s="11" t="s">
        <v>3</v>
      </c>
    </row>
    <row r="363" spans="1:6" ht="15" x14ac:dyDescent="0.2">
      <c r="B363" s="12" t="s">
        <v>4</v>
      </c>
      <c r="C363" s="13"/>
      <c r="D363" s="13"/>
      <c r="E363" s="13"/>
      <c r="F363" s="14"/>
    </row>
    <row r="364" spans="1:6" x14ac:dyDescent="0.2">
      <c r="B364" s="15" t="s">
        <v>5</v>
      </c>
      <c r="C364" s="16">
        <v>0</v>
      </c>
      <c r="D364" s="17">
        <v>75.900000000000006</v>
      </c>
      <c r="E364" s="17">
        <f>+D364*C364</f>
        <v>0</v>
      </c>
      <c r="F364" s="17">
        <f>+E364*1.21</f>
        <v>0</v>
      </c>
    </row>
    <row r="365" spans="1:6" x14ac:dyDescent="0.2">
      <c r="B365" s="15" t="s">
        <v>6</v>
      </c>
      <c r="C365" s="16">
        <v>0</v>
      </c>
      <c r="D365" s="17">
        <v>79.02000000000001</v>
      </c>
      <c r="E365" s="17">
        <f t="shared" ref="E365:E368" si="75">+D365*C365</f>
        <v>0</v>
      </c>
      <c r="F365" s="17">
        <f t="shared" ref="F365:F368" si="76">+E365*1.21</f>
        <v>0</v>
      </c>
    </row>
    <row r="366" spans="1:6" x14ac:dyDescent="0.2">
      <c r="B366" s="18" t="s">
        <v>23</v>
      </c>
      <c r="C366" s="16">
        <v>0</v>
      </c>
      <c r="D366" s="17">
        <v>64.77000000000001</v>
      </c>
      <c r="E366" s="17">
        <f t="shared" si="75"/>
        <v>0</v>
      </c>
      <c r="F366" s="17">
        <f t="shared" si="76"/>
        <v>0</v>
      </c>
    </row>
    <row r="367" spans="1:6" x14ac:dyDescent="0.2">
      <c r="B367" s="15" t="s">
        <v>7</v>
      </c>
      <c r="C367" s="16">
        <v>0</v>
      </c>
      <c r="D367" s="17">
        <v>67</v>
      </c>
      <c r="E367" s="17">
        <f t="shared" si="75"/>
        <v>0</v>
      </c>
      <c r="F367" s="17">
        <f t="shared" si="76"/>
        <v>0</v>
      </c>
    </row>
    <row r="368" spans="1:6" x14ac:dyDescent="0.2">
      <c r="B368" s="15" t="s">
        <v>8</v>
      </c>
      <c r="C368" s="16">
        <v>0</v>
      </c>
      <c r="D368" s="17">
        <v>71.73</v>
      </c>
      <c r="E368" s="17">
        <f t="shared" si="75"/>
        <v>0</v>
      </c>
      <c r="F368" s="17">
        <f t="shared" si="76"/>
        <v>0</v>
      </c>
    </row>
    <row r="369" spans="2:6" ht="15" x14ac:dyDescent="0.2">
      <c r="B369" s="12" t="s">
        <v>9</v>
      </c>
      <c r="C369" s="19"/>
      <c r="D369" s="20"/>
      <c r="E369" s="20"/>
      <c r="F369" s="21"/>
    </row>
    <row r="370" spans="2:6" ht="15" x14ac:dyDescent="0.2">
      <c r="B370" s="22" t="s">
        <v>10</v>
      </c>
      <c r="C370" s="19"/>
      <c r="D370" s="20"/>
      <c r="E370" s="20"/>
      <c r="F370" s="21"/>
    </row>
    <row r="371" spans="2:6" x14ac:dyDescent="0.2">
      <c r="B371" s="15" t="s">
        <v>11</v>
      </c>
      <c r="C371" s="16">
        <v>11</v>
      </c>
      <c r="D371" s="17">
        <v>83.690000000000012</v>
      </c>
      <c r="E371" s="17">
        <f t="shared" ref="E371:E375" si="77">+D371*C371</f>
        <v>920.59000000000015</v>
      </c>
      <c r="F371" s="17">
        <f t="shared" ref="F371:F382" si="78">+E371*1.21</f>
        <v>1113.9139000000002</v>
      </c>
    </row>
    <row r="372" spans="2:6" x14ac:dyDescent="0.2">
      <c r="B372" s="15" t="s">
        <v>12</v>
      </c>
      <c r="C372" s="16">
        <v>11</v>
      </c>
      <c r="D372" s="17">
        <v>87.43</v>
      </c>
      <c r="E372" s="17">
        <f t="shared" si="77"/>
        <v>961.73</v>
      </c>
      <c r="F372" s="17">
        <f t="shared" si="78"/>
        <v>1163.6932999999999</v>
      </c>
    </row>
    <row r="373" spans="2:6" x14ac:dyDescent="0.2">
      <c r="B373" s="15" t="s">
        <v>13</v>
      </c>
      <c r="C373" s="16">
        <v>6</v>
      </c>
      <c r="D373" s="17">
        <v>70.34</v>
      </c>
      <c r="E373" s="17">
        <f t="shared" si="77"/>
        <v>422.04</v>
      </c>
      <c r="F373" s="17">
        <f t="shared" si="78"/>
        <v>510.66840000000002</v>
      </c>
    </row>
    <row r="374" spans="2:6" x14ac:dyDescent="0.2">
      <c r="B374" s="15" t="s">
        <v>14</v>
      </c>
      <c r="C374" s="16">
        <v>6</v>
      </c>
      <c r="D374" s="17">
        <v>73.010000000000005</v>
      </c>
      <c r="E374" s="17">
        <f t="shared" si="77"/>
        <v>438.06000000000006</v>
      </c>
      <c r="F374" s="17">
        <f t="shared" si="78"/>
        <v>530.0526000000001</v>
      </c>
    </row>
    <row r="375" spans="2:6" x14ac:dyDescent="0.2">
      <c r="B375" s="15" t="s">
        <v>15</v>
      </c>
      <c r="C375" s="16">
        <v>6</v>
      </c>
      <c r="D375" s="17">
        <v>78.680000000000007</v>
      </c>
      <c r="E375" s="17">
        <f t="shared" si="77"/>
        <v>472.08000000000004</v>
      </c>
      <c r="F375" s="17">
        <f t="shared" si="78"/>
        <v>571.21680000000003</v>
      </c>
    </row>
    <row r="376" spans="2:6" ht="15" x14ac:dyDescent="0.2">
      <c r="B376" s="22" t="s">
        <v>16</v>
      </c>
      <c r="C376" s="19"/>
      <c r="D376" s="20"/>
      <c r="E376" s="20"/>
      <c r="F376" s="21"/>
    </row>
    <row r="377" spans="2:6" x14ac:dyDescent="0.2">
      <c r="B377" s="15" t="s">
        <v>17</v>
      </c>
      <c r="C377" s="16">
        <v>6</v>
      </c>
      <c r="D377" s="17">
        <v>105.12</v>
      </c>
      <c r="E377" s="17">
        <f t="shared" ref="E377:E379" si="79">+D377*C377</f>
        <v>630.72</v>
      </c>
      <c r="F377" s="17">
        <f t="shared" si="78"/>
        <v>763.1712</v>
      </c>
    </row>
    <row r="378" spans="2:6" x14ac:dyDescent="0.2">
      <c r="B378" s="15" t="s">
        <v>18</v>
      </c>
      <c r="C378" s="16">
        <v>6</v>
      </c>
      <c r="D378" s="17">
        <v>108.54</v>
      </c>
      <c r="E378" s="17">
        <f t="shared" si="79"/>
        <v>651.24</v>
      </c>
      <c r="F378" s="17">
        <f t="shared" si="78"/>
        <v>788.00040000000001</v>
      </c>
    </row>
    <row r="379" spans="2:6" x14ac:dyDescent="0.2">
      <c r="B379" s="15" t="s">
        <v>19</v>
      </c>
      <c r="C379" s="16">
        <v>6</v>
      </c>
      <c r="D379" s="17">
        <v>122.66000000000001</v>
      </c>
      <c r="E379" s="17">
        <f t="shared" si="79"/>
        <v>735.96</v>
      </c>
      <c r="F379" s="17">
        <f t="shared" si="78"/>
        <v>890.51160000000004</v>
      </c>
    </row>
    <row r="380" spans="2:6" ht="15" x14ac:dyDescent="0.2">
      <c r="B380" s="12" t="s">
        <v>20</v>
      </c>
      <c r="C380" s="19"/>
      <c r="D380" s="20"/>
      <c r="E380" s="20"/>
      <c r="F380" s="21"/>
    </row>
    <row r="381" spans="2:6" x14ac:dyDescent="0.2">
      <c r="B381" s="15" t="s">
        <v>21</v>
      </c>
      <c r="C381" s="16">
        <v>0</v>
      </c>
      <c r="D381" s="17">
        <v>62.919999999999995</v>
      </c>
      <c r="E381" s="17">
        <f t="shared" ref="E381:E382" si="80">+D381*C381</f>
        <v>0</v>
      </c>
      <c r="F381" s="17">
        <f t="shared" si="78"/>
        <v>0</v>
      </c>
    </row>
    <row r="382" spans="2:6" x14ac:dyDescent="0.2">
      <c r="B382" s="15" t="s">
        <v>22</v>
      </c>
      <c r="C382" s="16">
        <v>0</v>
      </c>
      <c r="D382" s="17">
        <v>65.510000000000005</v>
      </c>
      <c r="E382" s="17">
        <f t="shared" si="80"/>
        <v>0</v>
      </c>
      <c r="F382" s="17">
        <f t="shared" si="78"/>
        <v>0</v>
      </c>
    </row>
    <row r="383" spans="2:6" ht="15" thickBot="1" x14ac:dyDescent="0.25"/>
    <row r="384" spans="2:6" ht="15.75" thickBot="1" x14ac:dyDescent="0.3">
      <c r="E384" s="7">
        <f>SUM(E364:E383)</f>
        <v>5232.42</v>
      </c>
      <c r="F384" s="7">
        <f>SUM(F364:F383)</f>
        <v>6331.2282000000005</v>
      </c>
    </row>
    <row r="385" spans="1:6" ht="15" thickBot="1" x14ac:dyDescent="0.25">
      <c r="C385" s="23"/>
    </row>
    <row r="386" spans="1:6" ht="21" thickBot="1" x14ac:dyDescent="0.25">
      <c r="A386" s="8">
        <f>1+A360</f>
        <v>15</v>
      </c>
      <c r="B386" s="9" t="s">
        <v>0</v>
      </c>
      <c r="C386" s="24" t="s">
        <v>40</v>
      </c>
      <c r="D386" s="25"/>
      <c r="E386" s="25"/>
      <c r="F386" s="26"/>
    </row>
    <row r="388" spans="1:6" ht="60" x14ac:dyDescent="0.2">
      <c r="B388" s="11" t="s">
        <v>1</v>
      </c>
      <c r="C388" s="11" t="s">
        <v>25</v>
      </c>
      <c r="D388" s="11" t="s">
        <v>24</v>
      </c>
      <c r="E388" s="11" t="s">
        <v>2</v>
      </c>
      <c r="F388" s="11" t="s">
        <v>3</v>
      </c>
    </row>
    <row r="389" spans="1:6" ht="15" x14ac:dyDescent="0.2">
      <c r="B389" s="12" t="s">
        <v>4</v>
      </c>
      <c r="C389" s="13"/>
      <c r="D389" s="13"/>
      <c r="E389" s="13"/>
      <c r="F389" s="14"/>
    </row>
    <row r="390" spans="1:6" x14ac:dyDescent="0.2">
      <c r="B390" s="15" t="s">
        <v>5</v>
      </c>
      <c r="C390" s="16">
        <v>17</v>
      </c>
      <c r="D390" s="17">
        <v>75.900000000000006</v>
      </c>
      <c r="E390" s="17">
        <f>+D390*C390</f>
        <v>1290.3000000000002</v>
      </c>
      <c r="F390" s="17">
        <f>+E390*1.21</f>
        <v>1561.2630000000001</v>
      </c>
    </row>
    <row r="391" spans="1:6" x14ac:dyDescent="0.2">
      <c r="B391" s="15" t="s">
        <v>6</v>
      </c>
      <c r="C391" s="16">
        <v>11</v>
      </c>
      <c r="D391" s="17">
        <v>79.02000000000001</v>
      </c>
      <c r="E391" s="17">
        <f t="shared" ref="E391:E394" si="81">+D391*C391</f>
        <v>869.22000000000014</v>
      </c>
      <c r="F391" s="17">
        <f t="shared" ref="F391:F394" si="82">+E391*1.21</f>
        <v>1051.7562</v>
      </c>
    </row>
    <row r="392" spans="1:6" x14ac:dyDescent="0.2">
      <c r="B392" s="18" t="s">
        <v>23</v>
      </c>
      <c r="C392" s="16">
        <v>0</v>
      </c>
      <c r="D392" s="17">
        <v>64.77000000000001</v>
      </c>
      <c r="E392" s="17">
        <f t="shared" si="81"/>
        <v>0</v>
      </c>
      <c r="F392" s="17">
        <f t="shared" si="82"/>
        <v>0</v>
      </c>
    </row>
    <row r="393" spans="1:6" x14ac:dyDescent="0.2">
      <c r="B393" s="15" t="s">
        <v>7</v>
      </c>
      <c r="C393" s="16">
        <v>0</v>
      </c>
      <c r="D393" s="17">
        <v>67</v>
      </c>
      <c r="E393" s="17">
        <f t="shared" si="81"/>
        <v>0</v>
      </c>
      <c r="F393" s="17">
        <f t="shared" si="82"/>
        <v>0</v>
      </c>
    </row>
    <row r="394" spans="1:6" x14ac:dyDescent="0.2">
      <c r="B394" s="15" t="s">
        <v>8</v>
      </c>
      <c r="C394" s="16">
        <v>0</v>
      </c>
      <c r="D394" s="17">
        <v>71.73</v>
      </c>
      <c r="E394" s="17">
        <f t="shared" si="81"/>
        <v>0</v>
      </c>
      <c r="F394" s="17">
        <f t="shared" si="82"/>
        <v>0</v>
      </c>
    </row>
    <row r="395" spans="1:6" ht="15" x14ac:dyDescent="0.2">
      <c r="B395" s="12" t="s">
        <v>9</v>
      </c>
      <c r="C395" s="19"/>
      <c r="D395" s="20"/>
      <c r="E395" s="20"/>
      <c r="F395" s="21"/>
    </row>
    <row r="396" spans="1:6" ht="15" x14ac:dyDescent="0.2">
      <c r="B396" s="22" t="s">
        <v>10</v>
      </c>
      <c r="C396" s="19"/>
      <c r="D396" s="20"/>
      <c r="E396" s="20"/>
      <c r="F396" s="21"/>
    </row>
    <row r="397" spans="1:6" x14ac:dyDescent="0.2">
      <c r="B397" s="15" t="s">
        <v>11</v>
      </c>
      <c r="C397" s="16">
        <v>0</v>
      </c>
      <c r="D397" s="17">
        <v>83.690000000000012</v>
      </c>
      <c r="E397" s="17">
        <f t="shared" ref="E397:E401" si="83">+D397*C397</f>
        <v>0</v>
      </c>
      <c r="F397" s="17">
        <f t="shared" ref="F397:F408" si="84">+E397*1.21</f>
        <v>0</v>
      </c>
    </row>
    <row r="398" spans="1:6" x14ac:dyDescent="0.2">
      <c r="B398" s="15" t="s">
        <v>12</v>
      </c>
      <c r="C398" s="16">
        <v>0</v>
      </c>
      <c r="D398" s="17">
        <v>87.43</v>
      </c>
      <c r="E398" s="17">
        <f t="shared" si="83"/>
        <v>0</v>
      </c>
      <c r="F398" s="17">
        <f t="shared" si="84"/>
        <v>0</v>
      </c>
    </row>
    <row r="399" spans="1:6" x14ac:dyDescent="0.2">
      <c r="B399" s="15" t="s">
        <v>13</v>
      </c>
      <c r="C399" s="16">
        <v>0</v>
      </c>
      <c r="D399" s="17">
        <v>70.34</v>
      </c>
      <c r="E399" s="17">
        <f t="shared" si="83"/>
        <v>0</v>
      </c>
      <c r="F399" s="17">
        <f t="shared" si="84"/>
        <v>0</v>
      </c>
    </row>
    <row r="400" spans="1:6" x14ac:dyDescent="0.2">
      <c r="B400" s="15" t="s">
        <v>14</v>
      </c>
      <c r="C400" s="16">
        <v>0</v>
      </c>
      <c r="D400" s="17">
        <v>73.010000000000005</v>
      </c>
      <c r="E400" s="17">
        <f t="shared" si="83"/>
        <v>0</v>
      </c>
      <c r="F400" s="17">
        <f t="shared" si="84"/>
        <v>0</v>
      </c>
    </row>
    <row r="401" spans="2:6" x14ac:dyDescent="0.2">
      <c r="B401" s="15" t="s">
        <v>15</v>
      </c>
      <c r="C401" s="16">
        <v>0</v>
      </c>
      <c r="D401" s="17">
        <v>78.680000000000007</v>
      </c>
      <c r="E401" s="17">
        <f t="shared" si="83"/>
        <v>0</v>
      </c>
      <c r="F401" s="17">
        <f t="shared" si="84"/>
        <v>0</v>
      </c>
    </row>
    <row r="402" spans="2:6" ht="15" x14ac:dyDescent="0.2">
      <c r="B402" s="22" t="s">
        <v>16</v>
      </c>
      <c r="C402" s="19"/>
      <c r="D402" s="20"/>
      <c r="E402" s="20"/>
      <c r="F402" s="21"/>
    </row>
    <row r="403" spans="2:6" x14ac:dyDescent="0.2">
      <c r="B403" s="15" t="s">
        <v>17</v>
      </c>
      <c r="C403" s="16">
        <v>6</v>
      </c>
      <c r="D403" s="17">
        <v>105.12</v>
      </c>
      <c r="E403" s="17">
        <f t="shared" ref="E403:E405" si="85">+D403*C403</f>
        <v>630.72</v>
      </c>
      <c r="F403" s="17">
        <f t="shared" si="84"/>
        <v>763.1712</v>
      </c>
    </row>
    <row r="404" spans="2:6" x14ac:dyDescent="0.2">
      <c r="B404" s="15" t="s">
        <v>18</v>
      </c>
      <c r="C404" s="16">
        <v>6</v>
      </c>
      <c r="D404" s="17">
        <v>108.54</v>
      </c>
      <c r="E404" s="17">
        <f t="shared" si="85"/>
        <v>651.24</v>
      </c>
      <c r="F404" s="17">
        <f t="shared" si="84"/>
        <v>788.00040000000001</v>
      </c>
    </row>
    <row r="405" spans="2:6" x14ac:dyDescent="0.2">
      <c r="B405" s="15" t="s">
        <v>19</v>
      </c>
      <c r="C405" s="16">
        <v>6</v>
      </c>
      <c r="D405" s="17">
        <v>122.66000000000001</v>
      </c>
      <c r="E405" s="17">
        <f t="shared" si="85"/>
        <v>735.96</v>
      </c>
      <c r="F405" s="17">
        <f t="shared" si="84"/>
        <v>890.51160000000004</v>
      </c>
    </row>
    <row r="406" spans="2:6" ht="15" x14ac:dyDescent="0.2">
      <c r="B406" s="12" t="s">
        <v>20</v>
      </c>
      <c r="C406" s="19"/>
      <c r="D406" s="20"/>
      <c r="E406" s="20"/>
      <c r="F406" s="21"/>
    </row>
    <row r="407" spans="2:6" x14ac:dyDescent="0.2">
      <c r="B407" s="15" t="s">
        <v>21</v>
      </c>
      <c r="C407" s="16">
        <v>11</v>
      </c>
      <c r="D407" s="17">
        <v>62.919999999999995</v>
      </c>
      <c r="E407" s="17">
        <f t="shared" ref="E407:E408" si="86">+D407*C407</f>
        <v>692.11999999999989</v>
      </c>
      <c r="F407" s="17">
        <f t="shared" si="84"/>
        <v>837.46519999999987</v>
      </c>
    </row>
    <row r="408" spans="2:6" x14ac:dyDescent="0.2">
      <c r="B408" s="15" t="s">
        <v>22</v>
      </c>
      <c r="C408" s="16">
        <v>6</v>
      </c>
      <c r="D408" s="17">
        <v>65.510000000000005</v>
      </c>
      <c r="E408" s="17">
        <f t="shared" si="86"/>
        <v>393.06000000000006</v>
      </c>
      <c r="F408" s="17">
        <f t="shared" si="84"/>
        <v>475.60260000000005</v>
      </c>
    </row>
    <row r="409" spans="2:6" ht="15" thickBot="1" x14ac:dyDescent="0.25"/>
    <row r="410" spans="2:6" ht="15.75" thickBot="1" x14ac:dyDescent="0.3">
      <c r="E410" s="7">
        <f>SUM(E390:E409)</f>
        <v>5262.6200000000008</v>
      </c>
      <c r="F410" s="7">
        <f>SUM(F390:F409)</f>
        <v>6367.7701999999999</v>
      </c>
    </row>
  </sheetData>
  <sheetProtection password="830F" sheet="1" objects="1" scenarios="1"/>
  <mergeCells count="31">
    <mergeCell ref="B17:C17"/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B2:C2"/>
    <mergeCell ref="B3:C3"/>
    <mergeCell ref="B4:C4"/>
    <mergeCell ref="B5:C5"/>
    <mergeCell ref="B6:C6"/>
    <mergeCell ref="C334:F334"/>
    <mergeCell ref="C360:F360"/>
    <mergeCell ref="C386:F386"/>
    <mergeCell ref="C178:F178"/>
    <mergeCell ref="C204:F204"/>
    <mergeCell ref="C230:F230"/>
    <mergeCell ref="C256:F256"/>
    <mergeCell ref="C282:F282"/>
    <mergeCell ref="C308:F308"/>
    <mergeCell ref="C152:F152"/>
    <mergeCell ref="C22:F22"/>
    <mergeCell ref="C48:F48"/>
    <mergeCell ref="C74:F74"/>
    <mergeCell ref="C100:F100"/>
    <mergeCell ref="C126:F1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2025-03-31T06:41:33Z</dcterms:modified>
</cp:coreProperties>
</file>