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2\CONT-22-547_Tractament residus i subministrament envasos_POS_URG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10" i="1"/>
  <c r="G23" i="1"/>
  <c r="E23" i="1" l="1"/>
  <c r="E19" i="1"/>
  <c r="E18" i="1"/>
  <c r="E17" i="1"/>
  <c r="E16" i="1"/>
  <c r="E15" i="1"/>
  <c r="E14" i="1"/>
  <c r="E13" i="1"/>
  <c r="E12" i="1"/>
  <c r="E11" i="1"/>
  <c r="E10" i="1"/>
  <c r="E27" i="1" l="1"/>
  <c r="E28" i="1"/>
  <c r="E29" i="1" s="1"/>
</calcChain>
</file>

<file path=xl/sharedStrings.xml><?xml version="1.0" encoding="utf-8"?>
<sst xmlns="http://schemas.openxmlformats.org/spreadsheetml/2006/main" count="39" uniqueCount="30">
  <si>
    <t>RESIDU</t>
  </si>
  <si>
    <t>CODI LER</t>
  </si>
  <si>
    <t>KG ESTIMATS</t>
  </si>
  <si>
    <t>PREU UNITARI MÀXIM/KG</t>
  </si>
  <si>
    <t>TOTAL</t>
  </si>
  <si>
    <t>DISSOLVENTS HALOGENATS</t>
  </si>
  <si>
    <t>DISSOLVENTS NO HALOGENATS</t>
  </si>
  <si>
    <t>REACTIUS QUIMICS SÒLIDS CADUCATS O FORA D'ÚS</t>
  </si>
  <si>
    <t>SÒLIDS QUÍMICS</t>
  </si>
  <si>
    <t>OLI MINERAL</t>
  </si>
  <si>
    <t>SOLUCIÓ AQUOSA</t>
  </si>
  <si>
    <t>ABSORBENTS CONTAMINATS</t>
  </si>
  <si>
    <t>VIDRE CONTAMINAT</t>
  </si>
  <si>
    <t>ENVASOS BUITS CONTAMINATS</t>
  </si>
  <si>
    <t>CONTENIDORS DE 60L</t>
  </si>
  <si>
    <t>RESIDUS BIOSANITARIS GIII</t>
  </si>
  <si>
    <t>SUBTOTAL</t>
  </si>
  <si>
    <t>IVA 10%</t>
  </si>
  <si>
    <t>ENVÀS</t>
  </si>
  <si>
    <t>UNITATS DEMANADES</t>
  </si>
  <si>
    <t>GARRAFES DE 10L BOCA ESTRETA</t>
  </si>
  <si>
    <t>GARRAFES DE 5L BOCA ESTRETA</t>
  </si>
  <si>
    <t>producció estimada de residus en dos anys</t>
  </si>
  <si>
    <t>GARRAFES DE 25L PER A LÍQUIDS BOCA ESTRETA</t>
  </si>
  <si>
    <t>PREU UNITARI MÀXIM PER CONTENIDOR (ENVÀS I TRACTAMENT)</t>
  </si>
  <si>
    <t>Expedient CONT-22-547</t>
  </si>
  <si>
    <t>ÀCIDS</t>
  </si>
  <si>
    <t>SUBMINISTRAMENT ESTIMAT D'ENVASOS SENSE COST PER DOS ANYS</t>
  </si>
  <si>
    <t>TOTAL OFERTAT</t>
  </si>
  <si>
    <t>PREU UNITARI OFERTAT PER LICITADOR SENSE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</si>
</sst>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1" fillId="0" borderId="2" xfId="0" applyFont="1" applyBorder="1"/>
    <xf numFmtId="164" fontId="1" fillId="0" borderId="3" xfId="0" applyNumberFormat="1" applyFont="1" applyBorder="1"/>
    <xf numFmtId="0" fontId="1" fillId="0" borderId="4" xfId="0" applyFont="1" applyBorder="1"/>
    <xf numFmtId="164" fontId="1" fillId="0" borderId="5" xfId="0" applyNumberFormat="1" applyFont="1" applyBorder="1"/>
    <xf numFmtId="0" fontId="1" fillId="0" borderId="6" xfId="0" applyFont="1" applyBorder="1"/>
    <xf numFmtId="164" fontId="1" fillId="0" borderId="7" xfId="0" applyNumberFormat="1" applyFont="1" applyBorder="1"/>
    <xf numFmtId="164" fontId="0" fillId="0" borderId="0" xfId="0" applyNumberFormat="1"/>
    <xf numFmtId="0" fontId="1" fillId="0" borderId="0" xfId="0" applyFont="1" applyBorder="1"/>
    <xf numFmtId="164" fontId="1" fillId="0" borderId="0" xfId="0" applyNumberFormat="1" applyFont="1" applyBorder="1"/>
    <xf numFmtId="2" fontId="0" fillId="0" borderId="1" xfId="0" applyNumberFormat="1" applyBorder="1"/>
    <xf numFmtId="165" fontId="0" fillId="0" borderId="1" xfId="0" applyNumberFormat="1" applyBorder="1"/>
    <xf numFmtId="0" fontId="1" fillId="0" borderId="0" xfId="0" applyFont="1"/>
    <xf numFmtId="1" fontId="0" fillId="0" borderId="1" xfId="0" applyNumberFormat="1" applyBorder="1"/>
    <xf numFmtId="164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wrapText="1"/>
      <protection locked="0"/>
    </xf>
    <xf numFmtId="0" fontId="1" fillId="0" borderId="2" xfId="0" applyFont="1" applyBorder="1" applyProtection="1">
      <protection locked="0"/>
    </xf>
    <xf numFmtId="0" fontId="0" fillId="0" borderId="3" xfId="0" applyBorder="1" applyProtection="1">
      <protection locked="0"/>
    </xf>
    <xf numFmtId="0" fontId="1" fillId="0" borderId="4" xfId="0" applyFont="1" applyBorder="1" applyProtection="1">
      <protection locked="0"/>
    </xf>
    <xf numFmtId="0" fontId="0" fillId="0" borderId="5" xfId="0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7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207010</xdr:colOff>
      <xdr:row>3</xdr:row>
      <xdr:rowOff>55880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20810" cy="627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64"/>
  <sheetViews>
    <sheetView tabSelected="1" topLeftCell="A24" workbookViewId="0">
      <selection activeCell="J11" sqref="J11"/>
    </sheetView>
  </sheetViews>
  <sheetFormatPr baseColWidth="10" defaultRowHeight="14.5" x14ac:dyDescent="0.35"/>
  <cols>
    <col min="1" max="1" width="33.453125" customWidth="1"/>
    <col min="2" max="2" width="19.453125" bestFit="1" customWidth="1"/>
    <col min="3" max="3" width="16" customWidth="1"/>
    <col min="4" max="4" width="19.7265625" customWidth="1"/>
    <col min="5" max="5" width="21.1796875" customWidth="1"/>
  </cols>
  <sheetData>
    <row r="5" spans="1:7" x14ac:dyDescent="0.35">
      <c r="A5" s="22" t="s">
        <v>25</v>
      </c>
    </row>
    <row r="7" spans="1:7" x14ac:dyDescent="0.35">
      <c r="A7" t="s">
        <v>22</v>
      </c>
    </row>
    <row r="9" spans="1:7" ht="69" x14ac:dyDescent="0.35">
      <c r="A9" s="1" t="s">
        <v>0</v>
      </c>
      <c r="B9" s="2" t="s">
        <v>1</v>
      </c>
      <c r="C9" s="3" t="s">
        <v>2</v>
      </c>
      <c r="D9" s="4" t="s">
        <v>3</v>
      </c>
      <c r="E9" s="2" t="s">
        <v>4</v>
      </c>
      <c r="F9" s="24" t="s">
        <v>29</v>
      </c>
      <c r="G9" s="3" t="s">
        <v>28</v>
      </c>
    </row>
    <row r="10" spans="1:7" x14ac:dyDescent="0.35">
      <c r="A10" s="5" t="s">
        <v>5</v>
      </c>
      <c r="B10" s="5">
        <v>180106</v>
      </c>
      <c r="C10" s="21">
        <v>146</v>
      </c>
      <c r="D10" s="20">
        <v>1.76</v>
      </c>
      <c r="E10" s="6">
        <f>C10*D10</f>
        <v>256.95999999999998</v>
      </c>
      <c r="F10" s="25"/>
      <c r="G10" s="25">
        <f>F10*C10</f>
        <v>0</v>
      </c>
    </row>
    <row r="11" spans="1:7" x14ac:dyDescent="0.35">
      <c r="A11" s="5" t="s">
        <v>6</v>
      </c>
      <c r="B11" s="5">
        <v>180106</v>
      </c>
      <c r="C11" s="21">
        <v>2364</v>
      </c>
      <c r="D11" s="20">
        <v>0.95</v>
      </c>
      <c r="E11" s="6">
        <f t="shared" ref="E11:E17" si="0">C11*D11</f>
        <v>2245.7999999999997</v>
      </c>
      <c r="F11" s="25"/>
      <c r="G11" s="25">
        <f t="shared" ref="G11:G19" si="1">F11*C11</f>
        <v>0</v>
      </c>
    </row>
    <row r="12" spans="1:7" ht="29" x14ac:dyDescent="0.35">
      <c r="A12" s="7" t="s">
        <v>7</v>
      </c>
      <c r="B12" s="5">
        <v>180106</v>
      </c>
      <c r="C12" s="21">
        <v>812</v>
      </c>
      <c r="D12" s="20">
        <v>3.74</v>
      </c>
      <c r="E12" s="6">
        <f t="shared" si="0"/>
        <v>3036.88</v>
      </c>
      <c r="F12" s="25"/>
      <c r="G12" s="25">
        <f t="shared" si="1"/>
        <v>0</v>
      </c>
    </row>
    <row r="13" spans="1:7" x14ac:dyDescent="0.35">
      <c r="A13" s="5" t="s">
        <v>8</v>
      </c>
      <c r="B13" s="5">
        <v>180106</v>
      </c>
      <c r="C13" s="21">
        <v>186.1</v>
      </c>
      <c r="D13" s="20">
        <v>1.76</v>
      </c>
      <c r="E13" s="6">
        <f t="shared" si="0"/>
        <v>327.536</v>
      </c>
      <c r="F13" s="25"/>
      <c r="G13" s="25">
        <f t="shared" si="1"/>
        <v>0</v>
      </c>
    </row>
    <row r="14" spans="1:7" x14ac:dyDescent="0.35">
      <c r="A14" s="5" t="s">
        <v>9</v>
      </c>
      <c r="B14" s="5">
        <v>130205</v>
      </c>
      <c r="C14" s="21">
        <v>119.4</v>
      </c>
      <c r="D14" s="20">
        <v>0.95</v>
      </c>
      <c r="E14" s="6">
        <f t="shared" si="0"/>
        <v>113.43</v>
      </c>
      <c r="F14" s="25"/>
      <c r="G14" s="25">
        <f t="shared" si="1"/>
        <v>0</v>
      </c>
    </row>
    <row r="15" spans="1:7" x14ac:dyDescent="0.35">
      <c r="A15" s="5" t="s">
        <v>26</v>
      </c>
      <c r="B15" s="5">
        <v>180106</v>
      </c>
      <c r="C15" s="21">
        <v>3023</v>
      </c>
      <c r="D15" s="20">
        <v>0.95</v>
      </c>
      <c r="E15" s="6">
        <f t="shared" si="0"/>
        <v>2871.85</v>
      </c>
      <c r="F15" s="25"/>
      <c r="G15" s="25">
        <f t="shared" si="1"/>
        <v>0</v>
      </c>
    </row>
    <row r="16" spans="1:7" x14ac:dyDescent="0.35">
      <c r="A16" s="5" t="s">
        <v>10</v>
      </c>
      <c r="B16" s="5">
        <v>108106</v>
      </c>
      <c r="C16" s="21">
        <v>497.2</v>
      </c>
      <c r="D16" s="20">
        <v>0.95</v>
      </c>
      <c r="E16" s="6">
        <f t="shared" si="0"/>
        <v>472.34</v>
      </c>
      <c r="F16" s="25"/>
      <c r="G16" s="25">
        <f t="shared" si="1"/>
        <v>0</v>
      </c>
    </row>
    <row r="17" spans="1:7" x14ac:dyDescent="0.35">
      <c r="A17" s="5" t="s">
        <v>11</v>
      </c>
      <c r="B17" s="5">
        <v>150202</v>
      </c>
      <c r="C17" s="21">
        <v>946</v>
      </c>
      <c r="D17" s="20">
        <v>1.76</v>
      </c>
      <c r="E17" s="6">
        <f t="shared" si="0"/>
        <v>1664.96</v>
      </c>
      <c r="F17" s="25"/>
      <c r="G17" s="25">
        <f t="shared" si="1"/>
        <v>0</v>
      </c>
    </row>
    <row r="18" spans="1:7" x14ac:dyDescent="0.35">
      <c r="A18" s="5" t="s">
        <v>12</v>
      </c>
      <c r="B18" s="5">
        <v>150110</v>
      </c>
      <c r="C18" s="21">
        <v>2032</v>
      </c>
      <c r="D18" s="20">
        <v>1.4</v>
      </c>
      <c r="E18" s="6">
        <f>C18*D18</f>
        <v>2844.7999999999997</v>
      </c>
      <c r="F18" s="25"/>
      <c r="G18" s="25">
        <f t="shared" si="1"/>
        <v>0</v>
      </c>
    </row>
    <row r="19" spans="1:7" x14ac:dyDescent="0.35">
      <c r="A19" s="5" t="s">
        <v>13</v>
      </c>
      <c r="B19" s="5">
        <v>150110</v>
      </c>
      <c r="C19" s="21">
        <v>1742</v>
      </c>
      <c r="D19" s="20">
        <v>1.07</v>
      </c>
      <c r="E19" s="6">
        <f>C19*D19</f>
        <v>1863.94</v>
      </c>
      <c r="F19" s="25"/>
      <c r="G19" s="25">
        <f t="shared" si="1"/>
        <v>0</v>
      </c>
    </row>
    <row r="20" spans="1:7" x14ac:dyDescent="0.35">
      <c r="A20" s="8"/>
      <c r="B20" s="8"/>
      <c r="C20" s="8"/>
      <c r="D20" s="8"/>
      <c r="E20" s="9"/>
      <c r="F20" s="26"/>
      <c r="G20" s="26"/>
    </row>
    <row r="21" spans="1:7" x14ac:dyDescent="0.35">
      <c r="A21" s="8"/>
      <c r="B21" s="8"/>
      <c r="C21" s="8"/>
      <c r="D21" s="8"/>
      <c r="E21" s="9"/>
      <c r="F21" s="26"/>
      <c r="G21" s="26"/>
    </row>
    <row r="22" spans="1:7" ht="69" x14ac:dyDescent="0.35">
      <c r="A22" s="1" t="s">
        <v>0</v>
      </c>
      <c r="B22" s="2" t="s">
        <v>1</v>
      </c>
      <c r="C22" s="3" t="s">
        <v>14</v>
      </c>
      <c r="D22" s="4" t="s">
        <v>24</v>
      </c>
      <c r="E22" s="2" t="s">
        <v>4</v>
      </c>
      <c r="F22" s="27" t="s">
        <v>29</v>
      </c>
      <c r="G22" s="28" t="s">
        <v>28</v>
      </c>
    </row>
    <row r="23" spans="1:7" x14ac:dyDescent="0.35">
      <c r="A23" s="10" t="s">
        <v>15</v>
      </c>
      <c r="B23" s="10">
        <v>180103</v>
      </c>
      <c r="C23" s="23">
        <v>1152</v>
      </c>
      <c r="D23" s="5">
        <v>30.96</v>
      </c>
      <c r="E23" s="6">
        <f>D23*C23</f>
        <v>35665.919999999998</v>
      </c>
      <c r="F23" s="25"/>
      <c r="G23" s="25">
        <f>F23*C23</f>
        <v>0</v>
      </c>
    </row>
    <row r="24" spans="1:7" x14ac:dyDescent="0.35">
      <c r="F24" s="26"/>
      <c r="G24" s="26"/>
    </row>
    <row r="25" spans="1:7" x14ac:dyDescent="0.35">
      <c r="F25" s="26"/>
      <c r="G25" s="26"/>
    </row>
    <row r="26" spans="1:7" ht="15" thickBot="1" x14ac:dyDescent="0.4">
      <c r="F26" s="26"/>
      <c r="G26" s="26"/>
    </row>
    <row r="27" spans="1:7" x14ac:dyDescent="0.35">
      <c r="D27" s="11" t="s">
        <v>16</v>
      </c>
      <c r="E27" s="12">
        <f>SUM(E10:E23)</f>
        <v>51364.415999999997</v>
      </c>
      <c r="F27" s="29" t="s">
        <v>16</v>
      </c>
      <c r="G27" s="30"/>
    </row>
    <row r="28" spans="1:7" x14ac:dyDescent="0.35">
      <c r="D28" s="13" t="s">
        <v>17</v>
      </c>
      <c r="E28" s="14">
        <f>E27*10%</f>
        <v>5136.4416000000001</v>
      </c>
      <c r="F28" s="31" t="s">
        <v>17</v>
      </c>
      <c r="G28" s="32"/>
    </row>
    <row r="29" spans="1:7" ht="15" thickBot="1" x14ac:dyDescent="0.4">
      <c r="D29" s="15" t="s">
        <v>4</v>
      </c>
      <c r="E29" s="16">
        <f>SUM(E27:E28)</f>
        <v>56500.857599999996</v>
      </c>
      <c r="F29" s="33" t="s">
        <v>4</v>
      </c>
      <c r="G29" s="34"/>
    </row>
    <row r="34" spans="1:5" x14ac:dyDescent="0.35">
      <c r="A34" t="s">
        <v>27</v>
      </c>
    </row>
    <row r="36" spans="1:5" x14ac:dyDescent="0.35">
      <c r="A36" s="1" t="s">
        <v>18</v>
      </c>
      <c r="B36" s="2" t="s">
        <v>19</v>
      </c>
    </row>
    <row r="37" spans="1:5" x14ac:dyDescent="0.35">
      <c r="A37" s="5" t="s">
        <v>20</v>
      </c>
      <c r="B37" s="5">
        <v>30</v>
      </c>
    </row>
    <row r="38" spans="1:5" ht="29" x14ac:dyDescent="0.35">
      <c r="A38" s="7" t="s">
        <v>23</v>
      </c>
      <c r="B38" s="5">
        <v>250</v>
      </c>
    </row>
    <row r="39" spans="1:5" x14ac:dyDescent="0.35">
      <c r="A39" s="10" t="s">
        <v>21</v>
      </c>
      <c r="B39" s="5">
        <v>20</v>
      </c>
      <c r="E39" s="17"/>
    </row>
    <row r="40" spans="1:5" x14ac:dyDescent="0.35">
      <c r="E40" s="17"/>
    </row>
    <row r="41" spans="1:5" x14ac:dyDescent="0.35">
      <c r="C41" s="18"/>
      <c r="D41" s="19"/>
      <c r="E41" s="17"/>
    </row>
    <row r="46" spans="1:5" x14ac:dyDescent="0.35">
      <c r="E46" s="17"/>
    </row>
    <row r="47" spans="1:5" x14ac:dyDescent="0.35">
      <c r="E47" s="17"/>
    </row>
    <row r="48" spans="1:5" x14ac:dyDescent="0.35">
      <c r="E48" s="17"/>
    </row>
    <row r="49" spans="5:5" x14ac:dyDescent="0.35">
      <c r="E49" s="17"/>
    </row>
    <row r="50" spans="5:5" x14ac:dyDescent="0.35">
      <c r="E50" s="17"/>
    </row>
    <row r="51" spans="5:5" x14ac:dyDescent="0.35">
      <c r="E51" s="17"/>
    </row>
    <row r="52" spans="5:5" x14ac:dyDescent="0.35">
      <c r="E52" s="17"/>
    </row>
    <row r="53" spans="5:5" x14ac:dyDescent="0.35">
      <c r="E53" s="17"/>
    </row>
    <row r="54" spans="5:5" x14ac:dyDescent="0.35">
      <c r="E54" s="17"/>
    </row>
    <row r="55" spans="5:5" x14ac:dyDescent="0.35">
      <c r="E55" s="17"/>
    </row>
    <row r="56" spans="5:5" x14ac:dyDescent="0.35">
      <c r="E56" s="17"/>
    </row>
    <row r="57" spans="5:5" x14ac:dyDescent="0.35">
      <c r="E57" s="17"/>
    </row>
    <row r="64" spans="5:5" x14ac:dyDescent="0.35">
      <c r="E64" s="17"/>
    </row>
  </sheetData>
  <sheetProtection algorithmName="SHA-512" hashValue="ienqjSv7dpguk5AgQxZQFPJ+4OS93XmRgaAnNl7MRqMq1DWdkvMmWj1G6RVkVcK/gBoLhZH0qb1C7UIHwz9b6Q==" saltValue="QciICMAECT4j8x89afpR6g==" spinCount="100000" sheet="1" objects="1" scenarios="1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López Ceca</dc:creator>
  <cp:lastModifiedBy>Mònica Martínez González</cp:lastModifiedBy>
  <dcterms:created xsi:type="dcterms:W3CDTF">2022-07-01T09:39:05Z</dcterms:created>
  <dcterms:modified xsi:type="dcterms:W3CDTF">2022-10-25T11:23:00Z</dcterms:modified>
</cp:coreProperties>
</file>