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SAJUR\C100 AFERS JURIDICS\C119 PROCED ADMINISTRATIUS\Contractacio\EXPEDIENTS\Cont22\CONT-22-541_Subministrament reactius_Lot 3 POS URG\"/>
    </mc:Choice>
  </mc:AlternateContent>
  <bookViews>
    <workbookView xWindow="0" yWindow="0" windowWidth="20490" windowHeight="76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0" i="1"/>
  <c r="G119" i="1" l="1"/>
  <c r="G115" i="1" l="1"/>
  <c r="G117" i="1"/>
  <c r="G114" i="1"/>
  <c r="G87" i="1" l="1"/>
  <c r="G88" i="1"/>
  <c r="G89" i="1"/>
  <c r="G113" i="1" l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118" i="1" l="1"/>
  <c r="I117" i="1"/>
  <c r="I118" i="1" s="1"/>
  <c r="I119" i="1" s="1"/>
</calcChain>
</file>

<file path=xl/sharedStrings.xml><?xml version="1.0" encoding="utf-8"?>
<sst xmlns="http://schemas.openxmlformats.org/spreadsheetml/2006/main" count="438" uniqueCount="311">
  <si>
    <t xml:space="preserve">Codi </t>
  </si>
  <si>
    <t>Producte</t>
  </si>
  <si>
    <t>CAS</t>
  </si>
  <si>
    <t>Contingut</t>
  </si>
  <si>
    <t>Consum estimat</t>
  </si>
  <si>
    <t>Preu  màxim sense IVA</t>
  </si>
  <si>
    <t>Total</t>
  </si>
  <si>
    <t>Preu unitari ofertat per l'empresa sense IVA</t>
  </si>
  <si>
    <t>Referència proveïdor</t>
  </si>
  <si>
    <t>Marca</t>
  </si>
  <si>
    <t>CLRQ00001</t>
  </si>
  <si>
    <t>CLORUR D'AMONI ≥ 99.0% PER A ANALISI</t>
  </si>
  <si>
    <t>12125-02-9</t>
  </si>
  <si>
    <t>500g</t>
  </si>
  <si>
    <t>CLRQ00003</t>
  </si>
  <si>
    <t>ETANOL ABSOLUT ≥ 99.5% PER A ANALISI</t>
  </si>
  <si>
    <t>64-17-5</t>
  </si>
  <si>
    <t>2.5l</t>
  </si>
  <si>
    <t>CLRQ00005</t>
  </si>
  <si>
    <t>GLICERINA (GLICEROL) ≈ 85% PER A ANALISI</t>
  </si>
  <si>
    <t>56-81-5</t>
  </si>
  <si>
    <t>1000ml</t>
  </si>
  <si>
    <t>CLRQ00008</t>
  </si>
  <si>
    <t>SULFAT DE MAGNESI ANHIDRE ≥ 98.0% PER A ANALISI</t>
  </si>
  <si>
    <t>7487-88-9</t>
  </si>
  <si>
    <t>1000g</t>
  </si>
  <si>
    <t>CLRQ00009</t>
  </si>
  <si>
    <t>ACETONA ≥ 99.5% PER A ANALISI</t>
  </si>
  <si>
    <t>67-64-1</t>
  </si>
  <si>
    <t>CLRQ00011</t>
  </si>
  <si>
    <t>ACETONITRIL ≥ 99.9% PER A HPLC, GRAU GRADIENT</t>
  </si>
  <si>
    <t>75-05-8</t>
  </si>
  <si>
    <t>CLRQ00017</t>
  </si>
  <si>
    <t>OLI DE PARAFINA PUR</t>
  </si>
  <si>
    <t>8012-95-1</t>
  </si>
  <si>
    <t>CLRQ00019</t>
  </si>
  <si>
    <t>ETER DIETILIC ≥ 99.5% PER A ANALISI (ESTABILITZAT AMB BHT)</t>
  </si>
  <si>
    <t>60-29-7</t>
  </si>
  <si>
    <t>CLRQ00022</t>
  </si>
  <si>
    <t>ACETONA ≥ 99.8% PER A HPLC</t>
  </si>
  <si>
    <t>CLRQ00027</t>
  </si>
  <si>
    <t>ACID SULFURIC 95-97% PER A ANALISI</t>
  </si>
  <si>
    <t>7664-93-9</t>
  </si>
  <si>
    <t>CLRQ00028</t>
  </si>
  <si>
    <t>DISSOLUCIO CERTIFICADA D'ACID SULFURIC 0.25mol/L (0.5N)</t>
  </si>
  <si>
    <t>CLRQ00032</t>
  </si>
  <si>
    <t xml:space="preserve">ETANOL 96% (v/v) PUR </t>
  </si>
  <si>
    <t>500ml</t>
  </si>
  <si>
    <t>CLRQ00033</t>
  </si>
  <si>
    <r>
      <t xml:space="preserve">HIDROXID DE POTASSI EN LLENTIES </t>
    </r>
    <r>
      <rPr>
        <sz val="9"/>
        <rFont val="Calibri"/>
        <family val="2"/>
      </rPr>
      <t xml:space="preserve">≥ </t>
    </r>
    <r>
      <rPr>
        <sz val="9"/>
        <rFont val="Arial"/>
        <family val="2"/>
      </rPr>
      <t>85% PER A ANALISI</t>
    </r>
  </si>
  <si>
    <t>1310-58-3</t>
  </si>
  <si>
    <t>CLRQ00034</t>
  </si>
  <si>
    <r>
      <t xml:space="preserve">HEXACIANOFERRAT(II) DE POTASSI TRIHIDRAT </t>
    </r>
    <r>
      <rPr>
        <sz val="9"/>
        <rFont val="Calibri"/>
        <family val="2"/>
      </rPr>
      <t>≥</t>
    </r>
    <r>
      <rPr>
        <sz val="9"/>
        <rFont val="Arial"/>
        <family val="2"/>
      </rPr>
      <t xml:space="preserve"> 99.0% PER A ANALISI</t>
    </r>
  </si>
  <si>
    <t>14459-95-1</t>
  </si>
  <si>
    <t>CLRQ00047</t>
  </si>
  <si>
    <r>
      <t xml:space="preserve">ACID TRICLORACETIC </t>
    </r>
    <r>
      <rPr>
        <sz val="9"/>
        <rFont val="Calibri"/>
        <family val="2"/>
      </rPr>
      <t>≥</t>
    </r>
    <r>
      <rPr>
        <sz val="9"/>
        <rFont val="Arial"/>
        <family val="2"/>
      </rPr>
      <t xml:space="preserve"> 99.5% PER A ANALISI</t>
    </r>
  </si>
  <si>
    <t>76-03-9</t>
  </si>
  <si>
    <t>CLRQ00048</t>
  </si>
  <si>
    <t>HIDROXID DE SODI EN LLENTIES ≥ 98.0% PER A ANALISI</t>
  </si>
  <si>
    <t>1310-73-2</t>
  </si>
  <si>
    <t>CLRQ00050</t>
  </si>
  <si>
    <t>SORRA DE MAR PER A ANALISI</t>
  </si>
  <si>
    <t>14808-60-7</t>
  </si>
  <si>
    <t>CLRQ00055</t>
  </si>
  <si>
    <r>
      <t xml:space="preserve"> ACETAT DE SODI ANHIDRE </t>
    </r>
    <r>
      <rPr>
        <sz val="9"/>
        <rFont val="Calibri"/>
        <family val="2"/>
      </rPr>
      <t>≥</t>
    </r>
    <r>
      <rPr>
        <sz val="9"/>
        <rFont val="Arial"/>
        <family val="2"/>
      </rPr>
      <t xml:space="preserve"> 99.0% PER A ANALISI</t>
    </r>
  </si>
  <si>
    <t>127-09-3</t>
  </si>
  <si>
    <t>250g</t>
  </si>
  <si>
    <t>CLRQ00065</t>
  </si>
  <si>
    <t>METANOL ≥ 99.9% PER A HPLC</t>
  </si>
  <si>
    <t>67-56-1</t>
  </si>
  <si>
    <t>CLRQ00082</t>
  </si>
  <si>
    <t>ÀCID CLORHÍDRIC FUMANT 37% PER A ANALISI</t>
  </si>
  <si>
    <t>7647-01-0</t>
  </si>
  <si>
    <t>CLRQ00114</t>
  </si>
  <si>
    <t>n-HEXA ≥ 95.0% PER A ANALISI DE PESTICIDES</t>
  </si>
  <si>
    <t>110-54-3</t>
  </si>
  <si>
    <t>CLRQ00115</t>
  </si>
  <si>
    <t>SULFAT DE POTASSI ≥ 99.0% PER A ANALISI</t>
  </si>
  <si>
    <t>7778-80-5</t>
  </si>
  <si>
    <t>CLRQ00120</t>
  </si>
  <si>
    <t>ACID CLORHIDRIC ≥ 32% PER A ANALISI</t>
  </si>
  <si>
    <t>CLRQ00121</t>
  </si>
  <si>
    <t xml:space="preserve"> DIPOTASSI HIDROGEN FOSFAT ANHIDRE ≥ 99.0% PER A ANALISI</t>
  </si>
  <si>
    <t>7758-11-4</t>
  </si>
  <si>
    <t>CLRQ00137</t>
  </si>
  <si>
    <t>IODUR DE POTASSI ≥ 99.5% PER A ANALISI</t>
  </si>
  <si>
    <t>7681-11-0</t>
  </si>
  <si>
    <t>CLRQ00150</t>
  </si>
  <si>
    <t>DISSOLUCIO CERTIFICADA D'ACID CLORHIDRIC 0.1mol/L (0.1N)</t>
  </si>
  <si>
    <t>CLRQ00164</t>
  </si>
  <si>
    <t>ACID NITRIC ≥ 65% PER A ANALISI</t>
  </si>
  <si>
    <t>7697-37-2</t>
  </si>
  <si>
    <t>CLRQ00176</t>
  </si>
  <si>
    <t>1-BUTANOL ≥ 99.5% PER A ANALISI</t>
  </si>
  <si>
    <t>71-36-3</t>
  </si>
  <si>
    <t>CLRQ00177</t>
  </si>
  <si>
    <t>DIHIDROGENFOSFAT DE POTASSI ≥ 99.5% PER A ANALISI</t>
  </si>
  <si>
    <t>7778-77-0</t>
  </si>
  <si>
    <t>CLRQ00183</t>
  </si>
  <si>
    <t>SULFANILAMIDA ≥ 99.0% PER A ANALISI</t>
  </si>
  <si>
    <t>63-74-1</t>
  </si>
  <si>
    <t>100g</t>
  </si>
  <si>
    <t>CLRQ00216</t>
  </si>
  <si>
    <t>ETER DE PETROLI PER A ANALISI, BAIX PUNT D'EBULLICIO bp ≥ 90% 40-60ºC (≥ 90%)</t>
  </si>
  <si>
    <t>101316-46-5</t>
  </si>
  <si>
    <t>CLRQ00224</t>
  </si>
  <si>
    <t>TOLUE ≥ 99.7% PER A ANALISI</t>
  </si>
  <si>
    <t>108-88-3</t>
  </si>
  <si>
    <t>CLRQ00272</t>
  </si>
  <si>
    <t>ACID ACETIC GLACIAL ≥ 99.8% PER A ANALISI</t>
  </si>
  <si>
    <t>64-19-7</t>
  </si>
  <si>
    <t>CLRQ00280</t>
  </si>
  <si>
    <t>ACID BORIC ≥ 99.8% PER A ANALISI</t>
  </si>
  <si>
    <t>10043-35-3</t>
  </si>
  <si>
    <t>CLRQ00288</t>
  </si>
  <si>
    <t>ACID FORMIC ≥ 85.0% PER A ANALISI</t>
  </si>
  <si>
    <t>64-18-6</t>
  </si>
  <si>
    <t>1l</t>
  </si>
  <si>
    <t>CLRQ00299</t>
  </si>
  <si>
    <t>ACID ORTOFOSFORIC ≥ 85% PER A ANALISI</t>
  </si>
  <si>
    <t>7664-38-2</t>
  </si>
  <si>
    <t>CLRQ00314</t>
  </si>
  <si>
    <t>ACETAT D'AMONI ≥ 98% PER A ANALISI</t>
  </si>
  <si>
    <t>631-61-8</t>
  </si>
  <si>
    <t>CLRQ00348</t>
  </si>
  <si>
    <t>BOROHIDRUR DE SODI ≥ 96.0% PER A ANALISI</t>
  </si>
  <si>
    <t>16940-66-2</t>
  </si>
  <si>
    <t>CLRQ00364</t>
  </si>
  <si>
    <t>SULFAT DE COURE (II) PENTAHIDRATAT ≥ 99% PER A ANALISI</t>
  </si>
  <si>
    <t>7758-99-8</t>
  </si>
  <si>
    <t>CLRQ00375</t>
  </si>
  <si>
    <t>2-PROPANOL (ISOPROPANOL) ≥ 99.8% PER A ANALISI</t>
  </si>
  <si>
    <t>67-63-0</t>
  </si>
  <si>
    <t>CLRQ00398</t>
  </si>
  <si>
    <t>CLORUR DE MAGNESI HEXAHIDRATAT ≥ 99.0% PER A ANALISI</t>
  </si>
  <si>
    <t>7791-18-6</t>
  </si>
  <si>
    <t>CLRQ00405</t>
  </si>
  <si>
    <t>CICLOHEXA ≥ 99.7% PER A HPLC</t>
  </si>
  <si>
    <t>110-82-7</t>
  </si>
  <si>
    <t>CLRQ00443</t>
  </si>
  <si>
    <t>DICLORMETA ≥ 99.8% PER A HPLC (ESTABILITZAT AMB AMILE)</t>
  </si>
  <si>
    <t>75-09-2</t>
  </si>
  <si>
    <t>CLRQ00473</t>
  </si>
  <si>
    <t>CLORUR DE FERRO (III) HEXAHIDRATAT ≥ 97% PUR</t>
  </si>
  <si>
    <t>10025-77-1</t>
  </si>
  <si>
    <t>CLRQ00554</t>
  </si>
  <si>
    <t>ACETAT D'ETIL ≥ 99.9% PER A ANALISI DE PESTICIDES</t>
  </si>
  <si>
    <t>141-78-6</t>
  </si>
  <si>
    <t>CLRQ00559</t>
  </si>
  <si>
    <t xml:space="preserve">NITRAT DE PLATA ≥ 99.8% PER A ANALISI </t>
  </si>
  <si>
    <t>7761-88-8</t>
  </si>
  <si>
    <t>25g</t>
  </si>
  <si>
    <t>CLRQ00563</t>
  </si>
  <si>
    <t>METANOL ≥ 99.9% PER A HPLC, GRAU GRADIENT</t>
  </si>
  <si>
    <t>CLRQ00630</t>
  </si>
  <si>
    <t>ETER METIL TERT-BUTILIC (MTBE) ≥ 99.8% PER A CG</t>
  </si>
  <si>
    <t>1634-04-4</t>
  </si>
  <si>
    <t>CLRQ00637</t>
  </si>
  <si>
    <t>CLORUR DE POTASSI ≥ 99.5% PER A ANALISI</t>
  </si>
  <si>
    <t>7447-40-7</t>
  </si>
  <si>
    <t>CLRQ00647</t>
  </si>
  <si>
    <t>SAL DISODICA DE L'ACID ETILENDIAMINOTETRAACETIC (EDTA) DIHIDRAT ≥ 99.0% PER A ANALISI</t>
  </si>
  <si>
    <t>6381-92-6</t>
  </si>
  <si>
    <t>CLRQ00665</t>
  </si>
  <si>
    <t xml:space="preserve"> SILICA GEL, PORUS 60Å, 63-200µm (70-230mesh)</t>
  </si>
  <si>
    <t>112926-00-8</t>
  </si>
  <si>
    <t>CLRQ00826</t>
  </si>
  <si>
    <t>DIHIDROGEN FOSFAT DE SODI ANHIDRE ≥ 99% PER A ANALISI</t>
  </si>
  <si>
    <t>7558-80-7</t>
  </si>
  <si>
    <t>CLRQ01175</t>
  </si>
  <si>
    <t>CLOROFORM (TRICLORMETA) ≥ 99.8% PER A ANALISI DE PESTICIDES</t>
  </si>
  <si>
    <t>67-66-3</t>
  </si>
  <si>
    <t>CLRQ01210</t>
  </si>
  <si>
    <t>ETANOL ≥ 99.8% PER A BIOLOGIA MOLECULAR</t>
  </si>
  <si>
    <t>250ml</t>
  </si>
  <si>
    <t>CLRQ01216</t>
  </si>
  <si>
    <t>ACID SULFURIC 90-91% SEGONS GERBER PER A ANALISI</t>
  </si>
  <si>
    <t>CLRQ01231</t>
  </si>
  <si>
    <t>HIDROXID D'AMONI (AMONIAC) ≥ 28.0% (en NH3) PER A ANALISI</t>
  </si>
  <si>
    <t>1336-21-6</t>
  </si>
  <si>
    <t>CLRQ01237</t>
  </si>
  <si>
    <t>DISSOLUCIO CERTIFICADA DE PERMANGANAT DE POTASSI 0.02mol/L (0.1N)</t>
  </si>
  <si>
    <t>7722-64-7</t>
  </si>
  <si>
    <t>CLRQ01238</t>
  </si>
  <si>
    <t>TIRES INDICADORES DEL pH (NO DESTENYEIXEN), RANG pH 2.0-9.0, GRADUACIO 0.5pH</t>
  </si>
  <si>
    <t>-</t>
  </si>
  <si>
    <t>Caixa de 100u</t>
  </si>
  <si>
    <t>CLRQ01243</t>
  </si>
  <si>
    <t>POLIETILENGLICOL 20000 PER A SINTESI</t>
  </si>
  <si>
    <t>25322-68-3</t>
  </si>
  <si>
    <t>5000g</t>
  </si>
  <si>
    <t>CLRQ01312</t>
  </si>
  <si>
    <t>DETERGENT LIQUID "EXTRAN® MA 01 Alcalino" (RENTAT MANUAL) o equivalent</t>
  </si>
  <si>
    <t>CLRQ01336</t>
  </si>
  <si>
    <t>METANOL ≥ 99.9% HIPERGRAU PER A LC-MS, LiChrosolv® ref. 1.06035.2500  o equivalent</t>
  </si>
  <si>
    <t>CLRQ01337</t>
  </si>
  <si>
    <t>ACETONITRIL ≥ 99.9% HIPERGRAU PER A LC-MS, LiChrosolv® ref. 1.00029.2500 o equivalent</t>
  </si>
  <si>
    <t>CLRQ01341</t>
  </si>
  <si>
    <t>CLORUR D' ESTANY (II) DIHIDRAT ≥ 98.0% PER A ANALISI</t>
  </si>
  <si>
    <t>10025-69-1</t>
  </si>
  <si>
    <t>CLRQ01347</t>
  </si>
  <si>
    <t>DIHIDROGENFOSFAT D'AMONI ≥ 99.99%</t>
  </si>
  <si>
    <t>7722-76-1</t>
  </si>
  <si>
    <t>CLRQ01395</t>
  </si>
  <si>
    <t>HIDROXID DE SODI 49-51% EN SOLUCIO AQUOSA</t>
  </si>
  <si>
    <t>CLRQ01402</t>
  </si>
  <si>
    <t>DISODI TETRABORAT DECAHIDRAT "BORAX" ≥ 99.5% PER A ANALISI</t>
  </si>
  <si>
    <t>1303-96-4</t>
  </si>
  <si>
    <t>CLRQ01403</t>
  </si>
  <si>
    <t>TOLUE ≥ 99.9% PER A HPLC</t>
  </si>
  <si>
    <t>CLRQ01404</t>
  </si>
  <si>
    <t>DETERGENT LIQUID "DERQUIM LA 15 Alcalino" (RENTAT AUTOMATIC) o equivalent</t>
  </si>
  <si>
    <t>5l</t>
  </si>
  <si>
    <t>CLRQ01423</t>
  </si>
  <si>
    <t>CLORHIDRAT DE L-CISTEINA MONOHIDRAT ≥ 98.5%</t>
  </si>
  <si>
    <t>7048-04-6</t>
  </si>
  <si>
    <t>CLRQ01745</t>
  </si>
  <si>
    <t>ACID OXALIC DIHIDRAT ≥ 99.5% PER A ANALISI</t>
  </si>
  <si>
    <t>6153-56-6</t>
  </si>
  <si>
    <t>CLRQ01774</t>
  </si>
  <si>
    <t>DETERGENT LIQUID "DERQUIM LA 14 Ligeramente Alcalino" (RENTAT AUTOMATIC) o equivalent</t>
  </si>
  <si>
    <t>CLRQ01810</t>
  </si>
  <si>
    <t>SOLUCIO TAMPO pH = 3, CERTIFICADA A 25ºC, Certipur® o equivalent</t>
  </si>
  <si>
    <t>CLRQ01893</t>
  </si>
  <si>
    <t>1-OCTANOL ≥ 99% PER A SINTESI, ACS</t>
  </si>
  <si>
    <t>111-87-5</t>
  </si>
  <si>
    <t>CLRQ01906</t>
  </si>
  <si>
    <t>ACID FORMIC 97.5-98.5% PER A LC-MS, LiChropur™ o equivalent</t>
  </si>
  <si>
    <t>50ml</t>
  </si>
  <si>
    <t>CLRQ01907</t>
  </si>
  <si>
    <t>ACID ACETIC ≥99.8% PER A LC-MS, LiChropur™ o equivalent</t>
  </si>
  <si>
    <t>CLRQ01908</t>
  </si>
  <si>
    <t>FORMIAT AMONIC ≥99.0% PER A LC-MS, LiChropur™ o equivalent</t>
  </si>
  <si>
    <t>540-69-2</t>
  </si>
  <si>
    <t>CLRQ01909</t>
  </si>
  <si>
    <t>ACID OXALIC 99.999% (BASE DE TRACES DE METALLS), GRAU PURIFICAT, PER A LC, SIGMA-ALDRICH® o equivalent</t>
  </si>
  <si>
    <t>144-62-7</t>
  </si>
  <si>
    <t>PAQ01599</t>
  </si>
  <si>
    <t>SULFAT DE SODI ANHIDRE ≥ 99.0% PER A ANALISI</t>
  </si>
  <si>
    <t>7757-82-6</t>
  </si>
  <si>
    <t>PAQ01600</t>
  </si>
  <si>
    <t>DISSOLUCIO DE FOSFAT 1000mg/L EN H2O PARA IC,  Na2HPO4</t>
  </si>
  <si>
    <t>100ml</t>
  </si>
  <si>
    <t>PAQ01601</t>
  </si>
  <si>
    <t>CARBONAT DE SODI ANHIDRE ≥ 99.0% PER A ANALISI</t>
  </si>
  <si>
    <t>497-19-8</t>
  </si>
  <si>
    <t>PAQ01607</t>
  </si>
  <si>
    <t>ACID L-GLUTAMIC ≥ 99%</t>
  </si>
  <si>
    <t>56-86-0</t>
  </si>
  <si>
    <t>PAQ01612</t>
  </si>
  <si>
    <t>ACID DEHIDROACETIC ≥ 98.0%</t>
  </si>
  <si>
    <t>520-45-6</t>
  </si>
  <si>
    <t>PAQ01613</t>
  </si>
  <si>
    <t>DISSOLUCIO DE CLORAT 1000mg/L EN H2O PER IC</t>
  </si>
  <si>
    <t>PAQ01621</t>
  </si>
  <si>
    <t>CONCENTRAT (20x) DE CARBONAT DE SODI (72mM EN AIGUA)</t>
  </si>
  <si>
    <t>2,5l</t>
  </si>
  <si>
    <t>PAQ01632</t>
  </si>
  <si>
    <t>SOLUCIO TAMPO pH = 6, CERTIFICADA A 25ºC, Reagecon o equivalent</t>
  </si>
  <si>
    <t>PAQ01635</t>
  </si>
  <si>
    <t>CLORUR DE SODI ≥ 99.0% PER A ANALISI</t>
  </si>
  <si>
    <t>7647-14-5</t>
  </si>
  <si>
    <t>PAQ01636</t>
  </si>
  <si>
    <t>PEROXID D'HIDROGEN 30% (p/v) (100 vol.) PER A  ANALISI</t>
  </si>
  <si>
    <t>7722-84-1</t>
  </si>
  <si>
    <t>PAQ01646</t>
  </si>
  <si>
    <t>TIOSULFAT DE SODI PENTAHIDRAT ≥ 99.5% PER A ANALISI</t>
  </si>
  <si>
    <t>10102-17-7</t>
  </si>
  <si>
    <t>PAQ01648</t>
  </si>
  <si>
    <t>DISSOLUCIO CERTIFICADA DE TITANI 1000mg/L EN HNO3 ≥ 1% PER A ICP</t>
  </si>
  <si>
    <t>PAQ01654</t>
  </si>
  <si>
    <t>DISSOLUCIO CERTIFICADA DE BOR 1000mg/L EN H2O PER A ICP</t>
  </si>
  <si>
    <t>PAQ01655</t>
  </si>
  <si>
    <t>DISSOLUCIO CERTIFICADA D' ESTANY 1000mg/L EN HCl 10% PER A ICP</t>
  </si>
  <si>
    <t>PAQ01656</t>
  </si>
  <si>
    <t>DISSOLUCIO CERTIFICADA DE MERCURI 1000mg/L EN HNO3 ≥ 1% PER A ICP</t>
  </si>
  <si>
    <t>PAQ01661</t>
  </si>
  <si>
    <t>DISSOLUCIO MULTIELEMENTS "solution 4" 17 ELEMENTS MULTICONCENTRACIO EN HNO3 10% PER  ICP, TraceCERT® o equivalent</t>
  </si>
  <si>
    <t>PAQ01665</t>
  </si>
  <si>
    <t>DISSOLUCIO CERTIFICADA DE SODI 1000mg/L EN HNO3 ≥ 1% PER A ICP</t>
  </si>
  <si>
    <t>PAQ01666</t>
  </si>
  <si>
    <t>DISSOLUCIO CERTIFICADA DE CALCI 1000mg/L EN HNO3 ≥ 1% PER A ICP</t>
  </si>
  <si>
    <t>PAQ01668</t>
  </si>
  <si>
    <t>DISSOLUCIO CERTIFICADA DE POTASSI 1000mg/L EN HNO3 ≥ 1% PER A ICP</t>
  </si>
  <si>
    <t>PAQ01669</t>
  </si>
  <si>
    <t>N-(FOSFONOMETIL)GLICINA "GLIFOSAT" ≥ 96%</t>
  </si>
  <si>
    <t>1071-83-6</t>
  </si>
  <si>
    <t>1g</t>
  </si>
  <si>
    <t>PAQ01681</t>
  </si>
  <si>
    <t>DISSOLUCIO CERTIFICADA MULTIELEMENTS "solution IV" 23 ELEMENTS 1000mg/L EN HNO3 DILUÏT PER A ICP, Certipur® o equivalent</t>
  </si>
  <si>
    <t>PAQ01683</t>
  </si>
  <si>
    <t>DISSOLUCIO CERTIFICADA DE CADMI 1000mg/L EN HNO3 ≥ 1% PER A ICP</t>
  </si>
  <si>
    <t>PAQ01688</t>
  </si>
  <si>
    <t>DISSOLUCIO CERTIFICADA DE SELENI 1000mg/L EN HNO3 ≥ 1% PER A ICP</t>
  </si>
  <si>
    <t>PAQ01690</t>
  </si>
  <si>
    <t>HIDROGEN CARBONAT DE SODI ≥ 99.0% PER A ANALISI</t>
  </si>
  <si>
    <t>144-55-8</t>
  </si>
  <si>
    <t>PAQ01708</t>
  </si>
  <si>
    <t>DISSOLUCIO CERTIFICADA D'ARSENIC (V) 1000mg/L EN H2O PER A ICP</t>
  </si>
  <si>
    <t>PAQ01732</t>
  </si>
  <si>
    <t>ACID AMINOMETIL FOSFONIC "AMPA" ≥ 99%</t>
  </si>
  <si>
    <t>1066-51-9</t>
  </si>
  <si>
    <t>PAQ01773</t>
  </si>
  <si>
    <t>DISSOLUCIO DE FOSFAT 1000mg/L EN H2O PARA IC,  KH2PO4</t>
  </si>
  <si>
    <t>Base Imposable</t>
  </si>
  <si>
    <t>IVA 21%</t>
  </si>
  <si>
    <t xml:space="preserve">Reactius de química general </t>
  </si>
  <si>
    <t>ACETONITRIL PER UHPLC sigma-aldrich® Ref,900667 o equivalent</t>
  </si>
  <si>
    <t>METANOL PER UHPLC  sigma-aldrich® Ref. 900688 o equivalent</t>
  </si>
  <si>
    <t>CLRQ01913</t>
  </si>
  <si>
    <t>CLRQ01914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</si>
</sst>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[$€-1]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sz val="9"/>
      <name val="Calibri"/>
      <family val="2"/>
    </font>
    <font>
      <b/>
      <sz val="8"/>
      <color theme="1"/>
      <name val="Calibri"/>
      <family val="2"/>
      <scheme val="minor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2" xfId="0" applyNumberFormat="1" applyFont="1" applyFill="1" applyBorder="1" applyAlignment="1">
      <alignment horizontal="center" vertical="center" wrapText="1"/>
    </xf>
    <xf numFmtId="165" fontId="4" fillId="2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 applyProtection="1">
      <alignment horizontal="center" vertical="center"/>
      <protection locked="0"/>
    </xf>
    <xf numFmtId="165" fontId="5" fillId="0" borderId="1" xfId="0" applyNumberFormat="1" applyFont="1" applyBorder="1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165" fontId="4" fillId="3" borderId="3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2" fillId="0" borderId="5" xfId="0" applyFont="1" applyBorder="1"/>
    <xf numFmtId="0" fontId="7" fillId="0" borderId="6" xfId="0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165" fontId="1" fillId="0" borderId="7" xfId="0" applyNumberFormat="1" applyFont="1" applyBorder="1"/>
    <xf numFmtId="0" fontId="2" fillId="0" borderId="8" xfId="0" applyFont="1" applyBorder="1"/>
    <xf numFmtId="0" fontId="7" fillId="0" borderId="0" xfId="0" applyFont="1" applyBorder="1" applyAlignment="1">
      <alignment horizontal="center"/>
    </xf>
    <xf numFmtId="164" fontId="8" fillId="0" borderId="9" xfId="0" applyNumberFormat="1" applyFont="1" applyBorder="1" applyAlignment="1">
      <alignment horizontal="center"/>
    </xf>
    <xf numFmtId="165" fontId="1" fillId="0" borderId="9" xfId="0" applyNumberFormat="1" applyFont="1" applyBorder="1"/>
    <xf numFmtId="0" fontId="2" fillId="0" borderId="10" xfId="0" applyFont="1" applyBorder="1"/>
    <xf numFmtId="0" fontId="7" fillId="0" borderId="11" xfId="0" applyFont="1" applyBorder="1" applyAlignment="1">
      <alignment horizontal="center"/>
    </xf>
    <xf numFmtId="164" fontId="8" fillId="0" borderId="12" xfId="0" applyNumberFormat="1" applyFont="1" applyBorder="1" applyAlignment="1">
      <alignment horizontal="center"/>
    </xf>
    <xf numFmtId="165" fontId="1" fillId="0" borderId="12" xfId="0" applyNumberFormat="1" applyFont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28575</xdr:rowOff>
    </xdr:from>
    <xdr:to>
      <xdr:col>15</xdr:col>
      <xdr:colOff>234951</xdr:colOff>
      <xdr:row>7</xdr:row>
      <xdr:rowOff>25754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28575"/>
          <a:ext cx="16287750" cy="10639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gmaaldrich.com/ES/en/search/75-05-8?focus=products&amp;page=1&amp;perpage=30&amp;sort=relevance&amp;term=75-05-8&amp;type=cas_number" TargetMode="External"/><Relationship Id="rId1" Type="http://schemas.openxmlformats.org/officeDocument/2006/relationships/hyperlink" Target="https://www.sigmaaldrich.com/ES/en/search/67-56-1?focus=products&amp;page=1&amp;perpage=30&amp;sort=relevance&amp;term=67-56-1&amp;type=cas_numbe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9"/>
  <sheetViews>
    <sheetView tabSelected="1" topLeftCell="A61" workbookViewId="0">
      <selection activeCell="G10" sqref="G10"/>
    </sheetView>
  </sheetViews>
  <sheetFormatPr defaultColWidth="33" defaultRowHeight="20.5" customHeight="1" x14ac:dyDescent="0.25"/>
  <cols>
    <col min="1" max="1" width="11.7265625" style="1" customWidth="1"/>
    <col min="2" max="2" width="46.7265625" style="1" customWidth="1"/>
    <col min="3" max="3" width="9.1796875" style="1" bestFit="1" customWidth="1"/>
    <col min="4" max="4" width="12.26953125" style="2" bestFit="1" customWidth="1"/>
    <col min="5" max="5" width="7.453125" style="2" customWidth="1"/>
    <col min="6" max="6" width="10.81640625" style="2" customWidth="1"/>
    <col min="7" max="7" width="10.26953125" style="2" bestFit="1" customWidth="1"/>
    <col min="8" max="8" width="15.26953125" style="1" bestFit="1" customWidth="1"/>
    <col min="9" max="9" width="9.26953125" style="1" bestFit="1" customWidth="1"/>
    <col min="10" max="10" width="13.453125" style="1" bestFit="1" customWidth="1"/>
    <col min="11" max="11" width="11.81640625" style="1" bestFit="1" customWidth="1"/>
    <col min="12" max="13" width="8.1796875" style="1" customWidth="1"/>
    <col min="14" max="16384" width="33" style="1"/>
  </cols>
  <sheetData>
    <row r="1" spans="1:11" ht="12" customHeight="1" x14ac:dyDescent="0.25"/>
    <row r="2" spans="1:11" ht="12" customHeight="1" x14ac:dyDescent="0.25"/>
    <row r="3" spans="1:11" ht="12" customHeight="1" x14ac:dyDescent="0.25"/>
    <row r="4" spans="1:11" ht="12" customHeight="1" x14ac:dyDescent="0.25"/>
    <row r="5" spans="1:11" ht="12" customHeight="1" x14ac:dyDescent="0.25"/>
    <row r="6" spans="1:11" ht="12" customHeight="1" x14ac:dyDescent="0.25"/>
    <row r="7" spans="1:11" ht="12" customHeight="1" x14ac:dyDescent="0.25"/>
    <row r="8" spans="1:11" ht="18" customHeight="1" x14ac:dyDescent="0.25">
      <c r="A8" s="73" t="s">
        <v>306</v>
      </c>
      <c r="B8" s="74"/>
      <c r="C8" s="74"/>
      <c r="D8" s="74"/>
      <c r="E8" s="74"/>
      <c r="F8" s="74"/>
      <c r="G8" s="74"/>
    </row>
    <row r="9" spans="1:11" ht="36" customHeight="1" x14ac:dyDescent="0.25">
      <c r="A9" s="3" t="s">
        <v>0</v>
      </c>
      <c r="B9" s="4" t="s">
        <v>1</v>
      </c>
      <c r="C9" s="4" t="s">
        <v>2</v>
      </c>
      <c r="D9" s="3" t="s">
        <v>3</v>
      </c>
      <c r="E9" s="4" t="s">
        <v>4</v>
      </c>
      <c r="F9" s="5" t="s">
        <v>5</v>
      </c>
      <c r="G9" s="6" t="s">
        <v>6</v>
      </c>
      <c r="H9" s="7" t="s">
        <v>7</v>
      </c>
      <c r="I9" s="8" t="s">
        <v>6</v>
      </c>
      <c r="J9" s="7" t="s">
        <v>8</v>
      </c>
      <c r="K9" s="8" t="s">
        <v>9</v>
      </c>
    </row>
    <row r="10" spans="1:11" ht="36" customHeight="1" x14ac:dyDescent="0.25">
      <c r="A10" s="9" t="s">
        <v>10</v>
      </c>
      <c r="B10" s="10" t="s">
        <v>11</v>
      </c>
      <c r="C10" s="11" t="s">
        <v>12</v>
      </c>
      <c r="D10" s="12" t="s">
        <v>13</v>
      </c>
      <c r="E10" s="13">
        <v>1</v>
      </c>
      <c r="F10" s="14">
        <v>15.4</v>
      </c>
      <c r="G10" s="15">
        <f t="shared" ref="G10:G73" si="0">E10*F10</f>
        <v>15.4</v>
      </c>
      <c r="H10" s="16"/>
      <c r="I10" s="17">
        <f>H10*E10</f>
        <v>0</v>
      </c>
      <c r="J10" s="18"/>
      <c r="K10" s="18"/>
    </row>
    <row r="11" spans="1:11" ht="36" customHeight="1" x14ac:dyDescent="0.25">
      <c r="A11" s="9" t="s">
        <v>14</v>
      </c>
      <c r="B11" s="10" t="s">
        <v>15</v>
      </c>
      <c r="C11" s="11" t="s">
        <v>16</v>
      </c>
      <c r="D11" s="12" t="s">
        <v>17</v>
      </c>
      <c r="E11" s="12">
        <v>50</v>
      </c>
      <c r="F11" s="14">
        <v>9</v>
      </c>
      <c r="G11" s="19">
        <f t="shared" si="0"/>
        <v>450</v>
      </c>
      <c r="H11" s="16"/>
      <c r="I11" s="17">
        <f t="shared" ref="I11:I74" si="1">H11*E11</f>
        <v>0</v>
      </c>
      <c r="J11" s="18"/>
      <c r="K11" s="18"/>
    </row>
    <row r="12" spans="1:11" ht="36" customHeight="1" x14ac:dyDescent="0.25">
      <c r="A12" s="9" t="s">
        <v>18</v>
      </c>
      <c r="B12" s="20" t="s">
        <v>19</v>
      </c>
      <c r="C12" s="21" t="s">
        <v>20</v>
      </c>
      <c r="D12" s="12" t="s">
        <v>21</v>
      </c>
      <c r="E12" s="12">
        <v>1</v>
      </c>
      <c r="F12" s="14">
        <v>18.359000000000002</v>
      </c>
      <c r="G12" s="15">
        <f t="shared" si="0"/>
        <v>18.359000000000002</v>
      </c>
      <c r="H12" s="16"/>
      <c r="I12" s="17">
        <f t="shared" si="1"/>
        <v>0</v>
      </c>
      <c r="J12" s="18"/>
      <c r="K12" s="18"/>
    </row>
    <row r="13" spans="1:11" ht="36" customHeight="1" x14ac:dyDescent="0.25">
      <c r="A13" s="9" t="s">
        <v>22</v>
      </c>
      <c r="B13" s="20" t="s">
        <v>23</v>
      </c>
      <c r="C13" s="21" t="s">
        <v>24</v>
      </c>
      <c r="D13" s="12" t="s">
        <v>25</v>
      </c>
      <c r="E13" s="12">
        <v>4</v>
      </c>
      <c r="F13" s="14">
        <v>16.312999999999999</v>
      </c>
      <c r="G13" s="19">
        <f t="shared" si="0"/>
        <v>65.251999999999995</v>
      </c>
      <c r="H13" s="16"/>
      <c r="I13" s="17">
        <f t="shared" si="1"/>
        <v>0</v>
      </c>
      <c r="J13" s="18"/>
      <c r="K13" s="18"/>
    </row>
    <row r="14" spans="1:11" ht="36" customHeight="1" x14ac:dyDescent="0.25">
      <c r="A14" s="9" t="s">
        <v>26</v>
      </c>
      <c r="B14" s="20" t="s">
        <v>27</v>
      </c>
      <c r="C14" s="21" t="s">
        <v>28</v>
      </c>
      <c r="D14" s="12" t="s">
        <v>17</v>
      </c>
      <c r="E14" s="12">
        <v>75</v>
      </c>
      <c r="F14" s="14">
        <v>6</v>
      </c>
      <c r="G14" s="19">
        <f t="shared" si="0"/>
        <v>450</v>
      </c>
      <c r="H14" s="16"/>
      <c r="I14" s="17">
        <f t="shared" si="1"/>
        <v>0</v>
      </c>
      <c r="J14" s="18"/>
      <c r="K14" s="18"/>
    </row>
    <row r="15" spans="1:11" ht="36" customHeight="1" x14ac:dyDescent="0.25">
      <c r="A15" s="9" t="s">
        <v>29</v>
      </c>
      <c r="B15" s="20" t="s">
        <v>30</v>
      </c>
      <c r="C15" s="21" t="s">
        <v>31</v>
      </c>
      <c r="D15" s="12" t="s">
        <v>17</v>
      </c>
      <c r="E15" s="12">
        <v>250</v>
      </c>
      <c r="F15" s="14">
        <v>18.75</v>
      </c>
      <c r="G15" s="15">
        <f t="shared" si="0"/>
        <v>4687.5</v>
      </c>
      <c r="H15" s="16"/>
      <c r="I15" s="17">
        <f t="shared" si="1"/>
        <v>0</v>
      </c>
      <c r="J15" s="18"/>
      <c r="K15" s="18"/>
    </row>
    <row r="16" spans="1:11" ht="36" customHeight="1" x14ac:dyDescent="0.25">
      <c r="A16" s="9" t="s">
        <v>32</v>
      </c>
      <c r="B16" s="20" t="s">
        <v>33</v>
      </c>
      <c r="C16" s="21" t="s">
        <v>34</v>
      </c>
      <c r="D16" s="12" t="s">
        <v>21</v>
      </c>
      <c r="E16" s="12">
        <v>1</v>
      </c>
      <c r="F16" s="14">
        <v>14.091000000000001</v>
      </c>
      <c r="G16" s="19">
        <f t="shared" si="0"/>
        <v>14.091000000000001</v>
      </c>
      <c r="H16" s="16"/>
      <c r="I16" s="17">
        <f t="shared" si="1"/>
        <v>0</v>
      </c>
      <c r="J16" s="18"/>
      <c r="K16" s="18"/>
    </row>
    <row r="17" spans="1:11" ht="36" customHeight="1" x14ac:dyDescent="0.25">
      <c r="A17" s="22" t="s">
        <v>35</v>
      </c>
      <c r="B17" s="23" t="s">
        <v>36</v>
      </c>
      <c r="C17" s="24" t="s">
        <v>37</v>
      </c>
      <c r="D17" s="13" t="s">
        <v>17</v>
      </c>
      <c r="E17" s="13">
        <v>4</v>
      </c>
      <c r="F17" s="25">
        <v>21</v>
      </c>
      <c r="G17" s="26">
        <f t="shared" si="0"/>
        <v>84</v>
      </c>
      <c r="H17" s="16"/>
      <c r="I17" s="17">
        <f t="shared" si="1"/>
        <v>0</v>
      </c>
      <c r="J17" s="18"/>
      <c r="K17" s="18"/>
    </row>
    <row r="18" spans="1:11" ht="36" customHeight="1" x14ac:dyDescent="0.25">
      <c r="A18" s="9" t="s">
        <v>38</v>
      </c>
      <c r="B18" s="20" t="s">
        <v>39</v>
      </c>
      <c r="C18" s="21" t="s">
        <v>28</v>
      </c>
      <c r="D18" s="12" t="s">
        <v>17</v>
      </c>
      <c r="E18" s="12">
        <v>4</v>
      </c>
      <c r="F18" s="14">
        <v>12</v>
      </c>
      <c r="G18" s="19">
        <f t="shared" si="0"/>
        <v>48</v>
      </c>
      <c r="H18" s="16"/>
      <c r="I18" s="17">
        <f t="shared" si="1"/>
        <v>0</v>
      </c>
      <c r="J18" s="18"/>
      <c r="K18" s="18"/>
    </row>
    <row r="19" spans="1:11" ht="36" customHeight="1" x14ac:dyDescent="0.25">
      <c r="A19" s="9" t="s">
        <v>40</v>
      </c>
      <c r="B19" s="20" t="s">
        <v>41</v>
      </c>
      <c r="C19" s="21" t="s">
        <v>42</v>
      </c>
      <c r="D19" s="12" t="s">
        <v>21</v>
      </c>
      <c r="E19" s="12">
        <v>33</v>
      </c>
      <c r="F19" s="14">
        <v>7.0069999999999997</v>
      </c>
      <c r="G19" s="15">
        <f t="shared" si="0"/>
        <v>231.23099999999999</v>
      </c>
      <c r="H19" s="16"/>
      <c r="I19" s="17">
        <f t="shared" si="1"/>
        <v>0</v>
      </c>
      <c r="J19" s="18"/>
      <c r="K19" s="18"/>
    </row>
    <row r="20" spans="1:11" ht="36" customHeight="1" x14ac:dyDescent="0.25">
      <c r="A20" s="9" t="s">
        <v>43</v>
      </c>
      <c r="B20" s="20" t="s">
        <v>44</v>
      </c>
      <c r="C20" s="21" t="s">
        <v>42</v>
      </c>
      <c r="D20" s="12" t="s">
        <v>21</v>
      </c>
      <c r="E20" s="12">
        <v>1</v>
      </c>
      <c r="F20" s="14">
        <v>8.161999999999999</v>
      </c>
      <c r="G20" s="19">
        <f t="shared" si="0"/>
        <v>8.161999999999999</v>
      </c>
      <c r="H20" s="16"/>
      <c r="I20" s="17">
        <f t="shared" si="1"/>
        <v>0</v>
      </c>
      <c r="J20" s="18"/>
      <c r="K20" s="18"/>
    </row>
    <row r="21" spans="1:11" ht="36" customHeight="1" x14ac:dyDescent="0.25">
      <c r="A21" s="9" t="s">
        <v>45</v>
      </c>
      <c r="B21" s="20" t="s">
        <v>46</v>
      </c>
      <c r="C21" s="21" t="s">
        <v>16</v>
      </c>
      <c r="D21" s="12" t="s">
        <v>47</v>
      </c>
      <c r="E21" s="12">
        <v>2</v>
      </c>
      <c r="F21" s="14">
        <v>14</v>
      </c>
      <c r="G21" s="19">
        <f t="shared" si="0"/>
        <v>28</v>
      </c>
      <c r="H21" s="16"/>
      <c r="I21" s="17">
        <f t="shared" si="1"/>
        <v>0</v>
      </c>
      <c r="J21" s="18"/>
      <c r="K21" s="18"/>
    </row>
    <row r="22" spans="1:11" ht="36" customHeight="1" x14ac:dyDescent="0.25">
      <c r="A22" s="9" t="s">
        <v>48</v>
      </c>
      <c r="B22" s="20" t="s">
        <v>49</v>
      </c>
      <c r="C22" s="21" t="s">
        <v>50</v>
      </c>
      <c r="D22" s="12" t="s">
        <v>13</v>
      </c>
      <c r="E22" s="13">
        <v>3</v>
      </c>
      <c r="F22" s="14">
        <v>9.02</v>
      </c>
      <c r="G22" s="15">
        <f t="shared" si="0"/>
        <v>27.06</v>
      </c>
      <c r="H22" s="16"/>
      <c r="I22" s="17">
        <f t="shared" si="1"/>
        <v>0</v>
      </c>
      <c r="J22" s="18"/>
      <c r="K22" s="18"/>
    </row>
    <row r="23" spans="1:11" s="28" customFormat="1" ht="36" customHeight="1" x14ac:dyDescent="0.25">
      <c r="A23" s="22" t="s">
        <v>51</v>
      </c>
      <c r="B23" s="23" t="s">
        <v>52</v>
      </c>
      <c r="C23" s="24" t="s">
        <v>53</v>
      </c>
      <c r="D23" s="13" t="s">
        <v>13</v>
      </c>
      <c r="E23" s="13">
        <v>1</v>
      </c>
      <c r="F23" s="25">
        <v>24.2</v>
      </c>
      <c r="G23" s="27">
        <f t="shared" si="0"/>
        <v>24.2</v>
      </c>
      <c r="H23" s="16"/>
      <c r="I23" s="17">
        <f t="shared" si="1"/>
        <v>0</v>
      </c>
      <c r="J23" s="18"/>
      <c r="K23" s="18"/>
    </row>
    <row r="24" spans="1:11" ht="36" customHeight="1" x14ac:dyDescent="0.25">
      <c r="A24" s="9" t="s">
        <v>54</v>
      </c>
      <c r="B24" s="20" t="s">
        <v>55</v>
      </c>
      <c r="C24" s="21" t="s">
        <v>56</v>
      </c>
      <c r="D24" s="12" t="s">
        <v>25</v>
      </c>
      <c r="E24" s="12">
        <v>3</v>
      </c>
      <c r="F24" s="14">
        <v>70.686000000000007</v>
      </c>
      <c r="G24" s="19">
        <f t="shared" si="0"/>
        <v>212.05800000000002</v>
      </c>
      <c r="H24" s="16"/>
      <c r="I24" s="17">
        <f t="shared" si="1"/>
        <v>0</v>
      </c>
      <c r="J24" s="18"/>
      <c r="K24" s="18"/>
    </row>
    <row r="25" spans="1:11" ht="36" customHeight="1" x14ac:dyDescent="0.25">
      <c r="A25" s="9" t="s">
        <v>57</v>
      </c>
      <c r="B25" s="20" t="s">
        <v>58</v>
      </c>
      <c r="C25" s="21" t="s">
        <v>59</v>
      </c>
      <c r="D25" s="12" t="s">
        <v>25</v>
      </c>
      <c r="E25" s="12">
        <v>30</v>
      </c>
      <c r="F25" s="14">
        <v>7.2710000000000008</v>
      </c>
      <c r="G25" s="19">
        <f t="shared" si="0"/>
        <v>218.13000000000002</v>
      </c>
      <c r="H25" s="16"/>
      <c r="I25" s="17">
        <f t="shared" si="1"/>
        <v>0</v>
      </c>
      <c r="J25" s="18"/>
      <c r="K25" s="18"/>
    </row>
    <row r="26" spans="1:11" ht="36" customHeight="1" x14ac:dyDescent="0.25">
      <c r="A26" s="9" t="s">
        <v>60</v>
      </c>
      <c r="B26" s="20" t="s">
        <v>61</v>
      </c>
      <c r="C26" s="21" t="s">
        <v>62</v>
      </c>
      <c r="D26" s="12" t="s">
        <v>25</v>
      </c>
      <c r="E26" s="12">
        <v>1</v>
      </c>
      <c r="F26" s="14">
        <v>17.314</v>
      </c>
      <c r="G26" s="19">
        <f t="shared" si="0"/>
        <v>17.314</v>
      </c>
      <c r="H26" s="16"/>
      <c r="I26" s="17">
        <f t="shared" si="1"/>
        <v>0</v>
      </c>
      <c r="J26" s="18"/>
      <c r="K26" s="18"/>
    </row>
    <row r="27" spans="1:11" ht="36" customHeight="1" x14ac:dyDescent="0.25">
      <c r="A27" s="9" t="s">
        <v>63</v>
      </c>
      <c r="B27" s="20" t="s">
        <v>64</v>
      </c>
      <c r="C27" s="21" t="s">
        <v>65</v>
      </c>
      <c r="D27" s="12" t="s">
        <v>66</v>
      </c>
      <c r="E27" s="12">
        <v>2</v>
      </c>
      <c r="F27" s="14">
        <v>84.557000000000002</v>
      </c>
      <c r="G27" s="15">
        <f t="shared" si="0"/>
        <v>169.114</v>
      </c>
      <c r="H27" s="16"/>
      <c r="I27" s="17">
        <f t="shared" si="1"/>
        <v>0</v>
      </c>
      <c r="J27" s="18"/>
      <c r="K27" s="18"/>
    </row>
    <row r="28" spans="1:11" s="28" customFormat="1" ht="36" customHeight="1" x14ac:dyDescent="0.25">
      <c r="A28" s="9" t="s">
        <v>67</v>
      </c>
      <c r="B28" s="20" t="s">
        <v>68</v>
      </c>
      <c r="C28" s="21" t="s">
        <v>69</v>
      </c>
      <c r="D28" s="12" t="s">
        <v>17</v>
      </c>
      <c r="E28" s="12">
        <v>122</v>
      </c>
      <c r="F28" s="14">
        <v>7.5</v>
      </c>
      <c r="G28" s="15">
        <f t="shared" si="0"/>
        <v>915</v>
      </c>
      <c r="H28" s="16"/>
      <c r="I28" s="17">
        <f t="shared" si="1"/>
        <v>0</v>
      </c>
      <c r="J28" s="18"/>
      <c r="K28" s="18"/>
    </row>
    <row r="29" spans="1:11" ht="36" customHeight="1" x14ac:dyDescent="0.25">
      <c r="A29" s="9" t="s">
        <v>70</v>
      </c>
      <c r="B29" s="20" t="s">
        <v>71</v>
      </c>
      <c r="C29" s="29" t="s">
        <v>72</v>
      </c>
      <c r="D29" s="12" t="s">
        <v>21</v>
      </c>
      <c r="E29" s="12">
        <v>12</v>
      </c>
      <c r="F29" s="14">
        <v>8.4700000000000006</v>
      </c>
      <c r="G29" s="19">
        <f t="shared" si="0"/>
        <v>101.64000000000001</v>
      </c>
      <c r="H29" s="16"/>
      <c r="I29" s="17">
        <f t="shared" si="1"/>
        <v>0</v>
      </c>
      <c r="J29" s="18"/>
      <c r="K29" s="18"/>
    </row>
    <row r="30" spans="1:11" ht="36" customHeight="1" x14ac:dyDescent="0.25">
      <c r="A30" s="9" t="s">
        <v>73</v>
      </c>
      <c r="B30" s="20" t="s">
        <v>74</v>
      </c>
      <c r="C30" s="21" t="s">
        <v>75</v>
      </c>
      <c r="D30" s="12" t="s">
        <v>17</v>
      </c>
      <c r="E30" s="12">
        <v>10</v>
      </c>
      <c r="F30" s="14">
        <v>38</v>
      </c>
      <c r="G30" s="19">
        <f t="shared" si="0"/>
        <v>380</v>
      </c>
      <c r="H30" s="16"/>
      <c r="I30" s="17">
        <f t="shared" si="1"/>
        <v>0</v>
      </c>
      <c r="J30" s="18"/>
      <c r="K30" s="18"/>
    </row>
    <row r="31" spans="1:11" ht="36" customHeight="1" x14ac:dyDescent="0.25">
      <c r="A31" s="9" t="s">
        <v>76</v>
      </c>
      <c r="B31" s="20" t="s">
        <v>77</v>
      </c>
      <c r="C31" s="30" t="s">
        <v>78</v>
      </c>
      <c r="D31" s="12" t="s">
        <v>13</v>
      </c>
      <c r="E31" s="12">
        <v>4</v>
      </c>
      <c r="F31" s="14">
        <v>15.311999999999999</v>
      </c>
      <c r="G31" s="15">
        <f t="shared" si="0"/>
        <v>61.247999999999998</v>
      </c>
      <c r="H31" s="16"/>
      <c r="I31" s="17">
        <f t="shared" si="1"/>
        <v>0</v>
      </c>
      <c r="J31" s="18"/>
      <c r="K31" s="18"/>
    </row>
    <row r="32" spans="1:11" ht="36" customHeight="1" x14ac:dyDescent="0.25">
      <c r="A32" s="9" t="s">
        <v>79</v>
      </c>
      <c r="B32" s="20" t="s">
        <v>80</v>
      </c>
      <c r="C32" s="21" t="s">
        <v>72</v>
      </c>
      <c r="D32" s="12" t="s">
        <v>21</v>
      </c>
      <c r="E32" s="12">
        <v>5</v>
      </c>
      <c r="F32" s="14">
        <v>4.8840000000000003</v>
      </c>
      <c r="G32" s="15">
        <f t="shared" si="0"/>
        <v>24.42</v>
      </c>
      <c r="H32" s="16"/>
      <c r="I32" s="17">
        <f t="shared" si="1"/>
        <v>0</v>
      </c>
      <c r="J32" s="18"/>
      <c r="K32" s="18"/>
    </row>
    <row r="33" spans="1:11" ht="36" customHeight="1" x14ac:dyDescent="0.25">
      <c r="A33" s="9" t="s">
        <v>81</v>
      </c>
      <c r="B33" s="20" t="s">
        <v>82</v>
      </c>
      <c r="C33" s="31" t="s">
        <v>83</v>
      </c>
      <c r="D33" s="12" t="s">
        <v>25</v>
      </c>
      <c r="E33" s="12">
        <v>1</v>
      </c>
      <c r="F33" s="14">
        <v>57.958999999999996</v>
      </c>
      <c r="G33" s="15">
        <f t="shared" si="0"/>
        <v>57.958999999999996</v>
      </c>
      <c r="H33" s="16"/>
      <c r="I33" s="17">
        <f t="shared" si="1"/>
        <v>0</v>
      </c>
      <c r="J33" s="18"/>
      <c r="K33" s="18"/>
    </row>
    <row r="34" spans="1:11" ht="36" customHeight="1" x14ac:dyDescent="0.25">
      <c r="A34" s="9" t="s">
        <v>84</v>
      </c>
      <c r="B34" s="20" t="s">
        <v>85</v>
      </c>
      <c r="C34" s="21" t="s">
        <v>86</v>
      </c>
      <c r="D34" s="12" t="s">
        <v>66</v>
      </c>
      <c r="E34" s="12">
        <v>1</v>
      </c>
      <c r="F34" s="14">
        <v>16.115000000000002</v>
      </c>
      <c r="G34" s="15">
        <f t="shared" si="0"/>
        <v>16.115000000000002</v>
      </c>
      <c r="H34" s="16"/>
      <c r="I34" s="17">
        <f t="shared" si="1"/>
        <v>0</v>
      </c>
      <c r="J34" s="18"/>
      <c r="K34" s="18"/>
    </row>
    <row r="35" spans="1:11" ht="36" customHeight="1" x14ac:dyDescent="0.25">
      <c r="A35" s="9" t="s">
        <v>87</v>
      </c>
      <c r="B35" s="20" t="s">
        <v>88</v>
      </c>
      <c r="C35" s="21" t="s">
        <v>72</v>
      </c>
      <c r="D35" s="12" t="s">
        <v>21</v>
      </c>
      <c r="E35" s="12">
        <v>2</v>
      </c>
      <c r="F35" s="14">
        <v>4.851</v>
      </c>
      <c r="G35" s="15">
        <f t="shared" si="0"/>
        <v>9.702</v>
      </c>
      <c r="H35" s="16"/>
      <c r="I35" s="17">
        <f t="shared" si="1"/>
        <v>0</v>
      </c>
      <c r="J35" s="18"/>
      <c r="K35" s="18"/>
    </row>
    <row r="36" spans="1:11" ht="36" customHeight="1" x14ac:dyDescent="0.25">
      <c r="A36" s="9" t="s">
        <v>89</v>
      </c>
      <c r="B36" s="20" t="s">
        <v>90</v>
      </c>
      <c r="C36" s="21" t="s">
        <v>91</v>
      </c>
      <c r="D36" s="12" t="s">
        <v>17</v>
      </c>
      <c r="E36" s="12">
        <v>17</v>
      </c>
      <c r="F36" s="14">
        <v>25.432000000000002</v>
      </c>
      <c r="G36" s="19">
        <f t="shared" si="0"/>
        <v>432.34400000000005</v>
      </c>
      <c r="H36" s="16"/>
      <c r="I36" s="17">
        <f t="shared" si="1"/>
        <v>0</v>
      </c>
      <c r="J36" s="18"/>
      <c r="K36" s="18"/>
    </row>
    <row r="37" spans="1:11" ht="36" customHeight="1" x14ac:dyDescent="0.25">
      <c r="A37" s="9" t="s">
        <v>92</v>
      </c>
      <c r="B37" s="32" t="s">
        <v>93</v>
      </c>
      <c r="C37" s="21" t="s">
        <v>94</v>
      </c>
      <c r="D37" s="33" t="s">
        <v>21</v>
      </c>
      <c r="E37" s="12">
        <v>1</v>
      </c>
      <c r="F37" s="14">
        <v>39.204000000000001</v>
      </c>
      <c r="G37" s="19">
        <f t="shared" si="0"/>
        <v>39.204000000000001</v>
      </c>
      <c r="H37" s="16"/>
      <c r="I37" s="17">
        <f t="shared" si="1"/>
        <v>0</v>
      </c>
      <c r="J37" s="18"/>
      <c r="K37" s="18"/>
    </row>
    <row r="38" spans="1:11" ht="36" customHeight="1" x14ac:dyDescent="0.25">
      <c r="A38" s="9" t="s">
        <v>95</v>
      </c>
      <c r="B38" s="20" t="s">
        <v>96</v>
      </c>
      <c r="C38" s="21" t="s">
        <v>97</v>
      </c>
      <c r="D38" s="12" t="s">
        <v>66</v>
      </c>
      <c r="E38" s="12">
        <v>3</v>
      </c>
      <c r="F38" s="14">
        <v>9.5150000000000006</v>
      </c>
      <c r="G38" s="19">
        <f t="shared" si="0"/>
        <v>28.545000000000002</v>
      </c>
      <c r="H38" s="16"/>
      <c r="I38" s="17">
        <f t="shared" si="1"/>
        <v>0</v>
      </c>
      <c r="J38" s="18"/>
      <c r="K38" s="18"/>
    </row>
    <row r="39" spans="1:11" ht="36" customHeight="1" x14ac:dyDescent="0.25">
      <c r="A39" s="34" t="s">
        <v>98</v>
      </c>
      <c r="B39" s="20" t="s">
        <v>99</v>
      </c>
      <c r="C39" s="21" t="s">
        <v>100</v>
      </c>
      <c r="D39" s="35" t="s">
        <v>101</v>
      </c>
      <c r="E39" s="35">
        <v>1</v>
      </c>
      <c r="F39" s="36">
        <v>71.874000000000009</v>
      </c>
      <c r="G39" s="37">
        <f t="shared" si="0"/>
        <v>71.874000000000009</v>
      </c>
      <c r="H39" s="16"/>
      <c r="I39" s="17">
        <f t="shared" si="1"/>
        <v>0</v>
      </c>
      <c r="J39" s="18"/>
      <c r="K39" s="18"/>
    </row>
    <row r="40" spans="1:11" ht="36" customHeight="1" x14ac:dyDescent="0.25">
      <c r="A40" s="9" t="s">
        <v>102</v>
      </c>
      <c r="B40" s="20" t="s">
        <v>103</v>
      </c>
      <c r="C40" s="21" t="s">
        <v>104</v>
      </c>
      <c r="D40" s="12" t="s">
        <v>21</v>
      </c>
      <c r="E40" s="12">
        <v>9</v>
      </c>
      <c r="F40" s="14">
        <v>8.5</v>
      </c>
      <c r="G40" s="15">
        <f t="shared" si="0"/>
        <v>76.5</v>
      </c>
      <c r="H40" s="16"/>
      <c r="I40" s="17">
        <f t="shared" si="1"/>
        <v>0</v>
      </c>
      <c r="J40" s="18"/>
      <c r="K40" s="18"/>
    </row>
    <row r="41" spans="1:11" ht="36" customHeight="1" x14ac:dyDescent="0.25">
      <c r="A41" s="9" t="s">
        <v>105</v>
      </c>
      <c r="B41" s="20" t="s">
        <v>106</v>
      </c>
      <c r="C41" s="21" t="s">
        <v>107</v>
      </c>
      <c r="D41" s="12" t="s">
        <v>17</v>
      </c>
      <c r="E41" s="12">
        <v>3</v>
      </c>
      <c r="F41" s="14">
        <v>11.5</v>
      </c>
      <c r="G41" s="19">
        <f t="shared" si="0"/>
        <v>34.5</v>
      </c>
      <c r="H41" s="16"/>
      <c r="I41" s="17">
        <f t="shared" si="1"/>
        <v>0</v>
      </c>
      <c r="J41" s="18"/>
      <c r="K41" s="18"/>
    </row>
    <row r="42" spans="1:11" ht="36" customHeight="1" x14ac:dyDescent="0.25">
      <c r="A42" s="9" t="s">
        <v>108</v>
      </c>
      <c r="B42" s="20" t="s">
        <v>109</v>
      </c>
      <c r="C42" s="21" t="s">
        <v>110</v>
      </c>
      <c r="D42" s="12" t="s">
        <v>21</v>
      </c>
      <c r="E42" s="12">
        <v>4</v>
      </c>
      <c r="F42" s="14">
        <v>13.266</v>
      </c>
      <c r="G42" s="19">
        <f t="shared" si="0"/>
        <v>53.064</v>
      </c>
      <c r="H42" s="16"/>
      <c r="I42" s="17">
        <f t="shared" si="1"/>
        <v>0</v>
      </c>
      <c r="J42" s="18"/>
      <c r="K42" s="18"/>
    </row>
    <row r="43" spans="1:11" ht="36" customHeight="1" x14ac:dyDescent="0.25">
      <c r="A43" s="9" t="s">
        <v>111</v>
      </c>
      <c r="B43" s="20" t="s">
        <v>112</v>
      </c>
      <c r="C43" s="21" t="s">
        <v>113</v>
      </c>
      <c r="D43" s="12" t="s">
        <v>13</v>
      </c>
      <c r="E43" s="13">
        <v>2</v>
      </c>
      <c r="F43" s="14">
        <v>10.725</v>
      </c>
      <c r="G43" s="15">
        <f t="shared" si="0"/>
        <v>21.45</v>
      </c>
      <c r="H43" s="16"/>
      <c r="I43" s="17">
        <f t="shared" si="1"/>
        <v>0</v>
      </c>
      <c r="J43" s="18"/>
      <c r="K43" s="18"/>
    </row>
    <row r="44" spans="1:11" ht="36" customHeight="1" x14ac:dyDescent="0.25">
      <c r="A44" s="9" t="s">
        <v>114</v>
      </c>
      <c r="B44" s="20" t="s">
        <v>115</v>
      </c>
      <c r="C44" s="21" t="s">
        <v>116</v>
      </c>
      <c r="D44" s="12" t="s">
        <v>117</v>
      </c>
      <c r="E44" s="12">
        <v>3</v>
      </c>
      <c r="F44" s="14">
        <v>22</v>
      </c>
      <c r="G44" s="15">
        <f t="shared" si="0"/>
        <v>66</v>
      </c>
      <c r="H44" s="16"/>
      <c r="I44" s="17">
        <f t="shared" si="1"/>
        <v>0</v>
      </c>
      <c r="J44" s="18"/>
      <c r="K44" s="18"/>
    </row>
    <row r="45" spans="1:11" ht="36" customHeight="1" x14ac:dyDescent="0.25">
      <c r="A45" s="9" t="s">
        <v>118</v>
      </c>
      <c r="B45" s="20" t="s">
        <v>119</v>
      </c>
      <c r="C45" s="21" t="s">
        <v>120</v>
      </c>
      <c r="D45" s="12" t="s">
        <v>17</v>
      </c>
      <c r="E45" s="12">
        <v>2</v>
      </c>
      <c r="F45" s="14">
        <v>18.304000000000002</v>
      </c>
      <c r="G45" s="15">
        <f t="shared" si="0"/>
        <v>36.608000000000004</v>
      </c>
      <c r="H45" s="16"/>
      <c r="I45" s="17">
        <f t="shared" si="1"/>
        <v>0</v>
      </c>
      <c r="J45" s="18"/>
      <c r="K45" s="18"/>
    </row>
    <row r="46" spans="1:11" ht="36" customHeight="1" x14ac:dyDescent="0.25">
      <c r="A46" s="9" t="s">
        <v>121</v>
      </c>
      <c r="B46" s="20" t="s">
        <v>122</v>
      </c>
      <c r="C46" s="21" t="s">
        <v>123</v>
      </c>
      <c r="D46" s="12" t="s">
        <v>13</v>
      </c>
      <c r="E46" s="12">
        <v>1</v>
      </c>
      <c r="F46" s="14">
        <v>63.712000000000003</v>
      </c>
      <c r="G46" s="15">
        <f t="shared" si="0"/>
        <v>63.712000000000003</v>
      </c>
      <c r="H46" s="16"/>
      <c r="I46" s="17">
        <f t="shared" si="1"/>
        <v>0</v>
      </c>
      <c r="J46" s="18"/>
      <c r="K46" s="18"/>
    </row>
    <row r="47" spans="1:11" ht="36" customHeight="1" x14ac:dyDescent="0.25">
      <c r="A47" s="9" t="s">
        <v>124</v>
      </c>
      <c r="B47" s="20" t="s">
        <v>125</v>
      </c>
      <c r="C47" s="21" t="s">
        <v>126</v>
      </c>
      <c r="D47" s="12" t="s">
        <v>101</v>
      </c>
      <c r="E47" s="12">
        <v>1</v>
      </c>
      <c r="F47" s="14">
        <v>117.491</v>
      </c>
      <c r="G47" s="15">
        <f t="shared" si="0"/>
        <v>117.491</v>
      </c>
      <c r="H47" s="16"/>
      <c r="I47" s="17">
        <f t="shared" si="1"/>
        <v>0</v>
      </c>
      <c r="J47" s="18"/>
      <c r="K47" s="18"/>
    </row>
    <row r="48" spans="1:11" ht="36" customHeight="1" x14ac:dyDescent="0.25">
      <c r="A48" s="9" t="s">
        <v>127</v>
      </c>
      <c r="B48" s="20" t="s">
        <v>128</v>
      </c>
      <c r="C48" s="21" t="s">
        <v>129</v>
      </c>
      <c r="D48" s="12" t="s">
        <v>13</v>
      </c>
      <c r="E48" s="13">
        <v>1</v>
      </c>
      <c r="F48" s="14">
        <v>17.577999999999999</v>
      </c>
      <c r="G48" s="15">
        <f t="shared" si="0"/>
        <v>17.577999999999999</v>
      </c>
      <c r="H48" s="16"/>
      <c r="I48" s="17">
        <f t="shared" si="1"/>
        <v>0</v>
      </c>
      <c r="J48" s="18"/>
      <c r="K48" s="18"/>
    </row>
    <row r="49" spans="1:11" ht="36" customHeight="1" x14ac:dyDescent="0.25">
      <c r="A49" s="9" t="s">
        <v>130</v>
      </c>
      <c r="B49" s="20" t="s">
        <v>131</v>
      </c>
      <c r="C49" s="21" t="s">
        <v>132</v>
      </c>
      <c r="D49" s="12" t="s">
        <v>21</v>
      </c>
      <c r="E49" s="12">
        <v>85</v>
      </c>
      <c r="F49" s="14">
        <v>5</v>
      </c>
      <c r="G49" s="19">
        <f t="shared" si="0"/>
        <v>425</v>
      </c>
      <c r="H49" s="16"/>
      <c r="I49" s="17">
        <f t="shared" si="1"/>
        <v>0</v>
      </c>
      <c r="J49" s="18"/>
      <c r="K49" s="18"/>
    </row>
    <row r="50" spans="1:11" ht="36" customHeight="1" x14ac:dyDescent="0.25">
      <c r="A50" s="9" t="s">
        <v>133</v>
      </c>
      <c r="B50" s="20" t="s">
        <v>134</v>
      </c>
      <c r="C50" s="21" t="s">
        <v>135</v>
      </c>
      <c r="D50" s="12" t="s">
        <v>13</v>
      </c>
      <c r="E50" s="12">
        <v>1</v>
      </c>
      <c r="F50" s="14">
        <v>67.418999999999997</v>
      </c>
      <c r="G50" s="19">
        <f t="shared" si="0"/>
        <v>67.418999999999997</v>
      </c>
      <c r="H50" s="16"/>
      <c r="I50" s="17">
        <f t="shared" si="1"/>
        <v>0</v>
      </c>
      <c r="J50" s="18"/>
      <c r="K50" s="18"/>
    </row>
    <row r="51" spans="1:11" ht="36" customHeight="1" x14ac:dyDescent="0.25">
      <c r="A51" s="9" t="s">
        <v>136</v>
      </c>
      <c r="B51" s="20" t="s">
        <v>137</v>
      </c>
      <c r="C51" s="21" t="s">
        <v>138</v>
      </c>
      <c r="D51" s="12" t="s">
        <v>17</v>
      </c>
      <c r="E51" s="12">
        <v>4</v>
      </c>
      <c r="F51" s="14">
        <v>32.812999999999995</v>
      </c>
      <c r="G51" s="19">
        <f t="shared" si="0"/>
        <v>131.25199999999998</v>
      </c>
      <c r="H51" s="16"/>
      <c r="I51" s="17">
        <f t="shared" si="1"/>
        <v>0</v>
      </c>
      <c r="J51" s="18"/>
      <c r="K51" s="18"/>
    </row>
    <row r="52" spans="1:11" ht="36" customHeight="1" x14ac:dyDescent="0.25">
      <c r="A52" s="9" t="s">
        <v>139</v>
      </c>
      <c r="B52" s="20" t="s">
        <v>140</v>
      </c>
      <c r="C52" s="21" t="s">
        <v>141</v>
      </c>
      <c r="D52" s="12" t="s">
        <v>17</v>
      </c>
      <c r="E52" s="12">
        <v>50</v>
      </c>
      <c r="F52" s="14">
        <v>14.5</v>
      </c>
      <c r="G52" s="15">
        <f t="shared" si="0"/>
        <v>725</v>
      </c>
      <c r="H52" s="16"/>
      <c r="I52" s="17">
        <f t="shared" si="1"/>
        <v>0</v>
      </c>
      <c r="J52" s="18"/>
      <c r="K52" s="18"/>
    </row>
    <row r="53" spans="1:11" ht="36" customHeight="1" x14ac:dyDescent="0.25">
      <c r="A53" s="22" t="s">
        <v>142</v>
      </c>
      <c r="B53" s="23" t="s">
        <v>143</v>
      </c>
      <c r="C53" s="24" t="s">
        <v>144</v>
      </c>
      <c r="D53" s="13" t="s">
        <v>66</v>
      </c>
      <c r="E53" s="13">
        <v>1</v>
      </c>
      <c r="F53" s="25">
        <v>17.600000000000001</v>
      </c>
      <c r="G53" s="26">
        <f t="shared" si="0"/>
        <v>17.600000000000001</v>
      </c>
      <c r="H53" s="16"/>
      <c r="I53" s="17">
        <f t="shared" si="1"/>
        <v>0</v>
      </c>
      <c r="J53" s="18"/>
      <c r="K53" s="18"/>
    </row>
    <row r="54" spans="1:11" ht="36" customHeight="1" x14ac:dyDescent="0.25">
      <c r="A54" s="9" t="s">
        <v>145</v>
      </c>
      <c r="B54" s="20" t="s">
        <v>146</v>
      </c>
      <c r="C54" s="21" t="s">
        <v>147</v>
      </c>
      <c r="D54" s="12" t="s">
        <v>17</v>
      </c>
      <c r="E54" s="12">
        <v>20</v>
      </c>
      <c r="F54" s="14">
        <v>15</v>
      </c>
      <c r="G54" s="15">
        <f t="shared" si="0"/>
        <v>300</v>
      </c>
      <c r="H54" s="16"/>
      <c r="I54" s="17">
        <f t="shared" si="1"/>
        <v>0</v>
      </c>
      <c r="J54" s="18"/>
      <c r="K54" s="18"/>
    </row>
    <row r="55" spans="1:11" ht="36" customHeight="1" x14ac:dyDescent="0.25">
      <c r="A55" s="9" t="s">
        <v>148</v>
      </c>
      <c r="B55" s="20" t="s">
        <v>149</v>
      </c>
      <c r="C55" s="21" t="s">
        <v>150</v>
      </c>
      <c r="D55" s="12" t="s">
        <v>151</v>
      </c>
      <c r="E55" s="12">
        <v>1</v>
      </c>
      <c r="F55" s="14">
        <v>37.07</v>
      </c>
      <c r="G55" s="19">
        <f t="shared" si="0"/>
        <v>37.07</v>
      </c>
      <c r="H55" s="16"/>
      <c r="I55" s="17">
        <f t="shared" si="1"/>
        <v>0</v>
      </c>
      <c r="J55" s="18"/>
      <c r="K55" s="18"/>
    </row>
    <row r="56" spans="1:11" ht="36" customHeight="1" x14ac:dyDescent="0.25">
      <c r="A56" s="23" t="s">
        <v>152</v>
      </c>
      <c r="B56" s="32" t="s">
        <v>153</v>
      </c>
      <c r="C56" s="21" t="s">
        <v>69</v>
      </c>
      <c r="D56" s="33" t="s">
        <v>17</v>
      </c>
      <c r="E56" s="38">
        <v>3</v>
      </c>
      <c r="F56" s="39">
        <v>24</v>
      </c>
      <c r="G56" s="19">
        <f t="shared" si="0"/>
        <v>72</v>
      </c>
      <c r="H56" s="16"/>
      <c r="I56" s="17">
        <f t="shared" si="1"/>
        <v>0</v>
      </c>
      <c r="J56" s="18"/>
      <c r="K56" s="18"/>
    </row>
    <row r="57" spans="1:11" ht="36" customHeight="1" x14ac:dyDescent="0.25">
      <c r="A57" s="9" t="s">
        <v>154</v>
      </c>
      <c r="B57" s="20" t="s">
        <v>155</v>
      </c>
      <c r="C57" s="21" t="s">
        <v>156</v>
      </c>
      <c r="D57" s="12" t="s">
        <v>17</v>
      </c>
      <c r="E57" s="12">
        <v>3</v>
      </c>
      <c r="F57" s="14">
        <v>90</v>
      </c>
      <c r="G57" s="19">
        <f t="shared" si="0"/>
        <v>270</v>
      </c>
      <c r="H57" s="16"/>
      <c r="I57" s="17">
        <f t="shared" si="1"/>
        <v>0</v>
      </c>
      <c r="J57" s="18"/>
      <c r="K57" s="18"/>
    </row>
    <row r="58" spans="1:11" ht="36" customHeight="1" x14ac:dyDescent="0.25">
      <c r="A58" s="9" t="s">
        <v>157</v>
      </c>
      <c r="B58" s="20" t="s">
        <v>158</v>
      </c>
      <c r="C58" s="21" t="s">
        <v>159</v>
      </c>
      <c r="D58" s="12" t="s">
        <v>13</v>
      </c>
      <c r="E58" s="12">
        <v>2</v>
      </c>
      <c r="F58" s="14">
        <v>20.294999999999998</v>
      </c>
      <c r="G58" s="19">
        <f t="shared" si="0"/>
        <v>40.589999999999996</v>
      </c>
      <c r="H58" s="16"/>
      <c r="I58" s="17">
        <f t="shared" si="1"/>
        <v>0</v>
      </c>
      <c r="J58" s="18"/>
      <c r="K58" s="18"/>
    </row>
    <row r="59" spans="1:11" ht="36" customHeight="1" x14ac:dyDescent="0.25">
      <c r="A59" s="40" t="s">
        <v>160</v>
      </c>
      <c r="B59" s="32" t="s">
        <v>161</v>
      </c>
      <c r="C59" s="21" t="s">
        <v>162</v>
      </c>
      <c r="D59" s="38" t="s">
        <v>101</v>
      </c>
      <c r="E59" s="38">
        <v>2</v>
      </c>
      <c r="F59" s="41">
        <v>15.718999999999999</v>
      </c>
      <c r="G59" s="19">
        <f t="shared" si="0"/>
        <v>31.437999999999999</v>
      </c>
      <c r="H59" s="16"/>
      <c r="I59" s="17">
        <f t="shared" si="1"/>
        <v>0</v>
      </c>
      <c r="J59" s="18"/>
      <c r="K59" s="18"/>
    </row>
    <row r="60" spans="1:11" ht="36" customHeight="1" x14ac:dyDescent="0.25">
      <c r="A60" s="9" t="s">
        <v>163</v>
      </c>
      <c r="B60" s="20" t="s">
        <v>164</v>
      </c>
      <c r="C60" s="21" t="s">
        <v>165</v>
      </c>
      <c r="D60" s="12" t="s">
        <v>25</v>
      </c>
      <c r="E60" s="12">
        <v>1</v>
      </c>
      <c r="F60" s="14">
        <v>18.436</v>
      </c>
      <c r="G60" s="15">
        <f t="shared" si="0"/>
        <v>18.436</v>
      </c>
      <c r="H60" s="16"/>
      <c r="I60" s="17">
        <f t="shared" si="1"/>
        <v>0</v>
      </c>
      <c r="J60" s="18"/>
      <c r="K60" s="18"/>
    </row>
    <row r="61" spans="1:11" ht="36" customHeight="1" x14ac:dyDescent="0.25">
      <c r="A61" s="9" t="s">
        <v>166</v>
      </c>
      <c r="B61" s="20" t="s">
        <v>167</v>
      </c>
      <c r="C61" s="21" t="s">
        <v>168</v>
      </c>
      <c r="D61" s="12" t="s">
        <v>13</v>
      </c>
      <c r="E61" s="13">
        <v>1</v>
      </c>
      <c r="F61" s="14">
        <v>23.1</v>
      </c>
      <c r="G61" s="15">
        <f t="shared" si="0"/>
        <v>23.1</v>
      </c>
      <c r="H61" s="16"/>
      <c r="I61" s="17">
        <f t="shared" si="1"/>
        <v>0</v>
      </c>
      <c r="J61" s="18"/>
      <c r="K61" s="18"/>
    </row>
    <row r="62" spans="1:11" ht="36" customHeight="1" x14ac:dyDescent="0.25">
      <c r="A62" s="42" t="s">
        <v>169</v>
      </c>
      <c r="B62" s="23" t="s">
        <v>170</v>
      </c>
      <c r="C62" s="24" t="s">
        <v>171</v>
      </c>
      <c r="D62" s="43" t="s">
        <v>17</v>
      </c>
      <c r="E62" s="43">
        <v>1</v>
      </c>
      <c r="F62" s="44">
        <v>70</v>
      </c>
      <c r="G62" s="45">
        <f t="shared" si="0"/>
        <v>70</v>
      </c>
      <c r="H62" s="16"/>
      <c r="I62" s="17">
        <f t="shared" si="1"/>
        <v>0</v>
      </c>
      <c r="J62" s="18"/>
      <c r="K62" s="18"/>
    </row>
    <row r="63" spans="1:11" ht="36" customHeight="1" x14ac:dyDescent="0.25">
      <c r="A63" s="46" t="s">
        <v>172</v>
      </c>
      <c r="B63" s="20" t="s">
        <v>173</v>
      </c>
      <c r="C63" s="21" t="s">
        <v>16</v>
      </c>
      <c r="D63" s="47" t="s">
        <v>174</v>
      </c>
      <c r="E63" s="47">
        <v>1</v>
      </c>
      <c r="F63" s="48">
        <v>45.749000000000002</v>
      </c>
      <c r="G63" s="49">
        <f t="shared" si="0"/>
        <v>45.749000000000002</v>
      </c>
      <c r="H63" s="16"/>
      <c r="I63" s="17">
        <f t="shared" si="1"/>
        <v>0</v>
      </c>
      <c r="J63" s="18"/>
      <c r="K63" s="18"/>
    </row>
    <row r="64" spans="1:11" ht="36" customHeight="1" x14ac:dyDescent="0.25">
      <c r="A64" s="22" t="s">
        <v>175</v>
      </c>
      <c r="B64" s="20" t="s">
        <v>176</v>
      </c>
      <c r="C64" s="21" t="s">
        <v>42</v>
      </c>
      <c r="D64" s="13" t="s">
        <v>47</v>
      </c>
      <c r="E64" s="13">
        <v>1</v>
      </c>
      <c r="F64" s="25">
        <v>18.062000000000001</v>
      </c>
      <c r="G64" s="27">
        <f t="shared" si="0"/>
        <v>18.062000000000001</v>
      </c>
      <c r="H64" s="16"/>
      <c r="I64" s="17">
        <f t="shared" si="1"/>
        <v>0</v>
      </c>
      <c r="J64" s="18"/>
      <c r="K64" s="18"/>
    </row>
    <row r="65" spans="1:11" ht="36" customHeight="1" x14ac:dyDescent="0.25">
      <c r="A65" s="9" t="s">
        <v>177</v>
      </c>
      <c r="B65" s="20" t="s">
        <v>178</v>
      </c>
      <c r="C65" s="21" t="s">
        <v>179</v>
      </c>
      <c r="D65" s="12" t="s">
        <v>21</v>
      </c>
      <c r="E65" s="12">
        <v>2</v>
      </c>
      <c r="F65" s="14">
        <v>15.95</v>
      </c>
      <c r="G65" s="15">
        <f t="shared" si="0"/>
        <v>31.9</v>
      </c>
      <c r="H65" s="16"/>
      <c r="I65" s="17">
        <f t="shared" si="1"/>
        <v>0</v>
      </c>
      <c r="J65" s="18"/>
      <c r="K65" s="18"/>
    </row>
    <row r="66" spans="1:11" ht="36" customHeight="1" x14ac:dyDescent="0.25">
      <c r="A66" s="22" t="s">
        <v>180</v>
      </c>
      <c r="B66" s="23" t="s">
        <v>181</v>
      </c>
      <c r="C66" s="24" t="s">
        <v>182</v>
      </c>
      <c r="D66" s="13" t="s">
        <v>21</v>
      </c>
      <c r="E66" s="13">
        <v>3</v>
      </c>
      <c r="F66" s="25">
        <v>16.257999999999999</v>
      </c>
      <c r="G66" s="26">
        <f t="shared" si="0"/>
        <v>48.774000000000001</v>
      </c>
      <c r="H66" s="16"/>
      <c r="I66" s="17">
        <f t="shared" si="1"/>
        <v>0</v>
      </c>
      <c r="J66" s="18"/>
      <c r="K66" s="18"/>
    </row>
    <row r="67" spans="1:11" ht="36" customHeight="1" x14ac:dyDescent="0.25">
      <c r="A67" s="9" t="s">
        <v>183</v>
      </c>
      <c r="B67" s="20" t="s">
        <v>184</v>
      </c>
      <c r="C67" s="21" t="s">
        <v>185</v>
      </c>
      <c r="D67" s="12" t="s">
        <v>186</v>
      </c>
      <c r="E67" s="12">
        <v>15</v>
      </c>
      <c r="F67" s="14">
        <v>8.1509999999999998</v>
      </c>
      <c r="G67" s="15">
        <f t="shared" si="0"/>
        <v>122.265</v>
      </c>
      <c r="H67" s="16"/>
      <c r="I67" s="17">
        <f t="shared" si="1"/>
        <v>0</v>
      </c>
      <c r="J67" s="18"/>
      <c r="K67" s="18"/>
    </row>
    <row r="68" spans="1:11" ht="36" customHeight="1" x14ac:dyDescent="0.25">
      <c r="A68" s="9" t="s">
        <v>187</v>
      </c>
      <c r="B68" s="20" t="s">
        <v>188</v>
      </c>
      <c r="C68" s="21" t="s">
        <v>189</v>
      </c>
      <c r="D68" s="12" t="s">
        <v>190</v>
      </c>
      <c r="E68" s="12">
        <v>3</v>
      </c>
      <c r="F68" s="14">
        <v>138.85300000000001</v>
      </c>
      <c r="G68" s="19">
        <f t="shared" si="0"/>
        <v>416.55900000000003</v>
      </c>
      <c r="H68" s="16"/>
      <c r="I68" s="17">
        <f t="shared" si="1"/>
        <v>0</v>
      </c>
      <c r="J68" s="18"/>
      <c r="K68" s="18"/>
    </row>
    <row r="69" spans="1:11" ht="36" customHeight="1" x14ac:dyDescent="0.25">
      <c r="A69" s="40" t="s">
        <v>191</v>
      </c>
      <c r="B69" s="32" t="s">
        <v>192</v>
      </c>
      <c r="C69" s="21" t="s">
        <v>185</v>
      </c>
      <c r="D69" s="38" t="s">
        <v>17</v>
      </c>
      <c r="E69" s="38">
        <v>6</v>
      </c>
      <c r="F69" s="41">
        <v>39.270000000000003</v>
      </c>
      <c r="G69" s="19">
        <f t="shared" si="0"/>
        <v>235.62</v>
      </c>
      <c r="H69" s="16"/>
      <c r="I69" s="17">
        <f t="shared" si="1"/>
        <v>0</v>
      </c>
      <c r="J69" s="18"/>
      <c r="K69" s="18"/>
    </row>
    <row r="70" spans="1:11" ht="36" customHeight="1" x14ac:dyDescent="0.25">
      <c r="A70" s="50" t="s">
        <v>193</v>
      </c>
      <c r="B70" s="51" t="s">
        <v>194</v>
      </c>
      <c r="C70" s="52" t="s">
        <v>69</v>
      </c>
      <c r="D70" s="52" t="s">
        <v>17</v>
      </c>
      <c r="E70" s="52">
        <v>28</v>
      </c>
      <c r="F70" s="53">
        <v>93.5</v>
      </c>
      <c r="G70" s="19">
        <f t="shared" si="0"/>
        <v>2618</v>
      </c>
      <c r="H70" s="16"/>
      <c r="I70" s="17">
        <f t="shared" si="1"/>
        <v>0</v>
      </c>
      <c r="J70" s="18"/>
      <c r="K70" s="18"/>
    </row>
    <row r="71" spans="1:11" ht="36" customHeight="1" x14ac:dyDescent="0.25">
      <c r="A71" s="50" t="s">
        <v>195</v>
      </c>
      <c r="B71" s="51" t="s">
        <v>196</v>
      </c>
      <c r="C71" s="52" t="s">
        <v>31</v>
      </c>
      <c r="D71" s="52" t="s">
        <v>17</v>
      </c>
      <c r="E71" s="52">
        <v>55</v>
      </c>
      <c r="F71" s="53">
        <v>165</v>
      </c>
      <c r="G71" s="19">
        <f t="shared" si="0"/>
        <v>9075</v>
      </c>
      <c r="H71" s="16"/>
      <c r="I71" s="17">
        <f t="shared" si="1"/>
        <v>0</v>
      </c>
      <c r="J71" s="18"/>
      <c r="K71" s="18"/>
    </row>
    <row r="72" spans="1:11" ht="36" customHeight="1" x14ac:dyDescent="0.25">
      <c r="A72" s="9" t="s">
        <v>197</v>
      </c>
      <c r="B72" s="20" t="s">
        <v>198</v>
      </c>
      <c r="C72" s="21" t="s">
        <v>199</v>
      </c>
      <c r="D72" s="12" t="s">
        <v>66</v>
      </c>
      <c r="E72" s="12">
        <v>1</v>
      </c>
      <c r="F72" s="14">
        <v>87.361999999999995</v>
      </c>
      <c r="G72" s="19">
        <f t="shared" si="0"/>
        <v>87.361999999999995</v>
      </c>
      <c r="H72" s="16"/>
      <c r="I72" s="17">
        <f t="shared" si="1"/>
        <v>0</v>
      </c>
      <c r="J72" s="18"/>
      <c r="K72" s="18"/>
    </row>
    <row r="73" spans="1:11" s="28" customFormat="1" ht="36" customHeight="1" x14ac:dyDescent="0.25">
      <c r="A73" s="9" t="s">
        <v>200</v>
      </c>
      <c r="B73" s="20" t="s">
        <v>201</v>
      </c>
      <c r="C73" s="21" t="s">
        <v>202</v>
      </c>
      <c r="D73" s="12" t="s">
        <v>151</v>
      </c>
      <c r="E73" s="12">
        <v>4</v>
      </c>
      <c r="F73" s="14">
        <v>56.1</v>
      </c>
      <c r="G73" s="19">
        <f t="shared" si="0"/>
        <v>224.4</v>
      </c>
      <c r="H73" s="16"/>
      <c r="I73" s="17">
        <f t="shared" si="1"/>
        <v>0</v>
      </c>
      <c r="J73" s="18"/>
      <c r="K73" s="18"/>
    </row>
    <row r="74" spans="1:11" ht="36" customHeight="1" x14ac:dyDescent="0.25">
      <c r="A74" s="22" t="s">
        <v>203</v>
      </c>
      <c r="B74" s="20" t="s">
        <v>204</v>
      </c>
      <c r="C74" s="21" t="s">
        <v>59</v>
      </c>
      <c r="D74" s="12" t="s">
        <v>47</v>
      </c>
      <c r="E74" s="12">
        <v>2</v>
      </c>
      <c r="F74" s="14">
        <v>32.923000000000002</v>
      </c>
      <c r="G74" s="19">
        <f t="shared" ref="G74:G89" si="2">E74*F74</f>
        <v>65.846000000000004</v>
      </c>
      <c r="H74" s="16"/>
      <c r="I74" s="17">
        <f t="shared" si="1"/>
        <v>0</v>
      </c>
      <c r="J74" s="18"/>
      <c r="K74" s="18"/>
    </row>
    <row r="75" spans="1:11" ht="36" customHeight="1" x14ac:dyDescent="0.25">
      <c r="A75" s="22" t="s">
        <v>205</v>
      </c>
      <c r="B75" s="20" t="s">
        <v>206</v>
      </c>
      <c r="C75" s="21" t="s">
        <v>207</v>
      </c>
      <c r="D75" s="12" t="s">
        <v>13</v>
      </c>
      <c r="E75" s="12">
        <v>1</v>
      </c>
      <c r="F75" s="25">
        <v>35.364999999999995</v>
      </c>
      <c r="G75" s="19">
        <f t="shared" si="2"/>
        <v>35.364999999999995</v>
      </c>
      <c r="H75" s="16"/>
      <c r="I75" s="17">
        <f t="shared" ref="I75:I115" si="3">H75*E75</f>
        <v>0</v>
      </c>
      <c r="J75" s="18"/>
      <c r="K75" s="18"/>
    </row>
    <row r="76" spans="1:11" ht="36" customHeight="1" x14ac:dyDescent="0.25">
      <c r="A76" s="22" t="s">
        <v>208</v>
      </c>
      <c r="B76" s="20" t="s">
        <v>209</v>
      </c>
      <c r="C76" s="21" t="s">
        <v>107</v>
      </c>
      <c r="D76" s="12" t="s">
        <v>17</v>
      </c>
      <c r="E76" s="12">
        <v>18</v>
      </c>
      <c r="F76" s="25">
        <v>16.5</v>
      </c>
      <c r="G76" s="19">
        <f t="shared" si="2"/>
        <v>297</v>
      </c>
      <c r="H76" s="16"/>
      <c r="I76" s="17">
        <f t="shared" si="3"/>
        <v>0</v>
      </c>
      <c r="J76" s="18"/>
      <c r="K76" s="18"/>
    </row>
    <row r="77" spans="1:11" ht="36" customHeight="1" x14ac:dyDescent="0.25">
      <c r="A77" s="22" t="s">
        <v>210</v>
      </c>
      <c r="B77" s="20" t="s">
        <v>211</v>
      </c>
      <c r="C77" s="29" t="s">
        <v>185</v>
      </c>
      <c r="D77" s="12" t="s">
        <v>212</v>
      </c>
      <c r="E77" s="12">
        <v>24</v>
      </c>
      <c r="F77" s="25">
        <v>44</v>
      </c>
      <c r="G77" s="19">
        <f t="shared" si="2"/>
        <v>1056</v>
      </c>
      <c r="H77" s="16"/>
      <c r="I77" s="17">
        <f t="shared" si="3"/>
        <v>0</v>
      </c>
      <c r="J77" s="18"/>
      <c r="K77" s="18"/>
    </row>
    <row r="78" spans="1:11" ht="36" customHeight="1" x14ac:dyDescent="0.25">
      <c r="A78" s="22" t="s">
        <v>213</v>
      </c>
      <c r="B78" s="20" t="s">
        <v>214</v>
      </c>
      <c r="C78" s="31" t="s">
        <v>215</v>
      </c>
      <c r="D78" s="12" t="s">
        <v>101</v>
      </c>
      <c r="E78" s="12">
        <v>1</v>
      </c>
      <c r="F78" s="25">
        <v>70.575999999999993</v>
      </c>
      <c r="G78" s="19">
        <f t="shared" si="2"/>
        <v>70.575999999999993</v>
      </c>
      <c r="H78" s="16"/>
      <c r="I78" s="17">
        <f t="shared" si="3"/>
        <v>0</v>
      </c>
      <c r="J78" s="18"/>
      <c r="K78" s="18"/>
    </row>
    <row r="79" spans="1:11" ht="36" customHeight="1" x14ac:dyDescent="0.25">
      <c r="A79" s="34" t="s">
        <v>216</v>
      </c>
      <c r="B79" s="34" t="s">
        <v>217</v>
      </c>
      <c r="C79" s="54" t="s">
        <v>218</v>
      </c>
      <c r="D79" s="12" t="s">
        <v>25</v>
      </c>
      <c r="E79" s="12">
        <v>2</v>
      </c>
      <c r="F79" s="14">
        <v>49.093000000000004</v>
      </c>
      <c r="G79" s="19">
        <f t="shared" si="2"/>
        <v>98.186000000000007</v>
      </c>
      <c r="H79" s="16"/>
      <c r="I79" s="17">
        <f t="shared" si="3"/>
        <v>0</v>
      </c>
      <c r="J79" s="18"/>
      <c r="K79" s="18"/>
    </row>
    <row r="80" spans="1:11" ht="36" customHeight="1" x14ac:dyDescent="0.25">
      <c r="A80" s="34" t="s">
        <v>219</v>
      </c>
      <c r="B80" s="10" t="s">
        <v>220</v>
      </c>
      <c r="C80" s="33" t="s">
        <v>185</v>
      </c>
      <c r="D80" s="12" t="s">
        <v>212</v>
      </c>
      <c r="E80" s="12">
        <v>7</v>
      </c>
      <c r="F80" s="14">
        <v>49.5</v>
      </c>
      <c r="G80" s="19">
        <f t="shared" si="2"/>
        <v>346.5</v>
      </c>
      <c r="H80" s="16"/>
      <c r="I80" s="17">
        <f t="shared" si="3"/>
        <v>0</v>
      </c>
      <c r="J80" s="18"/>
      <c r="K80" s="18"/>
    </row>
    <row r="81" spans="1:11" ht="36" customHeight="1" x14ac:dyDescent="0.25">
      <c r="A81" s="34" t="s">
        <v>221</v>
      </c>
      <c r="B81" s="10" t="s">
        <v>222</v>
      </c>
      <c r="C81" s="12" t="s">
        <v>185</v>
      </c>
      <c r="D81" s="35" t="s">
        <v>47</v>
      </c>
      <c r="E81" s="12">
        <v>1</v>
      </c>
      <c r="F81" s="14">
        <v>18.656000000000002</v>
      </c>
      <c r="G81" s="19">
        <f t="shared" si="2"/>
        <v>18.656000000000002</v>
      </c>
      <c r="H81" s="16"/>
      <c r="I81" s="17">
        <f t="shared" si="3"/>
        <v>0</v>
      </c>
      <c r="J81" s="18"/>
      <c r="K81" s="18"/>
    </row>
    <row r="82" spans="1:11" ht="36" customHeight="1" x14ac:dyDescent="0.25">
      <c r="A82" s="34" t="s">
        <v>223</v>
      </c>
      <c r="B82" s="9" t="s">
        <v>224</v>
      </c>
      <c r="C82" s="55" t="s">
        <v>225</v>
      </c>
      <c r="D82" s="12" t="s">
        <v>21</v>
      </c>
      <c r="E82" s="12">
        <v>1</v>
      </c>
      <c r="F82" s="14">
        <v>133.441</v>
      </c>
      <c r="G82" s="19">
        <f t="shared" si="2"/>
        <v>133.441</v>
      </c>
      <c r="H82" s="16"/>
      <c r="I82" s="17">
        <f t="shared" si="3"/>
        <v>0</v>
      </c>
      <c r="J82" s="18"/>
      <c r="K82" s="18"/>
    </row>
    <row r="83" spans="1:11" ht="36" customHeight="1" x14ac:dyDescent="0.25">
      <c r="A83" s="50" t="s">
        <v>226</v>
      </c>
      <c r="B83" s="51" t="s">
        <v>227</v>
      </c>
      <c r="C83" s="52" t="s">
        <v>116</v>
      </c>
      <c r="D83" s="52" t="s">
        <v>228</v>
      </c>
      <c r="E83" s="52">
        <v>12</v>
      </c>
      <c r="F83" s="53">
        <v>49.5</v>
      </c>
      <c r="G83" s="19">
        <f t="shared" si="2"/>
        <v>594</v>
      </c>
      <c r="H83" s="16"/>
      <c r="I83" s="17">
        <f t="shared" si="3"/>
        <v>0</v>
      </c>
      <c r="J83" s="18"/>
      <c r="K83" s="18"/>
    </row>
    <row r="84" spans="1:11" ht="36" customHeight="1" x14ac:dyDescent="0.25">
      <c r="A84" s="50" t="s">
        <v>229</v>
      </c>
      <c r="B84" s="51" t="s">
        <v>230</v>
      </c>
      <c r="C84" s="52" t="s">
        <v>110</v>
      </c>
      <c r="D84" s="52" t="s">
        <v>228</v>
      </c>
      <c r="E84" s="52">
        <v>3</v>
      </c>
      <c r="F84" s="53">
        <v>77</v>
      </c>
      <c r="G84" s="19">
        <f t="shared" si="2"/>
        <v>231</v>
      </c>
      <c r="H84" s="16"/>
      <c r="I84" s="17">
        <f t="shared" si="3"/>
        <v>0</v>
      </c>
      <c r="J84" s="18"/>
      <c r="K84" s="18"/>
    </row>
    <row r="85" spans="1:11" ht="36" customHeight="1" x14ac:dyDescent="0.25">
      <c r="A85" s="56" t="s">
        <v>231</v>
      </c>
      <c r="B85" s="51" t="s">
        <v>232</v>
      </c>
      <c r="C85" s="57" t="s">
        <v>233</v>
      </c>
      <c r="D85" s="57" t="s">
        <v>151</v>
      </c>
      <c r="E85" s="57">
        <v>10</v>
      </c>
      <c r="F85" s="58">
        <v>66</v>
      </c>
      <c r="G85" s="19">
        <f t="shared" si="2"/>
        <v>660</v>
      </c>
      <c r="H85" s="16"/>
      <c r="I85" s="17">
        <f t="shared" si="3"/>
        <v>0</v>
      </c>
      <c r="J85" s="18"/>
      <c r="K85" s="18"/>
    </row>
    <row r="86" spans="1:11" ht="36" customHeight="1" x14ac:dyDescent="0.25">
      <c r="A86" s="56" t="s">
        <v>234</v>
      </c>
      <c r="B86" s="51" t="s">
        <v>235</v>
      </c>
      <c r="C86" s="52" t="s">
        <v>236</v>
      </c>
      <c r="D86" s="57" t="s">
        <v>151</v>
      </c>
      <c r="E86" s="57">
        <v>2</v>
      </c>
      <c r="F86" s="58">
        <v>71.5</v>
      </c>
      <c r="G86" s="19">
        <f t="shared" si="2"/>
        <v>143</v>
      </c>
      <c r="H86" s="16"/>
      <c r="I86" s="17">
        <f t="shared" si="3"/>
        <v>0</v>
      </c>
      <c r="J86" s="18"/>
      <c r="K86" s="18"/>
    </row>
    <row r="87" spans="1:11" ht="36" customHeight="1" x14ac:dyDescent="0.25">
      <c r="A87" s="9" t="s">
        <v>237</v>
      </c>
      <c r="B87" s="20" t="s">
        <v>238</v>
      </c>
      <c r="C87" s="21" t="s">
        <v>239</v>
      </c>
      <c r="D87" s="12" t="s">
        <v>25</v>
      </c>
      <c r="E87" s="12">
        <v>20</v>
      </c>
      <c r="F87" s="14">
        <v>12.1</v>
      </c>
      <c r="G87" s="19">
        <f t="shared" si="2"/>
        <v>242</v>
      </c>
      <c r="H87" s="16"/>
      <c r="I87" s="17">
        <f t="shared" si="3"/>
        <v>0</v>
      </c>
      <c r="J87" s="18"/>
      <c r="K87" s="18"/>
    </row>
    <row r="88" spans="1:11" ht="36" customHeight="1" x14ac:dyDescent="0.25">
      <c r="A88" s="9" t="s">
        <v>240</v>
      </c>
      <c r="B88" s="20" t="s">
        <v>241</v>
      </c>
      <c r="C88" s="21"/>
      <c r="D88" s="12" t="s">
        <v>242</v>
      </c>
      <c r="E88" s="12">
        <v>1</v>
      </c>
      <c r="F88" s="14">
        <v>22</v>
      </c>
      <c r="G88" s="19">
        <f t="shared" si="2"/>
        <v>22</v>
      </c>
      <c r="H88" s="16"/>
      <c r="I88" s="17">
        <f t="shared" si="3"/>
        <v>0</v>
      </c>
      <c r="J88" s="18"/>
      <c r="K88" s="18"/>
    </row>
    <row r="89" spans="1:11" ht="36" customHeight="1" x14ac:dyDescent="0.25">
      <c r="A89" s="9" t="s">
        <v>243</v>
      </c>
      <c r="B89" s="20" t="s">
        <v>244</v>
      </c>
      <c r="C89" s="21" t="s">
        <v>245</v>
      </c>
      <c r="D89" s="12" t="s">
        <v>13</v>
      </c>
      <c r="E89" s="12">
        <v>1</v>
      </c>
      <c r="F89" s="14">
        <v>13.035</v>
      </c>
      <c r="G89" s="19">
        <f t="shared" si="2"/>
        <v>13.035</v>
      </c>
      <c r="H89" s="16"/>
      <c r="I89" s="17">
        <f t="shared" si="3"/>
        <v>0</v>
      </c>
      <c r="J89" s="18"/>
      <c r="K89" s="18"/>
    </row>
    <row r="90" spans="1:11" ht="36" customHeight="1" x14ac:dyDescent="0.25">
      <c r="A90" s="9" t="s">
        <v>246</v>
      </c>
      <c r="B90" s="20" t="s">
        <v>247</v>
      </c>
      <c r="C90" s="20" t="s">
        <v>248</v>
      </c>
      <c r="D90" s="29" t="s">
        <v>101</v>
      </c>
      <c r="E90" s="29">
        <v>2</v>
      </c>
      <c r="F90" s="29">
        <v>19.337999999999997</v>
      </c>
      <c r="G90" s="59">
        <f t="shared" ref="G90:G115" si="4">E90*F90</f>
        <v>38.675999999999995</v>
      </c>
      <c r="H90" s="16"/>
      <c r="I90" s="17">
        <f t="shared" si="3"/>
        <v>0</v>
      </c>
      <c r="J90" s="18"/>
      <c r="K90" s="18"/>
    </row>
    <row r="91" spans="1:11" ht="36" customHeight="1" x14ac:dyDescent="0.25">
      <c r="A91" s="9" t="s">
        <v>249</v>
      </c>
      <c r="B91" s="20" t="s">
        <v>250</v>
      </c>
      <c r="C91" s="20" t="s">
        <v>251</v>
      </c>
      <c r="D91" s="29" t="s">
        <v>101</v>
      </c>
      <c r="E91" s="29">
        <v>1</v>
      </c>
      <c r="F91" s="29">
        <v>28.544999999999998</v>
      </c>
      <c r="G91" s="59">
        <f t="shared" si="4"/>
        <v>28.544999999999998</v>
      </c>
      <c r="H91" s="16"/>
      <c r="I91" s="17">
        <f t="shared" si="3"/>
        <v>0</v>
      </c>
      <c r="J91" s="18"/>
      <c r="K91" s="18"/>
    </row>
    <row r="92" spans="1:11" ht="36" customHeight="1" x14ac:dyDescent="0.25">
      <c r="A92" s="9" t="s">
        <v>252</v>
      </c>
      <c r="B92" s="20" t="s">
        <v>253</v>
      </c>
      <c r="C92" s="20"/>
      <c r="D92" s="29" t="s">
        <v>242</v>
      </c>
      <c r="E92" s="29">
        <v>1</v>
      </c>
      <c r="F92" s="29">
        <v>31.636000000000003</v>
      </c>
      <c r="G92" s="59">
        <f t="shared" si="4"/>
        <v>31.636000000000003</v>
      </c>
      <c r="H92" s="16"/>
      <c r="I92" s="17">
        <f t="shared" si="3"/>
        <v>0</v>
      </c>
      <c r="J92" s="18"/>
      <c r="K92" s="18"/>
    </row>
    <row r="93" spans="1:11" ht="36" customHeight="1" x14ac:dyDescent="0.25">
      <c r="A93" s="9" t="s">
        <v>254</v>
      </c>
      <c r="B93" s="20" t="s">
        <v>255</v>
      </c>
      <c r="C93" s="20" t="s">
        <v>245</v>
      </c>
      <c r="D93" s="29" t="s">
        <v>256</v>
      </c>
      <c r="E93" s="29">
        <v>1</v>
      </c>
      <c r="F93" s="29">
        <v>62.985999999999997</v>
      </c>
      <c r="G93" s="59">
        <f t="shared" si="4"/>
        <v>62.985999999999997</v>
      </c>
      <c r="H93" s="16"/>
      <c r="I93" s="17">
        <f t="shared" si="3"/>
        <v>0</v>
      </c>
      <c r="J93" s="18"/>
      <c r="K93" s="18"/>
    </row>
    <row r="94" spans="1:11" ht="36" customHeight="1" x14ac:dyDescent="0.25">
      <c r="A94" s="22" t="s">
        <v>257</v>
      </c>
      <c r="B94" s="20" t="s">
        <v>258</v>
      </c>
      <c r="C94" s="29" t="s">
        <v>185</v>
      </c>
      <c r="D94" s="12" t="s">
        <v>47</v>
      </c>
      <c r="E94" s="12">
        <v>5</v>
      </c>
      <c r="F94" s="14">
        <v>16.169999999999998</v>
      </c>
      <c r="G94" s="19">
        <f t="shared" si="4"/>
        <v>80.849999999999994</v>
      </c>
      <c r="H94" s="16"/>
      <c r="I94" s="17">
        <f t="shared" si="3"/>
        <v>0</v>
      </c>
      <c r="J94" s="18"/>
      <c r="K94" s="18"/>
    </row>
    <row r="95" spans="1:11" ht="36" customHeight="1" x14ac:dyDescent="0.25">
      <c r="A95" s="9" t="s">
        <v>259</v>
      </c>
      <c r="B95" s="20" t="s">
        <v>260</v>
      </c>
      <c r="C95" s="21" t="s">
        <v>261</v>
      </c>
      <c r="D95" s="12" t="s">
        <v>13</v>
      </c>
      <c r="E95" s="12">
        <v>8</v>
      </c>
      <c r="F95" s="14">
        <v>4.5539999999999994</v>
      </c>
      <c r="G95" s="15">
        <f t="shared" si="4"/>
        <v>36.431999999999995</v>
      </c>
      <c r="H95" s="16"/>
      <c r="I95" s="17">
        <f t="shared" si="3"/>
        <v>0</v>
      </c>
      <c r="J95" s="18"/>
      <c r="K95" s="18"/>
    </row>
    <row r="96" spans="1:11" ht="36" customHeight="1" x14ac:dyDescent="0.25">
      <c r="A96" s="9" t="s">
        <v>262</v>
      </c>
      <c r="B96" s="20" t="s">
        <v>263</v>
      </c>
      <c r="C96" s="21" t="s">
        <v>264</v>
      </c>
      <c r="D96" s="12" t="s">
        <v>21</v>
      </c>
      <c r="E96" s="12">
        <v>2</v>
      </c>
      <c r="F96" s="14">
        <v>12.804</v>
      </c>
      <c r="G96" s="15">
        <f t="shared" si="4"/>
        <v>25.608000000000001</v>
      </c>
      <c r="H96" s="16"/>
      <c r="I96" s="17">
        <f t="shared" si="3"/>
        <v>0</v>
      </c>
      <c r="J96" s="18"/>
      <c r="K96" s="18"/>
    </row>
    <row r="97" spans="1:11" ht="36" customHeight="1" x14ac:dyDescent="0.25">
      <c r="A97" s="9" t="s">
        <v>265</v>
      </c>
      <c r="B97" s="20" t="s">
        <v>266</v>
      </c>
      <c r="C97" s="21" t="s">
        <v>267</v>
      </c>
      <c r="D97" s="12" t="s">
        <v>13</v>
      </c>
      <c r="E97" s="12">
        <v>2</v>
      </c>
      <c r="F97" s="14">
        <v>19.887999999999998</v>
      </c>
      <c r="G97" s="19">
        <f t="shared" si="4"/>
        <v>39.775999999999996</v>
      </c>
      <c r="H97" s="16"/>
      <c r="I97" s="17">
        <f t="shared" si="3"/>
        <v>0</v>
      </c>
      <c r="J97" s="18"/>
      <c r="K97" s="18"/>
    </row>
    <row r="98" spans="1:11" ht="36" customHeight="1" x14ac:dyDescent="0.25">
      <c r="A98" s="23" t="s">
        <v>268</v>
      </c>
      <c r="B98" s="32" t="s">
        <v>269</v>
      </c>
      <c r="C98" s="29" t="s">
        <v>185</v>
      </c>
      <c r="D98" s="33" t="s">
        <v>242</v>
      </c>
      <c r="E98" s="38">
        <v>1</v>
      </c>
      <c r="F98" s="39">
        <v>64.988</v>
      </c>
      <c r="G98" s="19">
        <f t="shared" si="4"/>
        <v>64.988</v>
      </c>
      <c r="H98" s="16"/>
      <c r="I98" s="17">
        <f t="shared" si="3"/>
        <v>0</v>
      </c>
      <c r="J98" s="18"/>
      <c r="K98" s="18"/>
    </row>
    <row r="99" spans="1:11" ht="36" customHeight="1" x14ac:dyDescent="0.25">
      <c r="A99" s="40" t="s">
        <v>270</v>
      </c>
      <c r="B99" s="32" t="s">
        <v>271</v>
      </c>
      <c r="C99" s="29" t="s">
        <v>185</v>
      </c>
      <c r="D99" s="38" t="s">
        <v>242</v>
      </c>
      <c r="E99" s="38">
        <v>1</v>
      </c>
      <c r="F99" s="41">
        <v>58.52</v>
      </c>
      <c r="G99" s="19">
        <f t="shared" si="4"/>
        <v>58.52</v>
      </c>
      <c r="H99" s="16"/>
      <c r="I99" s="17">
        <f t="shared" si="3"/>
        <v>0</v>
      </c>
      <c r="J99" s="18"/>
      <c r="K99" s="18"/>
    </row>
    <row r="100" spans="1:11" ht="36" customHeight="1" x14ac:dyDescent="0.25">
      <c r="A100" s="9" t="s">
        <v>272</v>
      </c>
      <c r="B100" s="32" t="s">
        <v>273</v>
      </c>
      <c r="C100" s="29" t="s">
        <v>185</v>
      </c>
      <c r="D100" s="33" t="s">
        <v>242</v>
      </c>
      <c r="E100" s="12">
        <v>1</v>
      </c>
      <c r="F100" s="14">
        <v>48.719000000000001</v>
      </c>
      <c r="G100" s="19">
        <f t="shared" si="4"/>
        <v>48.719000000000001</v>
      </c>
      <c r="H100" s="16"/>
      <c r="I100" s="17">
        <f t="shared" si="3"/>
        <v>0</v>
      </c>
      <c r="J100" s="18"/>
      <c r="K100" s="18"/>
    </row>
    <row r="101" spans="1:11" ht="36" customHeight="1" x14ac:dyDescent="0.25">
      <c r="A101" s="22" t="s">
        <v>274</v>
      </c>
      <c r="B101" s="32" t="s">
        <v>275</v>
      </c>
      <c r="C101" s="29" t="s">
        <v>185</v>
      </c>
      <c r="D101" s="60" t="s">
        <v>242</v>
      </c>
      <c r="E101" s="12">
        <v>1</v>
      </c>
      <c r="F101" s="14">
        <v>24.265999999999998</v>
      </c>
      <c r="G101" s="19">
        <f t="shared" si="4"/>
        <v>24.265999999999998</v>
      </c>
      <c r="H101" s="16"/>
      <c r="I101" s="17">
        <f t="shared" si="3"/>
        <v>0</v>
      </c>
      <c r="J101" s="18"/>
      <c r="K101" s="18"/>
    </row>
    <row r="102" spans="1:11" ht="36" customHeight="1" x14ac:dyDescent="0.25">
      <c r="A102" s="9" t="s">
        <v>276</v>
      </c>
      <c r="B102" s="20" t="s">
        <v>277</v>
      </c>
      <c r="C102" s="20"/>
      <c r="D102" s="29" t="s">
        <v>242</v>
      </c>
      <c r="E102" s="29">
        <v>2</v>
      </c>
      <c r="F102" s="29">
        <v>102.916</v>
      </c>
      <c r="G102" s="59">
        <f t="shared" si="4"/>
        <v>205.83199999999999</v>
      </c>
      <c r="H102" s="16"/>
      <c r="I102" s="17">
        <f t="shared" si="3"/>
        <v>0</v>
      </c>
      <c r="J102" s="18"/>
      <c r="K102" s="18"/>
    </row>
    <row r="103" spans="1:11" ht="36" customHeight="1" x14ac:dyDescent="0.25">
      <c r="A103" s="22" t="s">
        <v>278</v>
      </c>
      <c r="B103" s="32" t="s">
        <v>279</v>
      </c>
      <c r="C103" s="29" t="s">
        <v>185</v>
      </c>
      <c r="D103" s="60" t="s">
        <v>242</v>
      </c>
      <c r="E103" s="12">
        <v>1</v>
      </c>
      <c r="F103" s="14">
        <v>18.623000000000001</v>
      </c>
      <c r="G103" s="19">
        <f t="shared" si="4"/>
        <v>18.623000000000001</v>
      </c>
      <c r="H103" s="16"/>
      <c r="I103" s="17">
        <f t="shared" si="3"/>
        <v>0</v>
      </c>
      <c r="J103" s="18"/>
      <c r="K103" s="18"/>
    </row>
    <row r="104" spans="1:11" ht="36" customHeight="1" x14ac:dyDescent="0.25">
      <c r="A104" s="22" t="s">
        <v>280</v>
      </c>
      <c r="B104" s="32" t="s">
        <v>281</v>
      </c>
      <c r="C104" s="29" t="s">
        <v>185</v>
      </c>
      <c r="D104" s="60" t="s">
        <v>242</v>
      </c>
      <c r="E104" s="12">
        <v>1</v>
      </c>
      <c r="F104" s="14">
        <v>17.588999999999999</v>
      </c>
      <c r="G104" s="19">
        <f t="shared" si="4"/>
        <v>17.588999999999999</v>
      </c>
      <c r="H104" s="16"/>
      <c r="I104" s="17">
        <f t="shared" si="3"/>
        <v>0</v>
      </c>
      <c r="J104" s="18"/>
      <c r="K104" s="18"/>
    </row>
    <row r="105" spans="1:11" ht="36" customHeight="1" x14ac:dyDescent="0.25">
      <c r="A105" s="9" t="s">
        <v>282</v>
      </c>
      <c r="B105" s="20" t="s">
        <v>283</v>
      </c>
      <c r="C105" s="29" t="s">
        <v>185</v>
      </c>
      <c r="D105" s="12" t="s">
        <v>242</v>
      </c>
      <c r="E105" s="12">
        <v>1</v>
      </c>
      <c r="F105" s="14">
        <v>49.147999999999996</v>
      </c>
      <c r="G105" s="15">
        <f t="shared" si="4"/>
        <v>49.147999999999996</v>
      </c>
      <c r="H105" s="16"/>
      <c r="I105" s="17">
        <f t="shared" si="3"/>
        <v>0</v>
      </c>
      <c r="J105" s="18"/>
      <c r="K105" s="18"/>
    </row>
    <row r="106" spans="1:11" ht="36" customHeight="1" x14ac:dyDescent="0.25">
      <c r="A106" s="9" t="s">
        <v>284</v>
      </c>
      <c r="B106" s="20" t="s">
        <v>285</v>
      </c>
      <c r="C106" s="20" t="s">
        <v>286</v>
      </c>
      <c r="D106" s="29" t="s">
        <v>287</v>
      </c>
      <c r="E106" s="29">
        <v>1</v>
      </c>
      <c r="F106" s="29">
        <v>101.871</v>
      </c>
      <c r="G106" s="59">
        <f t="shared" si="4"/>
        <v>101.871</v>
      </c>
      <c r="H106" s="16"/>
      <c r="I106" s="17">
        <f t="shared" si="3"/>
        <v>0</v>
      </c>
      <c r="J106" s="18"/>
      <c r="K106" s="18"/>
    </row>
    <row r="107" spans="1:11" ht="36" customHeight="1" x14ac:dyDescent="0.25">
      <c r="A107" s="9" t="s">
        <v>288</v>
      </c>
      <c r="B107" s="20" t="s">
        <v>289</v>
      </c>
      <c r="C107" s="29" t="s">
        <v>185</v>
      </c>
      <c r="D107" s="12" t="s">
        <v>242</v>
      </c>
      <c r="E107" s="12">
        <v>1</v>
      </c>
      <c r="F107" s="14">
        <v>215.38000000000002</v>
      </c>
      <c r="G107" s="19">
        <f t="shared" si="4"/>
        <v>215.38000000000002</v>
      </c>
      <c r="H107" s="16"/>
      <c r="I107" s="17">
        <f t="shared" si="3"/>
        <v>0</v>
      </c>
      <c r="J107" s="18"/>
      <c r="K107" s="18"/>
    </row>
    <row r="108" spans="1:11" ht="36" customHeight="1" x14ac:dyDescent="0.25">
      <c r="A108" s="22" t="s">
        <v>290</v>
      </c>
      <c r="B108" s="10" t="s">
        <v>291</v>
      </c>
      <c r="C108" s="12" t="s">
        <v>185</v>
      </c>
      <c r="D108" s="12" t="s">
        <v>242</v>
      </c>
      <c r="E108" s="12">
        <v>1</v>
      </c>
      <c r="F108" s="14">
        <v>129.69</v>
      </c>
      <c r="G108" s="19">
        <f t="shared" si="4"/>
        <v>129.69</v>
      </c>
      <c r="H108" s="16"/>
      <c r="I108" s="17">
        <f t="shared" si="3"/>
        <v>0</v>
      </c>
      <c r="J108" s="18"/>
      <c r="K108" s="18"/>
    </row>
    <row r="109" spans="1:11" ht="36" customHeight="1" x14ac:dyDescent="0.25">
      <c r="A109" s="9" t="s">
        <v>292</v>
      </c>
      <c r="B109" s="20" t="s">
        <v>293</v>
      </c>
      <c r="C109" s="29" t="s">
        <v>185</v>
      </c>
      <c r="D109" s="12" t="s">
        <v>242</v>
      </c>
      <c r="E109" s="12">
        <v>1</v>
      </c>
      <c r="F109" s="14">
        <v>106.029</v>
      </c>
      <c r="G109" s="19">
        <f t="shared" si="4"/>
        <v>106.029</v>
      </c>
      <c r="H109" s="16"/>
      <c r="I109" s="17">
        <f t="shared" si="3"/>
        <v>0</v>
      </c>
      <c r="J109" s="18"/>
      <c r="K109" s="18"/>
    </row>
    <row r="110" spans="1:11" ht="36" customHeight="1" x14ac:dyDescent="0.25">
      <c r="A110" s="9" t="s">
        <v>294</v>
      </c>
      <c r="B110" s="20" t="s">
        <v>295</v>
      </c>
      <c r="C110" s="21" t="s">
        <v>296</v>
      </c>
      <c r="D110" s="12" t="s">
        <v>13</v>
      </c>
      <c r="E110" s="13">
        <v>2</v>
      </c>
      <c r="F110" s="14">
        <v>8.5579999999999998</v>
      </c>
      <c r="G110" s="15">
        <f t="shared" si="4"/>
        <v>17.116</v>
      </c>
      <c r="H110" s="16"/>
      <c r="I110" s="17">
        <f t="shared" si="3"/>
        <v>0</v>
      </c>
      <c r="J110" s="18"/>
      <c r="K110" s="18"/>
    </row>
    <row r="111" spans="1:11" ht="36" customHeight="1" x14ac:dyDescent="0.25">
      <c r="A111" s="9" t="s">
        <v>297</v>
      </c>
      <c r="B111" s="20" t="s">
        <v>298</v>
      </c>
      <c r="C111" s="29" t="s">
        <v>185</v>
      </c>
      <c r="D111" s="12" t="s">
        <v>242</v>
      </c>
      <c r="E111" s="12">
        <v>1</v>
      </c>
      <c r="F111" s="14">
        <v>19.689999999999998</v>
      </c>
      <c r="G111" s="19">
        <f t="shared" si="4"/>
        <v>19.689999999999998</v>
      </c>
      <c r="H111" s="16"/>
      <c r="I111" s="17">
        <f t="shared" si="3"/>
        <v>0</v>
      </c>
      <c r="J111" s="18"/>
      <c r="K111" s="18"/>
    </row>
    <row r="112" spans="1:11" ht="36" customHeight="1" x14ac:dyDescent="0.25">
      <c r="A112" s="9" t="s">
        <v>299</v>
      </c>
      <c r="B112" s="20" t="s">
        <v>300</v>
      </c>
      <c r="C112" s="20" t="s">
        <v>301</v>
      </c>
      <c r="D112" s="29" t="s">
        <v>287</v>
      </c>
      <c r="E112" s="29">
        <v>1</v>
      </c>
      <c r="F112" s="29">
        <v>169.80700000000002</v>
      </c>
      <c r="G112" s="59">
        <f t="shared" si="4"/>
        <v>169.80700000000002</v>
      </c>
      <c r="H112" s="16"/>
      <c r="I112" s="17">
        <f t="shared" si="3"/>
        <v>0</v>
      </c>
      <c r="J112" s="18"/>
      <c r="K112" s="18"/>
    </row>
    <row r="113" spans="1:11" ht="36" customHeight="1" x14ac:dyDescent="0.25">
      <c r="A113" s="9" t="s">
        <v>302</v>
      </c>
      <c r="B113" s="20" t="s">
        <v>303</v>
      </c>
      <c r="C113" s="29"/>
      <c r="D113" s="12" t="s">
        <v>47</v>
      </c>
      <c r="E113" s="12">
        <v>1</v>
      </c>
      <c r="F113" s="14">
        <v>57.31</v>
      </c>
      <c r="G113" s="19">
        <f t="shared" si="4"/>
        <v>57.31</v>
      </c>
      <c r="H113" s="16"/>
      <c r="I113" s="17">
        <f t="shared" si="3"/>
        <v>0</v>
      </c>
      <c r="J113" s="18"/>
      <c r="K113" s="18"/>
    </row>
    <row r="114" spans="1:11" ht="36" customHeight="1" x14ac:dyDescent="0.25">
      <c r="A114" s="9" t="s">
        <v>309</v>
      </c>
      <c r="B114" s="20" t="s">
        <v>307</v>
      </c>
      <c r="C114" s="20" t="s">
        <v>31</v>
      </c>
      <c r="D114" s="12" t="s">
        <v>117</v>
      </c>
      <c r="E114" s="12">
        <v>1</v>
      </c>
      <c r="F114" s="14">
        <v>372</v>
      </c>
      <c r="G114" s="14">
        <f t="shared" si="4"/>
        <v>372</v>
      </c>
      <c r="H114" s="16"/>
      <c r="I114" s="17">
        <f t="shared" si="3"/>
        <v>0</v>
      </c>
      <c r="J114" s="18"/>
      <c r="K114" s="18"/>
    </row>
    <row r="115" spans="1:11" ht="36" customHeight="1" x14ac:dyDescent="0.25">
      <c r="A115" s="9" t="s">
        <v>310</v>
      </c>
      <c r="B115" s="20" t="s">
        <v>308</v>
      </c>
      <c r="C115" s="20" t="s">
        <v>69</v>
      </c>
      <c r="D115" s="12" t="s">
        <v>117</v>
      </c>
      <c r="E115" s="12">
        <v>1</v>
      </c>
      <c r="F115" s="14">
        <v>100</v>
      </c>
      <c r="G115" s="14">
        <f t="shared" si="4"/>
        <v>100</v>
      </c>
      <c r="H115" s="16"/>
      <c r="I115" s="17">
        <f t="shared" si="3"/>
        <v>0</v>
      </c>
      <c r="J115" s="18"/>
      <c r="K115" s="18"/>
    </row>
    <row r="116" spans="1:11" ht="28" customHeight="1" thickBot="1" x14ac:dyDescent="0.3"/>
    <row r="117" spans="1:11" ht="21" customHeight="1" x14ac:dyDescent="0.25">
      <c r="E117" s="61" t="s">
        <v>304</v>
      </c>
      <c r="F117" s="62"/>
      <c r="G117" s="63">
        <f>SUM(G10:G115)</f>
        <v>30693.113000000005</v>
      </c>
      <c r="H117" s="61" t="s">
        <v>304</v>
      </c>
      <c r="I117" s="64">
        <f>SUM(I10:I116)</f>
        <v>0</v>
      </c>
    </row>
    <row r="118" spans="1:11" ht="21" customHeight="1" x14ac:dyDescent="0.25">
      <c r="E118" s="65" t="s">
        <v>305</v>
      </c>
      <c r="F118" s="66"/>
      <c r="G118" s="67">
        <f>G117*21%</f>
        <v>6445.5537300000005</v>
      </c>
      <c r="H118" s="65" t="s">
        <v>305</v>
      </c>
      <c r="I118" s="68">
        <f>I117*21%</f>
        <v>0</v>
      </c>
    </row>
    <row r="119" spans="1:11" ht="21" customHeight="1" thickBot="1" x14ac:dyDescent="0.3">
      <c r="E119" s="69" t="s">
        <v>6</v>
      </c>
      <c r="F119" s="70"/>
      <c r="G119" s="71">
        <f>G118+G117</f>
        <v>37138.666730000004</v>
      </c>
      <c r="H119" s="69" t="s">
        <v>6</v>
      </c>
      <c r="I119" s="72">
        <f>I118+I117</f>
        <v>0</v>
      </c>
    </row>
  </sheetData>
  <sheetProtection algorithmName="SHA-512" hashValue="OhFpgqVW8E3kHhtn9DqwO/3h+P8ryYFQ2YZWBNia+pKh7vve0M1L3lOE13QPXYKfCimCizSUA1g3pwJjYHGEbw==" saltValue="wV2P7ermJjh4lU5E7E/uwQ==" spinCount="100000" sheet="1" objects="1" scenarios="1"/>
  <mergeCells count="1">
    <mergeCell ref="A8:G8"/>
  </mergeCells>
  <conditionalFormatting sqref="H10:H115">
    <cfRule type="cellIs" dxfId="0" priority="1" operator="greaterThan">
      <formula>F10</formula>
    </cfRule>
  </conditionalFormatting>
  <hyperlinks>
    <hyperlink ref="C115" r:id="rId1" display="https://www.sigmaaldrich.com/ES/en/search/67-56-1?focus=products&amp;page=1&amp;perpage=30&amp;sort=relevance&amp;term=67-56-1&amp;type=cas_number"/>
    <hyperlink ref="C114" r:id="rId2" display="https://www.sigmaaldrich.com/ES/en/search/75-05-8?focus=products&amp;page=1&amp;perpage=30&amp;sort=relevance&amp;term=75-05-8&amp;type=cas_number"/>
  </hyperlinks>
  <pageMargins left="0.23622047244094491" right="0.23622047244094491" top="0.55118110236220474" bottom="0.35433070866141736" header="0.31496062992125984" footer="0.31496062992125984"/>
  <pageSetup paperSize="8" scale="78" fitToHeight="0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Glòria Muñoz</dc:creator>
  <cp:lastModifiedBy>Cristina Montes Sanz</cp:lastModifiedBy>
  <cp:lastPrinted>2022-09-12T14:41:18Z</cp:lastPrinted>
  <dcterms:created xsi:type="dcterms:W3CDTF">2022-09-09T11:44:35Z</dcterms:created>
  <dcterms:modified xsi:type="dcterms:W3CDTF">2022-10-27T07:56:50Z</dcterms:modified>
</cp:coreProperties>
</file>