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K:\QUOTA\IMSS\Jurídic_restore\CONTRACTES\2025\25000233 P2400036 Veneçuela\"/>
    </mc:Choice>
  </mc:AlternateContent>
  <xr:revisionPtr revIDLastSave="0" documentId="13_ncr:1_{80F8492F-11A9-4824-9728-D9EF58FD967B}" xr6:coauthVersionLast="47" xr6:coauthVersionMax="47" xr10:uidLastSave="{00000000-0000-0000-0000-000000000000}"/>
  <bookViews>
    <workbookView xWindow="-60" yWindow="-60" windowWidth="28920" windowHeight="15720" xr2:uid="{55DCDA86-CA6A-4963-AA24-2923FCCE27EF}"/>
  </bookViews>
  <sheets>
    <sheet name="ANNEX4" sheetId="1" r:id="rId1"/>
  </sheets>
  <externalReferences>
    <externalReference r:id="rId2"/>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 i="1" l="1"/>
  <c r="H19" i="1" l="1"/>
  <c r="H18" i="1"/>
  <c r="H20" i="1" s="1"/>
  <c r="H8" i="1"/>
  <c r="H9" i="1" s="1"/>
  <c r="F8" i="1" l="1"/>
  <c r="F9" i="1" s="1"/>
  <c r="B12" i="1"/>
  <c r="D12" i="1"/>
  <c r="B13" i="1"/>
  <c r="D13" i="1"/>
  <c r="H13" i="1" s="1"/>
  <c r="B14" i="1"/>
  <c r="D14" i="1"/>
  <c r="H14" i="1" s="1"/>
  <c r="F14" i="1"/>
  <c r="B18" i="1"/>
  <c r="F18" i="1"/>
  <c r="B19" i="1"/>
  <c r="F19" i="1"/>
  <c r="B23" i="1"/>
  <c r="F23" i="1"/>
  <c r="H23" i="1" s="1"/>
  <c r="H24" i="1" s="1"/>
  <c r="E28" i="1"/>
  <c r="F12" i="1" l="1"/>
  <c r="H12" i="1"/>
  <c r="H15" i="1" s="1"/>
  <c r="H27" i="1" s="1"/>
  <c r="F24" i="1"/>
  <c r="D29" i="1" s="1"/>
  <c r="F20" i="1"/>
  <c r="F13" i="1"/>
  <c r="F15" i="1" s="1"/>
  <c r="H29" i="1" l="1"/>
  <c r="D28" i="1"/>
  <c r="H28" i="1" s="1"/>
  <c r="F28" i="1"/>
  <c r="F27" i="1"/>
  <c r="F30" i="1" l="1"/>
  <c r="H30" i="1"/>
</calcChain>
</file>

<file path=xl/sharedStrings.xml><?xml version="1.0" encoding="utf-8"?>
<sst xmlns="http://schemas.openxmlformats.org/spreadsheetml/2006/main" count="37" uniqueCount="29">
  <si>
    <r>
      <rPr>
        <sz val="10"/>
        <color theme="1"/>
        <rFont val="Aptos Narrow"/>
        <family val="2"/>
        <scheme val="minor"/>
      </rPr>
      <t>Les quantitats indicades per l’IMSS com a preu global net</t>
    </r>
    <r>
      <rPr>
        <sz val="10"/>
        <color indexed="8"/>
        <rFont val="Aptos Narrow"/>
        <family val="2"/>
        <scheme val="minor"/>
      </rPr>
      <t xml:space="preserve"> així com cadascun dels preus unitaris nets determinats constitueixen la xifra màxima per sobre de la qual s'estimarà que les ofertes dels licitadors excedeixen el tipus de la licitació i, per tant, seran excloses.</t>
    </r>
    <r>
      <rPr>
        <sz val="10"/>
        <color theme="1"/>
        <rFont val="Aptos Narrow"/>
        <family val="2"/>
        <scheme val="minor"/>
      </rPr>
      <t xml:space="preserve"> Les despeses per provisions fixades en el present annex son quantitats fixes sobre les quals no es poden presentar baixes licitatòries.</t>
    </r>
  </si>
  <si>
    <t>El present annex ha de presentar-se en format pdf degudament signat pel/per la representant legal de la licitadora</t>
  </si>
  <si>
    <t>Barcelona, en la data de signatura</t>
  </si>
  <si>
    <t xml:space="preserve">TOTAL PROVEIDOR: </t>
  </si>
  <si>
    <t>TOTAL:</t>
  </si>
  <si>
    <t>IVA (%) s/</t>
  </si>
  <si>
    <t xml:space="preserve">IMPORT:                    </t>
  </si>
  <si>
    <t>IMPORT NET :</t>
  </si>
  <si>
    <t>Subtotal provisions</t>
  </si>
  <si>
    <t>PROVISIÓ</t>
  </si>
  <si>
    <t xml:space="preserve">Despeses per PROVISIONS </t>
  </si>
  <si>
    <t>Subtotal preu unitari proveidor</t>
  </si>
  <si>
    <t>Subtotal preu UNITARI</t>
  </si>
  <si>
    <t>PREU UNITARI</t>
  </si>
  <si>
    <t>Despeses per preu UNITARI Complementàries</t>
  </si>
  <si>
    <t xml:space="preserve">Despeses per preu UNITARI </t>
  </si>
  <si>
    <t>Subtotal preu global proveidor</t>
  </si>
  <si>
    <t>Subtotal preu GLOBAL</t>
  </si>
  <si>
    <t>Preu GLOBAL</t>
  </si>
  <si>
    <t>Despeses per preu GLOBAL</t>
  </si>
  <si>
    <t>Import  Proveïdor</t>
  </si>
  <si>
    <t>Preu u/t  Proveïdor</t>
  </si>
  <si>
    <t>Import sortida</t>
  </si>
  <si>
    <t>Preu u/t Sortida</t>
  </si>
  <si>
    <t>Quantitat estimada</t>
  </si>
  <si>
    <t>Descripció</t>
  </si>
  <si>
    <t>Codi</t>
  </si>
  <si>
    <t>EXP P2400036 ANNEX-3 BIS</t>
  </si>
  <si>
    <t>ALLOTJAMENTS TEMPORALS VENEÇUELA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</si>
</sst>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0.00\ &quot;€&quot;"/>
    <numFmt numFmtId="165" formatCode="_-* #,##0.00\ [$€-403]_-;\-* #,##0.00\ [$€-403]_-;_-* &quot;-&quot;??\ [$€-403]_-;_-@_-"/>
    <numFmt numFmtId="166" formatCode="_-* #,##0.00\ _€_-;\-* #,##0.00\ _€_-;_-* &quot;-&quot;??\ _€_-;_-@_-"/>
    <numFmt numFmtId="167" formatCode="_-* #,##0.0000\ [$€-403]_-;\-* #,##0.0000\ [$€-403]_-;_-* &quot;-&quot;??\ [$€-403]_-;_-@_-"/>
  </numFmts>
  <fonts count="25" x14ac:knownFonts="1">
    <font>
      <sz val="10"/>
      <color theme="1"/>
      <name val="Arial"/>
      <family val="2"/>
    </font>
    <font>
      <sz val="10"/>
      <color theme="1"/>
      <name val="Arial"/>
      <family val="2"/>
    </font>
    <font>
      <b/>
      <sz val="10"/>
      <color theme="1"/>
      <name val="Verdana"/>
      <family val="2"/>
    </font>
    <font>
      <b/>
      <sz val="8"/>
      <color theme="1"/>
      <name val="Verdana"/>
      <family val="2"/>
    </font>
    <font>
      <sz val="10"/>
      <color theme="1"/>
      <name val="Aptos Narrow"/>
      <family val="2"/>
      <scheme val="minor"/>
    </font>
    <font>
      <sz val="10"/>
      <color indexed="8"/>
      <name val="Aptos Narrow"/>
      <family val="2"/>
      <scheme val="minor"/>
    </font>
    <font>
      <b/>
      <sz val="11"/>
      <color rgb="FF000000"/>
      <name val="Aptos Narrow"/>
      <family val="2"/>
      <scheme val="minor"/>
    </font>
    <font>
      <b/>
      <sz val="9"/>
      <name val="Aptos Narrow"/>
      <family val="2"/>
      <scheme val="minor"/>
    </font>
    <font>
      <b/>
      <sz val="9"/>
      <color theme="1"/>
      <name val="Aptos Narrow"/>
      <family val="2"/>
      <scheme val="minor"/>
    </font>
    <font>
      <sz val="9"/>
      <color theme="1"/>
      <name val="Aptos Narrow"/>
      <family val="2"/>
      <scheme val="minor"/>
    </font>
    <font>
      <b/>
      <sz val="10"/>
      <name val="Aptos Narrow"/>
      <family val="2"/>
      <scheme val="minor"/>
    </font>
    <font>
      <sz val="9"/>
      <name val="Aptos Narrow"/>
      <family val="2"/>
      <scheme val="minor"/>
    </font>
    <font>
      <sz val="10"/>
      <name val="Aptos Narrow"/>
      <family val="2"/>
      <scheme val="minor"/>
    </font>
    <font>
      <sz val="9"/>
      <color theme="1"/>
      <name val="Arial"/>
      <family val="2"/>
    </font>
    <font>
      <sz val="9"/>
      <color rgb="FFFF0000"/>
      <name val="Arial"/>
      <family val="2"/>
    </font>
    <font>
      <b/>
      <sz val="10"/>
      <color theme="1"/>
      <name val="Aptos Narrow"/>
      <family val="2"/>
      <scheme val="minor"/>
    </font>
    <font>
      <sz val="8"/>
      <color rgb="FF000000"/>
      <name val="Arial"/>
      <family val="2"/>
    </font>
    <font>
      <sz val="10"/>
      <name val="Arial"/>
      <family val="2"/>
    </font>
    <font>
      <b/>
      <sz val="10"/>
      <name val="Arial"/>
      <family val="2"/>
    </font>
    <font>
      <b/>
      <sz val="10"/>
      <name val="Verdana"/>
      <family val="2"/>
    </font>
    <font>
      <b/>
      <sz val="11"/>
      <name val="Arial"/>
      <family val="2"/>
    </font>
    <font>
      <sz val="9"/>
      <name val="Verdana"/>
      <family val="2"/>
    </font>
    <font>
      <b/>
      <sz val="11"/>
      <color theme="1"/>
      <name val="Verdana"/>
      <family val="2"/>
    </font>
    <font>
      <b/>
      <sz val="20"/>
      <name val="Aptos Narrow"/>
      <family val="2"/>
      <scheme val="minor"/>
    </font>
    <font>
      <b/>
      <sz val="14"/>
      <name val="Arial"/>
      <family val="2"/>
    </font>
  </fonts>
  <fills count="8">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indexed="51"/>
        <bgColor indexed="64"/>
      </patternFill>
    </fill>
  </fills>
  <borders count="17">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s>
  <cellStyleXfs count="4">
    <xf numFmtId="0" fontId="0" fillId="0" borderId="0"/>
    <xf numFmtId="166"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1">
    <xf numFmtId="0" fontId="0" fillId="0" borderId="0" xfId="0"/>
    <xf numFmtId="0" fontId="2" fillId="0" borderId="0" xfId="0" applyFont="1" applyAlignment="1">
      <alignment horizontal="center"/>
    </xf>
    <xf numFmtId="0" fontId="0" fillId="0" borderId="0" xfId="0" applyAlignment="1">
      <alignment horizontal="center"/>
    </xf>
    <xf numFmtId="167" fontId="14" fillId="0" borderId="0" xfId="0" applyNumberFormat="1" applyFont="1"/>
    <xf numFmtId="165" fontId="0" fillId="0" borderId="0" xfId="0" applyNumberFormat="1"/>
    <xf numFmtId="44" fontId="0" fillId="0" borderId="0" xfId="2" applyFont="1"/>
    <xf numFmtId="0" fontId="3" fillId="0" borderId="0" xfId="0" applyFont="1" applyAlignment="1">
      <alignment horizontal="center"/>
    </xf>
    <xf numFmtId="0" fontId="17" fillId="0" borderId="0" xfId="0" applyFont="1"/>
    <xf numFmtId="44" fontId="17" fillId="0" borderId="0" xfId="2" applyFont="1" applyFill="1" applyBorder="1" applyAlignment="1">
      <alignment horizontal="center"/>
    </xf>
    <xf numFmtId="44" fontId="18" fillId="0" borderId="0" xfId="2" applyFont="1" applyFill="1" applyBorder="1" applyAlignment="1">
      <alignment horizontal="center"/>
    </xf>
    <xf numFmtId="164" fontId="19" fillId="0" borderId="0" xfId="0" applyNumberFormat="1" applyFont="1"/>
    <xf numFmtId="0" fontId="17" fillId="0" borderId="0" xfId="0" applyFont="1" applyAlignment="1">
      <alignment horizontal="center"/>
    </xf>
    <xf numFmtId="164" fontId="20" fillId="0" borderId="0" xfId="0" applyNumberFormat="1" applyFont="1" applyAlignment="1">
      <alignment horizontal="center"/>
    </xf>
    <xf numFmtId="165" fontId="17" fillId="0" borderId="0" xfId="0" applyNumberFormat="1" applyFont="1" applyAlignment="1">
      <alignment horizontal="center"/>
    </xf>
    <xf numFmtId="0" fontId="21" fillId="0" borderId="0" xfId="0" applyFont="1" applyAlignment="1">
      <alignment horizontal="center"/>
    </xf>
    <xf numFmtId="0" fontId="22" fillId="0" borderId="0" xfId="0" applyFont="1" applyAlignment="1">
      <alignment horizontal="center"/>
    </xf>
    <xf numFmtId="164" fontId="3" fillId="0" borderId="0" xfId="0" applyNumberFormat="1" applyFont="1" applyAlignment="1">
      <alignment horizontal="center"/>
    </xf>
    <xf numFmtId="0" fontId="0" fillId="0" borderId="0" xfId="0" applyProtection="1">
      <protection locked="0"/>
    </xf>
    <xf numFmtId="0" fontId="9" fillId="0" borderId="0" xfId="0" applyFont="1" applyProtection="1">
      <protection locked="0"/>
    </xf>
    <xf numFmtId="0" fontId="7" fillId="7" borderId="9" xfId="0" applyFont="1" applyFill="1" applyBorder="1" applyAlignment="1" applyProtection="1">
      <alignment horizontal="center" vertical="center" wrapText="1"/>
      <protection locked="0"/>
    </xf>
    <xf numFmtId="165" fontId="9" fillId="5" borderId="9" xfId="0" applyNumberFormat="1" applyFont="1" applyFill="1" applyBorder="1" applyProtection="1">
      <protection locked="0"/>
    </xf>
    <xf numFmtId="165" fontId="8" fillId="4" borderId="9" xfId="0" applyNumberFormat="1" applyFont="1" applyFill="1" applyBorder="1" applyAlignment="1" applyProtection="1">
      <alignment horizontal="right"/>
      <protection locked="0"/>
    </xf>
    <xf numFmtId="165" fontId="8" fillId="0" borderId="0" xfId="0" applyNumberFormat="1" applyFont="1" applyAlignment="1" applyProtection="1">
      <alignment horizontal="right"/>
      <protection locked="0"/>
    </xf>
    <xf numFmtId="165" fontId="0" fillId="0" borderId="0" xfId="0" applyNumberFormat="1" applyProtection="1">
      <protection locked="0"/>
    </xf>
    <xf numFmtId="165" fontId="10" fillId="0" borderId="12" xfId="0" applyNumberFormat="1" applyFont="1" applyBorder="1" applyAlignment="1" applyProtection="1">
      <alignment wrapText="1"/>
      <protection locked="0"/>
    </xf>
    <xf numFmtId="165" fontId="8" fillId="0" borderId="9" xfId="0" applyNumberFormat="1" applyFont="1" applyBorder="1" applyAlignment="1" applyProtection="1">
      <alignment horizontal="right"/>
      <protection locked="0"/>
    </xf>
    <xf numFmtId="9" fontId="9" fillId="5" borderId="9" xfId="0" applyNumberFormat="1" applyFont="1" applyFill="1" applyBorder="1" applyAlignment="1" applyProtection="1">
      <alignment horizontal="right"/>
      <protection locked="0"/>
    </xf>
    <xf numFmtId="0" fontId="9" fillId="0" borderId="0" xfId="0" applyFont="1" applyProtection="1"/>
    <xf numFmtId="0" fontId="0" fillId="0" borderId="0" xfId="0" applyProtection="1"/>
    <xf numFmtId="164" fontId="3" fillId="2" borderId="0" xfId="0" applyNumberFormat="1" applyFont="1" applyFill="1" applyAlignment="1" applyProtection="1">
      <alignment horizontal="center"/>
    </xf>
    <xf numFmtId="164" fontId="3" fillId="2" borderId="0" xfId="0" applyNumberFormat="1" applyFont="1" applyFill="1" applyAlignment="1" applyProtection="1">
      <alignment horizontal="center"/>
    </xf>
    <xf numFmtId="0" fontId="24" fillId="3" borderId="8" xfId="0" applyFont="1" applyFill="1" applyBorder="1" applyAlignment="1" applyProtection="1">
      <alignment horizontal="center" vertical="center" wrapText="1"/>
    </xf>
    <xf numFmtId="0" fontId="24" fillId="3" borderId="7" xfId="0" applyFont="1" applyFill="1" applyBorder="1" applyAlignment="1" applyProtection="1">
      <alignment horizontal="center" vertical="center" wrapText="1"/>
    </xf>
    <xf numFmtId="0" fontId="24" fillId="3" borderId="3" xfId="0" applyFont="1" applyFill="1" applyBorder="1" applyAlignment="1" applyProtection="1">
      <alignment horizontal="center" vertical="center" wrapText="1"/>
    </xf>
    <xf numFmtId="0" fontId="24" fillId="3" borderId="0" xfId="0" applyFont="1" applyFill="1" applyAlignment="1" applyProtection="1">
      <alignment horizontal="center" vertical="center" wrapText="1"/>
    </xf>
    <xf numFmtId="0" fontId="24" fillId="0" borderId="3" xfId="0" applyFont="1" applyBorder="1" applyProtection="1"/>
    <xf numFmtId="10" fontId="24" fillId="0" borderId="0" xfId="0" applyNumberFormat="1" applyFont="1" applyProtection="1"/>
    <xf numFmtId="0" fontId="17" fillId="0" borderId="0" xfId="0" applyFont="1" applyProtection="1"/>
    <xf numFmtId="0" fontId="23" fillId="0" borderId="3" xfId="0" applyFont="1" applyBorder="1" applyProtection="1"/>
    <xf numFmtId="2" fontId="9" fillId="0" borderId="0" xfId="0" applyNumberFormat="1" applyFont="1" applyProtection="1"/>
    <xf numFmtId="0" fontId="9" fillId="0" borderId="3" xfId="0" applyFont="1" applyBorder="1" applyProtection="1"/>
    <xf numFmtId="0" fontId="7" fillId="7" borderId="16" xfId="0" applyFont="1" applyFill="1" applyBorder="1" applyAlignment="1" applyProtection="1">
      <alignment horizontal="center" wrapText="1"/>
    </xf>
    <xf numFmtId="0" fontId="7" fillId="7" borderId="9" xfId="0" applyFont="1" applyFill="1" applyBorder="1" applyAlignment="1" applyProtection="1">
      <alignment horizontal="center" vertical="center" wrapText="1"/>
    </xf>
    <xf numFmtId="2" fontId="7" fillId="7" borderId="9" xfId="0" applyNumberFormat="1" applyFont="1" applyFill="1" applyBorder="1" applyAlignment="1" applyProtection="1">
      <alignment horizontal="center" vertical="center" wrapText="1"/>
    </xf>
    <xf numFmtId="0" fontId="7" fillId="0" borderId="16" xfId="0" quotePrefix="1" applyFont="1" applyBorder="1" applyAlignment="1" applyProtection="1">
      <alignment horizontal="center" wrapText="1"/>
    </xf>
    <xf numFmtId="0" fontId="11" fillId="0" borderId="9" xfId="0" quotePrefix="1" applyFont="1" applyBorder="1" applyAlignment="1" applyProtection="1">
      <alignment horizontal="center" wrapText="1"/>
    </xf>
    <xf numFmtId="0" fontId="11" fillId="0" borderId="9" xfId="0" quotePrefix="1" applyFont="1" applyBorder="1" applyAlignment="1" applyProtection="1">
      <alignment horizontal="right" wrapText="1"/>
    </xf>
    <xf numFmtId="165" fontId="7" fillId="0" borderId="9" xfId="0" applyNumberFormat="1" applyFont="1" applyBorder="1" applyProtection="1"/>
    <xf numFmtId="165" fontId="11" fillId="0" borderId="9" xfId="0" applyNumberFormat="1" applyFont="1" applyBorder="1" applyProtection="1"/>
    <xf numFmtId="0" fontId="11" fillId="6" borderId="3" xfId="0" quotePrefix="1" applyFont="1" applyFill="1" applyBorder="1" applyAlignment="1" applyProtection="1">
      <alignment wrapText="1"/>
    </xf>
    <xf numFmtId="0" fontId="11" fillId="6" borderId="0" xfId="0" quotePrefix="1" applyFont="1" applyFill="1" applyAlignment="1" applyProtection="1">
      <alignment wrapText="1"/>
    </xf>
    <xf numFmtId="165" fontId="7" fillId="0" borderId="12" xfId="0" applyNumberFormat="1" applyFont="1" applyBorder="1" applyAlignment="1" applyProtection="1">
      <alignment horizontal="right"/>
    </xf>
    <xf numFmtId="165" fontId="7" fillId="0" borderId="10" xfId="0" applyNumberFormat="1" applyFont="1" applyBorder="1" applyAlignment="1" applyProtection="1">
      <alignment horizontal="right"/>
    </xf>
    <xf numFmtId="165" fontId="10" fillId="0" borderId="10" xfId="0" applyNumberFormat="1" applyFont="1" applyBorder="1" applyProtection="1"/>
    <xf numFmtId="165" fontId="7" fillId="4" borderId="9" xfId="0" applyNumberFormat="1" applyFont="1" applyFill="1" applyBorder="1" applyProtection="1"/>
    <xf numFmtId="165" fontId="7" fillId="0" borderId="0" xfId="0" applyNumberFormat="1" applyFont="1" applyAlignment="1" applyProtection="1">
      <alignment horizontal="right"/>
    </xf>
    <xf numFmtId="165" fontId="7" fillId="0" borderId="15" xfId="0" applyNumberFormat="1" applyFont="1" applyBorder="1" applyProtection="1"/>
    <xf numFmtId="165" fontId="7" fillId="0" borderId="0" xfId="0" applyNumberFormat="1" applyFont="1" applyProtection="1"/>
    <xf numFmtId="0" fontId="7" fillId="6" borderId="3" xfId="0" quotePrefix="1" applyFont="1" applyFill="1" applyBorder="1" applyAlignment="1" applyProtection="1">
      <alignment horizontal="center" wrapText="1"/>
    </xf>
    <xf numFmtId="165" fontId="7" fillId="0" borderId="0" xfId="0" applyNumberFormat="1" applyFont="1" applyAlignment="1" applyProtection="1">
      <alignment horizontal="center"/>
    </xf>
    <xf numFmtId="165" fontId="11" fillId="0" borderId="14" xfId="0" applyNumberFormat="1" applyFont="1" applyBorder="1" applyProtection="1"/>
    <xf numFmtId="165" fontId="11" fillId="0" borderId="0" xfId="0" applyNumberFormat="1" applyFont="1" applyProtection="1"/>
    <xf numFmtId="0" fontId="16" fillId="0" borderId="16" xfId="0" applyFont="1" applyBorder="1" applyAlignment="1" applyProtection="1">
      <alignment horizontal="center" vertical="center" wrapText="1"/>
    </xf>
    <xf numFmtId="0" fontId="11" fillId="6" borderId="9" xfId="0" quotePrefix="1" applyFont="1" applyFill="1" applyBorder="1" applyAlignment="1" applyProtection="1">
      <alignment wrapText="1"/>
    </xf>
    <xf numFmtId="3" fontId="11" fillId="0" borderId="9" xfId="0" quotePrefix="1" applyNumberFormat="1" applyFont="1" applyBorder="1" applyAlignment="1" applyProtection="1">
      <alignment wrapText="1"/>
    </xf>
    <xf numFmtId="165" fontId="7" fillId="0" borderId="9" xfId="0" quotePrefix="1" applyNumberFormat="1" applyFont="1" applyBorder="1" applyAlignment="1" applyProtection="1">
      <alignment wrapText="1"/>
    </xf>
    <xf numFmtId="165" fontId="10" fillId="0" borderId="15" xfId="0" applyNumberFormat="1" applyFont="1" applyBorder="1" applyProtection="1"/>
    <xf numFmtId="0" fontId="16" fillId="0" borderId="13" xfId="0" applyFont="1" applyBorder="1" applyAlignment="1" applyProtection="1">
      <alignment horizontal="center" vertical="center" wrapText="1"/>
    </xf>
    <xf numFmtId="0" fontId="11" fillId="6" borderId="12" xfId="0" quotePrefix="1" applyFont="1" applyFill="1" applyBorder="1" applyAlignment="1" applyProtection="1">
      <alignment horizontal="center" vertical="center" wrapText="1"/>
    </xf>
    <xf numFmtId="165" fontId="11" fillId="0" borderId="9" xfId="0" applyNumberFormat="1" applyFont="1" applyBorder="1" applyAlignment="1" applyProtection="1">
      <alignment vertical="center"/>
    </xf>
    <xf numFmtId="0" fontId="0" fillId="0" borderId="3" xfId="0" applyBorder="1" applyProtection="1"/>
    <xf numFmtId="165" fontId="10" fillId="0" borderId="12" xfId="0" applyNumberFormat="1" applyFont="1" applyBorder="1" applyAlignment="1" applyProtection="1">
      <alignment horizontal="right"/>
    </xf>
    <xf numFmtId="165" fontId="10" fillId="0" borderId="10" xfId="0" applyNumberFormat="1" applyFont="1" applyBorder="1" applyAlignment="1" applyProtection="1">
      <alignment horizontal="right"/>
    </xf>
    <xf numFmtId="165" fontId="15" fillId="0" borderId="9" xfId="2" applyNumberFormat="1" applyFont="1" applyBorder="1" applyProtection="1"/>
    <xf numFmtId="165" fontId="10" fillId="0" borderId="9" xfId="0" applyNumberFormat="1" applyFont="1" applyBorder="1" applyAlignment="1" applyProtection="1">
      <alignment wrapText="1"/>
    </xf>
    <xf numFmtId="165" fontId="9" fillId="0" borderId="0" xfId="0" applyNumberFormat="1" applyFont="1" applyProtection="1"/>
    <xf numFmtId="0" fontId="11" fillId="0" borderId="12" xfId="0" applyFont="1" applyBorder="1" applyProtection="1"/>
    <xf numFmtId="0" fontId="0" fillId="0" borderId="11" xfId="0" applyBorder="1" applyProtection="1"/>
    <xf numFmtId="0" fontId="9" fillId="0" borderId="10" xfId="0" applyFont="1" applyBorder="1" applyProtection="1"/>
    <xf numFmtId="165" fontId="12" fillId="0" borderId="9" xfId="1" applyNumberFormat="1" applyFont="1" applyBorder="1" applyProtection="1"/>
    <xf numFmtId="165" fontId="13" fillId="0" borderId="11" xfId="0" applyNumberFormat="1" applyFont="1" applyBorder="1" applyProtection="1"/>
    <xf numFmtId="9" fontId="11" fillId="0" borderId="10" xfId="3" applyFont="1" applyBorder="1" applyProtection="1"/>
    <xf numFmtId="0" fontId="7" fillId="0" borderId="12" xfId="0" applyFont="1" applyBorder="1" applyProtection="1"/>
    <xf numFmtId="0" fontId="8" fillId="0" borderId="10" xfId="0" applyFont="1" applyBorder="1" applyProtection="1"/>
    <xf numFmtId="165" fontId="10" fillId="0" borderId="9" xfId="1" applyNumberFormat="1" applyFont="1" applyBorder="1" applyProtection="1"/>
    <xf numFmtId="0" fontId="7" fillId="0" borderId="0" xfId="0" applyFont="1" applyProtection="1"/>
    <xf numFmtId="0" fontId="8" fillId="0" borderId="0" xfId="0" applyFont="1" applyProtection="1"/>
    <xf numFmtId="165" fontId="7" fillId="0" borderId="0" xfId="1" applyNumberFormat="1" applyFont="1" applyBorder="1" applyProtection="1"/>
    <xf numFmtId="2" fontId="0" fillId="0" borderId="0" xfId="0" applyNumberFormat="1" applyProtection="1"/>
    <xf numFmtId="0" fontId="6" fillId="3" borderId="0" xfId="0" applyFont="1" applyFill="1" applyAlignment="1" applyProtection="1">
      <alignment horizontal="center" vertical="center" wrapText="1"/>
    </xf>
    <xf numFmtId="0" fontId="4" fillId="0" borderId="8" xfId="0" applyFont="1"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6" xfId="0" applyBorder="1" applyAlignment="1" applyProtection="1">
      <alignment horizontal="center" vertical="center" wrapText="1"/>
    </xf>
    <xf numFmtId="0" fontId="0" fillId="0" borderId="3" xfId="0" applyBorder="1" applyAlignment="1" applyProtection="1">
      <alignment horizontal="center" vertical="center" wrapText="1"/>
    </xf>
    <xf numFmtId="0" fontId="0" fillId="0" borderId="0" xfId="0" applyAlignment="1" applyProtection="1">
      <alignment horizontal="center" vertical="center" wrapText="1"/>
    </xf>
    <xf numFmtId="0" fontId="0" fillId="0" borderId="5" xfId="0" applyBorder="1" applyAlignment="1" applyProtection="1">
      <alignment horizontal="center" vertical="center" wrapText="1"/>
    </xf>
    <xf numFmtId="0" fontId="0" fillId="0" borderId="2"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4" xfId="0" applyBorder="1" applyAlignment="1" applyProtection="1">
      <alignment horizontal="center" vertical="center" wrapText="1"/>
    </xf>
    <xf numFmtId="0" fontId="0" fillId="0" borderId="2" xfId="0" applyBorder="1" applyProtection="1"/>
    <xf numFmtId="0" fontId="0" fillId="0" borderId="1" xfId="0" applyBorder="1" applyProtection="1"/>
  </cellXfs>
  <cellStyles count="4">
    <cellStyle name="Coma" xfId="1" builtinId="3"/>
    <cellStyle name="Moneda" xfId="2" builtinId="4"/>
    <cellStyle name="Normal" xfId="0" builtinId="0"/>
    <cellStyle name="Percentat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K:\QUOTA\IMSS\Jur&#237;dic_restore\CONTRACTES\2025\25000233%20P2400036%20Vene&#231;uela\C&#242;pia%20de%20Estudi%20Costos%20VENE&#199;UELA_DEF_01Abr26.xlsx" TargetMode="External"/><Relationship Id="rId1" Type="http://schemas.openxmlformats.org/officeDocument/2006/relationships/externalLinkPath" Target="C&#242;pia%20de%20Estudi%20Costos%20VENE&#199;UELA_DEF_01Abr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QUOTA\DPQI\6.%20COSTOS%20DE%20SERVEIS\2024\11_CTE_015_P2400016_Allotjament%20temporal%20familiar%20_Sant%20Pere%20m&#233;s%20Baix_Marina%20Sanchez_FC\VERSI&#211;%20DEFINITIVA\Estudi%20COSTOS%20ST%20PERE%20MES%20BAIX_DEF_Juny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M_Veneçuela"/>
      <sheetName val="EXEC_CD_CI"/>
      <sheetName val="PBL_VEC"/>
      <sheetName val="ANNEX4"/>
      <sheetName val="CATEGORIES PROF"/>
      <sheetName val="FACTURACIO"/>
    </sheetNames>
    <sheetDataSet>
      <sheetData sheetId="0"/>
      <sheetData sheetId="1">
        <row r="14">
          <cell r="B14">
            <v>100</v>
          </cell>
          <cell r="D14" t="str">
            <v>Servei d' atenció Psicològica</v>
          </cell>
        </row>
        <row r="15">
          <cell r="B15">
            <v>100</v>
          </cell>
          <cell r="D15" t="str">
            <v>Servei d' intervenció Social per Urgències</v>
          </cell>
        </row>
        <row r="16">
          <cell r="B16">
            <v>100</v>
          </cell>
          <cell r="D16" t="str">
            <v>Servei de Treballador/a Familiar</v>
          </cell>
        </row>
        <row r="20">
          <cell r="D20" t="str">
            <v>Manteniment</v>
          </cell>
        </row>
        <row r="21">
          <cell r="D21" t="str">
            <v>Activitats (inclou Talleristes)</v>
          </cell>
        </row>
      </sheetData>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MARE ST PERE"/>
      <sheetName val="EXEC_CD_CI"/>
      <sheetName val="PBL_VEC"/>
      <sheetName val="ANNEX4"/>
      <sheetName val="CAT PROF"/>
    </sheetNames>
    <sheetDataSet>
      <sheetData sheetId="0" refreshError="1"/>
      <sheetData sheetId="1" refreshError="1">
        <row r="24">
          <cell r="D24" t="str">
            <v>PROVISIO per NECESSITATS BÀSIQUES persones Usuàries</v>
          </cell>
        </row>
      </sheetData>
      <sheetData sheetId="2" refreshError="1"/>
      <sheetData sheetId="3" refreshError="1"/>
      <sheetData sheetId="4" refreshError="1"/>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EAA1-9C79-4CDA-AE98-3EE505574E21}">
  <sheetPr>
    <tabColor rgb="FFFF0000"/>
  </sheetPr>
  <dimension ref="A1:Q116"/>
  <sheetViews>
    <sheetView tabSelected="1" zoomScaleNormal="100" workbookViewId="0">
      <selection activeCell="G34" sqref="G34"/>
    </sheetView>
  </sheetViews>
  <sheetFormatPr defaultColWidth="10.5703125" defaultRowHeight="12.75" x14ac:dyDescent="0.2"/>
  <cols>
    <col min="2" max="2" width="50.140625" customWidth="1"/>
    <col min="4" max="4" width="12.7109375" bestFit="1" customWidth="1"/>
    <col min="5" max="5" width="12.85546875" bestFit="1" customWidth="1"/>
    <col min="6" max="6" width="16.140625" bestFit="1" customWidth="1"/>
    <col min="7" max="7" width="26.28515625" bestFit="1" customWidth="1"/>
    <col min="8" max="8" width="15.140625" customWidth="1"/>
    <col min="9" max="9" width="15.5703125" customWidth="1"/>
    <col min="10" max="10" width="12.7109375" bestFit="1" customWidth="1"/>
    <col min="11" max="11" width="13.5703125" customWidth="1"/>
    <col min="12" max="12" width="16.7109375" customWidth="1"/>
    <col min="13" max="13" width="17.5703125" customWidth="1"/>
    <col min="14" max="14" width="12.140625" bestFit="1" customWidth="1"/>
    <col min="15" max="15" width="12.140625" style="1" bestFit="1" customWidth="1"/>
    <col min="16" max="16" width="14.28515625" bestFit="1" customWidth="1"/>
    <col min="17" max="17" width="16.140625" bestFit="1" customWidth="1"/>
    <col min="18" max="18" width="15.42578125" bestFit="1" customWidth="1"/>
  </cols>
  <sheetData>
    <row r="1" spans="1:17" ht="13.5" thickBot="1" x14ac:dyDescent="0.25">
      <c r="A1" s="29"/>
      <c r="B1" s="29"/>
      <c r="C1" s="29"/>
      <c r="D1" s="29"/>
      <c r="E1" s="29"/>
      <c r="F1" s="29"/>
      <c r="G1" s="29"/>
      <c r="H1" s="29"/>
      <c r="I1" s="30"/>
      <c r="K1" s="16"/>
    </row>
    <row r="2" spans="1:17" ht="18" customHeight="1" x14ac:dyDescent="0.2">
      <c r="A2" s="30"/>
      <c r="B2" s="31" t="s">
        <v>28</v>
      </c>
      <c r="C2" s="32"/>
      <c r="D2" s="32"/>
      <c r="E2" s="32"/>
      <c r="F2" s="32"/>
      <c r="G2" s="32"/>
      <c r="H2" s="32"/>
      <c r="I2" s="30"/>
    </row>
    <row r="3" spans="1:17" ht="18" customHeight="1" x14ac:dyDescent="0.2">
      <c r="A3" s="30"/>
      <c r="B3" s="33"/>
      <c r="C3" s="34"/>
      <c r="D3" s="34"/>
      <c r="E3" s="34"/>
      <c r="F3" s="34"/>
      <c r="G3" s="34"/>
      <c r="H3" s="34"/>
      <c r="I3" s="30"/>
    </row>
    <row r="4" spans="1:17" ht="18" x14ac:dyDescent="0.25">
      <c r="A4" s="30"/>
      <c r="B4" s="35"/>
      <c r="C4" s="36"/>
      <c r="D4" s="28"/>
      <c r="E4" s="28"/>
      <c r="F4" s="28"/>
      <c r="G4" s="37"/>
      <c r="H4" s="28"/>
      <c r="I4" s="30"/>
      <c r="M4" s="2"/>
    </row>
    <row r="5" spans="1:17" ht="26.25" x14ac:dyDescent="0.4">
      <c r="A5" s="30"/>
      <c r="B5" s="38" t="s">
        <v>27</v>
      </c>
      <c r="C5" s="27"/>
      <c r="D5" s="27"/>
      <c r="E5" s="27"/>
      <c r="F5" s="39"/>
      <c r="G5" s="27"/>
      <c r="H5" s="27"/>
      <c r="I5" s="30"/>
      <c r="L5" s="15"/>
      <c r="M5" s="14"/>
    </row>
    <row r="6" spans="1:17" ht="15" x14ac:dyDescent="0.25">
      <c r="A6" s="30"/>
      <c r="B6" s="40"/>
      <c r="C6" s="27"/>
      <c r="D6" s="27"/>
      <c r="E6" s="27"/>
      <c r="F6" s="39"/>
      <c r="G6" s="27"/>
      <c r="H6" s="27"/>
      <c r="I6" s="30"/>
      <c r="L6" s="2"/>
      <c r="M6" s="12"/>
    </row>
    <row r="7" spans="1:17" ht="24" x14ac:dyDescent="0.25">
      <c r="A7" s="30"/>
      <c r="B7" s="41" t="s">
        <v>26</v>
      </c>
      <c r="C7" s="42" t="s">
        <v>25</v>
      </c>
      <c r="D7" s="42" t="s">
        <v>24</v>
      </c>
      <c r="E7" s="42" t="s">
        <v>23</v>
      </c>
      <c r="F7" s="43" t="s">
        <v>22</v>
      </c>
      <c r="G7" s="19" t="s">
        <v>21</v>
      </c>
      <c r="H7" s="42" t="s">
        <v>20</v>
      </c>
      <c r="I7" s="30"/>
      <c r="L7" s="13"/>
      <c r="M7" s="12"/>
      <c r="N7" s="2"/>
      <c r="P7" s="2"/>
    </row>
    <row r="8" spans="1:17" x14ac:dyDescent="0.2">
      <c r="A8" s="30"/>
      <c r="B8" s="44" t="s">
        <v>19</v>
      </c>
      <c r="C8" s="45" t="s">
        <v>18</v>
      </c>
      <c r="D8" s="46">
        <v>1</v>
      </c>
      <c r="E8" s="47">
        <v>525456.4</v>
      </c>
      <c r="F8" s="48">
        <f>E8</f>
        <v>525456.4</v>
      </c>
      <c r="G8" s="20"/>
      <c r="H8" s="48">
        <f>G8</f>
        <v>0</v>
      </c>
      <c r="I8" s="30"/>
      <c r="L8" s="11"/>
      <c r="M8" s="10"/>
      <c r="N8" s="6"/>
      <c r="O8" s="9"/>
      <c r="P8" s="8"/>
      <c r="Q8" s="7"/>
    </row>
    <row r="9" spans="1:17" ht="13.5" x14ac:dyDescent="0.25">
      <c r="A9" s="30"/>
      <c r="B9" s="49"/>
      <c r="C9" s="50"/>
      <c r="D9" s="51" t="s">
        <v>17</v>
      </c>
      <c r="E9" s="52"/>
      <c r="F9" s="53">
        <f>F8</f>
        <v>525456.4</v>
      </c>
      <c r="G9" s="21" t="s">
        <v>16</v>
      </c>
      <c r="H9" s="54">
        <f>H8</f>
        <v>0</v>
      </c>
      <c r="I9" s="30"/>
      <c r="L9" s="2"/>
      <c r="N9" s="6"/>
      <c r="Q9" s="5"/>
    </row>
    <row r="10" spans="1:17" x14ac:dyDescent="0.2">
      <c r="A10" s="30"/>
      <c r="B10" s="49"/>
      <c r="C10" s="50"/>
      <c r="D10" s="55"/>
      <c r="E10" s="55"/>
      <c r="F10" s="56"/>
      <c r="G10" s="22"/>
      <c r="H10" s="57"/>
      <c r="I10" s="30"/>
      <c r="L10" s="2"/>
      <c r="N10" s="6"/>
      <c r="Q10" s="5"/>
    </row>
    <row r="11" spans="1:17" x14ac:dyDescent="0.2">
      <c r="A11" s="30"/>
      <c r="B11" s="58" t="s">
        <v>15</v>
      </c>
      <c r="C11" s="50"/>
      <c r="D11" s="59"/>
      <c r="E11" s="59"/>
      <c r="F11" s="60"/>
      <c r="G11" s="23"/>
      <c r="H11" s="61"/>
      <c r="I11" s="30"/>
      <c r="L11" s="2"/>
      <c r="N11" s="6"/>
      <c r="Q11" s="5"/>
    </row>
    <row r="12" spans="1:17" x14ac:dyDescent="0.2">
      <c r="A12" s="30"/>
      <c r="B12" s="62" t="str">
        <f>[1]EXEC_CD_CI!D14</f>
        <v>Servei d' atenció Psicològica</v>
      </c>
      <c r="C12" s="63" t="s">
        <v>13</v>
      </c>
      <c r="D12" s="64">
        <f>[1]EXEC_CD_CI!B14*2</f>
        <v>200</v>
      </c>
      <c r="E12" s="65">
        <v>37</v>
      </c>
      <c r="F12" s="48">
        <f>D12*E12</f>
        <v>7400</v>
      </c>
      <c r="G12" s="20"/>
      <c r="H12" s="48">
        <f>G12*D12</f>
        <v>0</v>
      </c>
      <c r="I12" s="30"/>
      <c r="L12" s="2"/>
      <c r="N12" s="6"/>
      <c r="Q12" s="5"/>
    </row>
    <row r="13" spans="1:17" x14ac:dyDescent="0.2">
      <c r="A13" s="30"/>
      <c r="B13" s="62" t="str">
        <f>[1]EXEC_CD_CI!D15</f>
        <v>Servei d' intervenció Social per Urgències</v>
      </c>
      <c r="C13" s="63" t="s">
        <v>13</v>
      </c>
      <c r="D13" s="64">
        <f>[1]EXEC_CD_CI!B15*2</f>
        <v>200</v>
      </c>
      <c r="E13" s="65">
        <v>37</v>
      </c>
      <c r="F13" s="48">
        <f>D13*E13</f>
        <v>7400</v>
      </c>
      <c r="G13" s="20"/>
      <c r="H13" s="48">
        <f>G13*D13</f>
        <v>0</v>
      </c>
      <c r="I13" s="30"/>
      <c r="L13" s="2"/>
      <c r="N13" s="6"/>
      <c r="Q13" s="5"/>
    </row>
    <row r="14" spans="1:17" x14ac:dyDescent="0.2">
      <c r="A14" s="30"/>
      <c r="B14" s="62" t="str">
        <f>[1]EXEC_CD_CI!D16</f>
        <v>Servei de Treballador/a Familiar</v>
      </c>
      <c r="C14" s="63" t="s">
        <v>13</v>
      </c>
      <c r="D14" s="64">
        <f>[1]EXEC_CD_CI!B16*2</f>
        <v>200</v>
      </c>
      <c r="E14" s="65">
        <v>26.8</v>
      </c>
      <c r="F14" s="48">
        <f>D14*E14</f>
        <v>5360</v>
      </c>
      <c r="G14" s="20"/>
      <c r="H14" s="48">
        <f>G14*D14</f>
        <v>0</v>
      </c>
      <c r="I14" s="30"/>
      <c r="L14" s="2"/>
      <c r="N14" s="6"/>
      <c r="Q14" s="5"/>
    </row>
    <row r="15" spans="1:17" ht="13.5" x14ac:dyDescent="0.25">
      <c r="A15" s="30"/>
      <c r="B15" s="49"/>
      <c r="C15" s="50"/>
      <c r="D15" s="51" t="s">
        <v>12</v>
      </c>
      <c r="E15" s="52"/>
      <c r="F15" s="53">
        <f>SUM(F12:F14)</f>
        <v>20160</v>
      </c>
      <c r="G15" s="21" t="s">
        <v>11</v>
      </c>
      <c r="H15" s="54">
        <f>H12+H13+H14</f>
        <v>0</v>
      </c>
      <c r="I15" s="30"/>
      <c r="L15" s="2"/>
      <c r="N15" s="6"/>
      <c r="Q15" s="5"/>
    </row>
    <row r="16" spans="1:17" x14ac:dyDescent="0.2">
      <c r="A16" s="30"/>
      <c r="B16" s="58"/>
      <c r="C16" s="50"/>
      <c r="D16" s="59"/>
      <c r="E16" s="59"/>
      <c r="F16" s="61"/>
      <c r="G16" s="23"/>
      <c r="H16" s="61"/>
      <c r="I16" s="30"/>
      <c r="L16" s="2"/>
      <c r="N16" s="6"/>
      <c r="Q16" s="5"/>
    </row>
    <row r="17" spans="1:17" x14ac:dyDescent="0.2">
      <c r="A17" s="30"/>
      <c r="B17" s="58" t="s">
        <v>14</v>
      </c>
      <c r="C17" s="50"/>
      <c r="D17" s="59"/>
      <c r="E17" s="59"/>
      <c r="F17" s="60"/>
      <c r="G17" s="23"/>
      <c r="H17" s="61"/>
      <c r="I17" s="30"/>
      <c r="L17" s="2"/>
      <c r="N17" s="6"/>
      <c r="Q17" s="5"/>
    </row>
    <row r="18" spans="1:17" x14ac:dyDescent="0.2">
      <c r="A18" s="30"/>
      <c r="B18" s="62" t="str">
        <f>[1]EXEC_CD_CI!D20</f>
        <v>Manteniment</v>
      </c>
      <c r="C18" s="63" t="s">
        <v>13</v>
      </c>
      <c r="D18" s="64">
        <v>2</v>
      </c>
      <c r="E18" s="65">
        <v>41355</v>
      </c>
      <c r="F18" s="48">
        <f>D18*E18</f>
        <v>82710</v>
      </c>
      <c r="G18" s="20"/>
      <c r="H18" s="48">
        <f>G18*D18</f>
        <v>0</v>
      </c>
      <c r="I18" s="30"/>
      <c r="L18" s="2"/>
      <c r="N18" s="6"/>
      <c r="Q18" s="5"/>
    </row>
    <row r="19" spans="1:17" x14ac:dyDescent="0.2">
      <c r="A19" s="30"/>
      <c r="B19" s="62" t="str">
        <f>[1]EXEC_CD_CI!D21</f>
        <v>Activitats (inclou Talleristes)</v>
      </c>
      <c r="C19" s="63" t="s">
        <v>13</v>
      </c>
      <c r="D19" s="64">
        <v>2</v>
      </c>
      <c r="E19" s="65">
        <v>6900</v>
      </c>
      <c r="F19" s="48">
        <f>D19*E19</f>
        <v>13800</v>
      </c>
      <c r="G19" s="20"/>
      <c r="H19" s="48">
        <f>G19*D19</f>
        <v>0</v>
      </c>
      <c r="I19" s="30"/>
      <c r="L19" s="2"/>
      <c r="N19" s="6"/>
      <c r="Q19" s="5"/>
    </row>
    <row r="20" spans="1:17" ht="13.5" x14ac:dyDescent="0.25">
      <c r="A20" s="30"/>
      <c r="B20" s="49"/>
      <c r="C20" s="50"/>
      <c r="D20" s="51" t="s">
        <v>12</v>
      </c>
      <c r="E20" s="52"/>
      <c r="F20" s="53">
        <f>SUM(F18:F19)</f>
        <v>96510</v>
      </c>
      <c r="G20" s="21" t="s">
        <v>11</v>
      </c>
      <c r="H20" s="54">
        <f>H18+H19</f>
        <v>0</v>
      </c>
      <c r="I20" s="30"/>
      <c r="L20" s="2"/>
      <c r="N20" s="6"/>
      <c r="Q20" s="5"/>
    </row>
    <row r="21" spans="1:17" ht="13.5" x14ac:dyDescent="0.25">
      <c r="A21" s="30"/>
      <c r="B21" s="49"/>
      <c r="C21" s="50"/>
      <c r="D21" s="55"/>
      <c r="E21" s="55"/>
      <c r="F21" s="66"/>
      <c r="G21" s="22"/>
      <c r="H21" s="57"/>
      <c r="I21" s="30"/>
      <c r="L21" s="2"/>
      <c r="N21" s="6"/>
      <c r="Q21" s="5"/>
    </row>
    <row r="22" spans="1:17" x14ac:dyDescent="0.2">
      <c r="A22" s="30"/>
      <c r="B22" s="58" t="s">
        <v>10</v>
      </c>
      <c r="C22" s="50"/>
      <c r="D22" s="59"/>
      <c r="E22" s="59"/>
      <c r="F22" s="60"/>
      <c r="G22" s="23"/>
      <c r="H22" s="61"/>
      <c r="I22" s="30"/>
      <c r="L22" s="2"/>
      <c r="N22" s="6"/>
      <c r="Q22" s="5"/>
    </row>
    <row r="23" spans="1:17" ht="13.5" customHeight="1" x14ac:dyDescent="0.2">
      <c r="A23" s="30"/>
      <c r="B23" s="67" t="str">
        <f>[2]EXEC_CD_CI!D24</f>
        <v>PROVISIO per NECESSITATS BÀSIQUES persones Usuàries</v>
      </c>
      <c r="C23" s="68" t="s">
        <v>9</v>
      </c>
      <c r="D23" s="64">
        <v>2</v>
      </c>
      <c r="E23" s="65">
        <v>6000</v>
      </c>
      <c r="F23" s="69">
        <f>D23*E23</f>
        <v>12000</v>
      </c>
      <c r="G23" s="20"/>
      <c r="H23" s="48">
        <f>F23</f>
        <v>12000</v>
      </c>
      <c r="I23" s="30"/>
      <c r="L23" s="2"/>
      <c r="N23" s="6"/>
      <c r="Q23" s="5"/>
    </row>
    <row r="24" spans="1:17" ht="13.5" x14ac:dyDescent="0.25">
      <c r="A24" s="30"/>
      <c r="B24" s="70"/>
      <c r="C24" s="27"/>
      <c r="D24" s="71" t="s">
        <v>8</v>
      </c>
      <c r="E24" s="72"/>
      <c r="F24" s="73">
        <f>SUM(F23:F23)</f>
        <v>12000</v>
      </c>
      <c r="G24" s="24" t="s">
        <v>8</v>
      </c>
      <c r="H24" s="74">
        <f>H23</f>
        <v>12000</v>
      </c>
      <c r="I24" s="30"/>
      <c r="L24" s="2"/>
      <c r="N24" s="6"/>
      <c r="Q24" s="5"/>
    </row>
    <row r="25" spans="1:17" x14ac:dyDescent="0.2">
      <c r="A25" s="30"/>
      <c r="B25" s="58"/>
      <c r="C25" s="50"/>
      <c r="D25" s="59"/>
      <c r="E25" s="59"/>
      <c r="F25" s="61"/>
      <c r="G25" s="23"/>
      <c r="H25" s="61"/>
      <c r="I25" s="30"/>
    </row>
    <row r="26" spans="1:17" x14ac:dyDescent="0.2">
      <c r="A26" s="30"/>
      <c r="B26" s="70"/>
      <c r="C26" s="27"/>
      <c r="D26" s="59"/>
      <c r="E26" s="59"/>
      <c r="F26" s="39"/>
      <c r="G26" s="18"/>
      <c r="H26" s="75"/>
      <c r="I26" s="30"/>
      <c r="J26" s="4"/>
      <c r="K26" s="3"/>
    </row>
    <row r="27" spans="1:17" ht="13.5" x14ac:dyDescent="0.25">
      <c r="A27" s="30"/>
      <c r="B27" s="70"/>
      <c r="C27" s="76" t="s">
        <v>7</v>
      </c>
      <c r="D27" s="77"/>
      <c r="E27" s="78"/>
      <c r="F27" s="79">
        <f>F9+F15+F20+F24</f>
        <v>654126.4</v>
      </c>
      <c r="G27" s="25" t="s">
        <v>6</v>
      </c>
      <c r="H27" s="54">
        <f>H9+H15+H20+H24</f>
        <v>12000</v>
      </c>
      <c r="I27" s="30"/>
    </row>
    <row r="28" spans="1:17" ht="13.5" x14ac:dyDescent="0.25">
      <c r="A28" s="30"/>
      <c r="B28" s="70"/>
      <c r="C28" s="76" t="s">
        <v>5</v>
      </c>
      <c r="D28" s="80">
        <f>F9+F15+F20</f>
        <v>642126.4</v>
      </c>
      <c r="E28" s="81">
        <f>10%</f>
        <v>0.1</v>
      </c>
      <c r="F28" s="79">
        <f>E28*D28</f>
        <v>64212.640000000007</v>
      </c>
      <c r="G28" s="26">
        <v>0.1</v>
      </c>
      <c r="H28" s="48">
        <f>D28*G28</f>
        <v>64212.640000000007</v>
      </c>
      <c r="I28" s="30"/>
    </row>
    <row r="29" spans="1:17" ht="13.5" x14ac:dyDescent="0.25">
      <c r="A29" s="30"/>
      <c r="B29" s="70"/>
      <c r="C29" s="76" t="s">
        <v>5</v>
      </c>
      <c r="D29" s="80">
        <f>F24</f>
        <v>12000</v>
      </c>
      <c r="E29" s="81">
        <v>0</v>
      </c>
      <c r="F29" s="79">
        <f>E29*D29</f>
        <v>0</v>
      </c>
      <c r="G29" s="26">
        <v>0</v>
      </c>
      <c r="H29" s="48">
        <f>D29*G29</f>
        <v>0</v>
      </c>
      <c r="I29" s="30"/>
    </row>
    <row r="30" spans="1:17" ht="13.5" x14ac:dyDescent="0.25">
      <c r="A30" s="30"/>
      <c r="B30" s="70"/>
      <c r="C30" s="82" t="s">
        <v>4</v>
      </c>
      <c r="D30" s="77"/>
      <c r="E30" s="83"/>
      <c r="F30" s="84">
        <f>SUM(F27:F28)</f>
        <v>718339.04</v>
      </c>
      <c r="G30" s="25" t="s">
        <v>3</v>
      </c>
      <c r="H30" s="54">
        <f>H27+H28+H29</f>
        <v>76212.640000000014</v>
      </c>
      <c r="I30" s="30"/>
    </row>
    <row r="31" spans="1:17" x14ac:dyDescent="0.2">
      <c r="A31" s="30"/>
      <c r="B31" s="70"/>
      <c r="C31" s="27"/>
      <c r="D31" s="85"/>
      <c r="E31" s="86"/>
      <c r="F31" s="87"/>
      <c r="G31" s="22"/>
      <c r="H31" s="57"/>
      <c r="I31" s="30"/>
    </row>
    <row r="32" spans="1:17" x14ac:dyDescent="0.2">
      <c r="A32" s="30"/>
      <c r="B32" s="70"/>
      <c r="C32" s="28" t="s">
        <v>2</v>
      </c>
      <c r="D32" s="28"/>
      <c r="E32" s="28"/>
      <c r="F32" s="88"/>
      <c r="G32" s="17"/>
      <c r="H32" s="28"/>
      <c r="I32" s="30"/>
    </row>
    <row r="33" spans="1:9" ht="13.5" thickBot="1" x14ac:dyDescent="0.25">
      <c r="A33" s="30"/>
      <c r="B33" s="70"/>
      <c r="C33" s="28"/>
      <c r="D33" s="28"/>
      <c r="E33" s="28"/>
      <c r="F33" s="28"/>
      <c r="G33" s="28"/>
      <c r="H33" s="28"/>
      <c r="I33" s="30"/>
    </row>
    <row r="34" spans="1:9" ht="45" x14ac:dyDescent="0.2">
      <c r="A34" s="30"/>
      <c r="B34" s="89" t="s">
        <v>1</v>
      </c>
      <c r="C34" s="90" t="s">
        <v>0</v>
      </c>
      <c r="D34" s="91"/>
      <c r="E34" s="91"/>
      <c r="F34" s="92"/>
      <c r="G34" s="28"/>
      <c r="H34" s="28"/>
      <c r="I34" s="30"/>
    </row>
    <row r="35" spans="1:9" x14ac:dyDescent="0.2">
      <c r="A35" s="30"/>
      <c r="B35" s="70"/>
      <c r="C35" s="93"/>
      <c r="D35" s="94"/>
      <c r="E35" s="94"/>
      <c r="F35" s="95"/>
      <c r="G35" s="28"/>
      <c r="H35" s="28"/>
      <c r="I35" s="30"/>
    </row>
    <row r="36" spans="1:9" x14ac:dyDescent="0.2">
      <c r="A36" s="30"/>
      <c r="B36" s="70"/>
      <c r="C36" s="93"/>
      <c r="D36" s="94"/>
      <c r="E36" s="94"/>
      <c r="F36" s="95"/>
      <c r="G36" s="28"/>
      <c r="H36" s="28"/>
      <c r="I36" s="30"/>
    </row>
    <row r="37" spans="1:9" x14ac:dyDescent="0.2">
      <c r="A37" s="30"/>
      <c r="B37" s="70"/>
      <c r="C37" s="93"/>
      <c r="D37" s="94"/>
      <c r="E37" s="94"/>
      <c r="F37" s="95"/>
      <c r="G37" s="28"/>
      <c r="H37" s="28"/>
      <c r="I37" s="30"/>
    </row>
    <row r="38" spans="1:9" x14ac:dyDescent="0.2">
      <c r="A38" s="30"/>
      <c r="B38" s="70"/>
      <c r="C38" s="93"/>
      <c r="D38" s="94"/>
      <c r="E38" s="94"/>
      <c r="F38" s="95"/>
      <c r="G38" s="28"/>
      <c r="H38" s="28"/>
      <c r="I38" s="30"/>
    </row>
    <row r="39" spans="1:9" x14ac:dyDescent="0.2">
      <c r="A39" s="30"/>
      <c r="B39" s="70"/>
      <c r="C39" s="93"/>
      <c r="D39" s="94"/>
      <c r="E39" s="94"/>
      <c r="F39" s="95"/>
      <c r="G39" s="28"/>
      <c r="H39" s="28"/>
      <c r="I39" s="30"/>
    </row>
    <row r="40" spans="1:9" x14ac:dyDescent="0.2">
      <c r="A40" s="30"/>
      <c r="B40" s="70"/>
      <c r="C40" s="93"/>
      <c r="D40" s="94"/>
      <c r="E40" s="94"/>
      <c r="F40" s="95"/>
      <c r="G40" s="28"/>
      <c r="H40" s="28"/>
      <c r="I40" s="30"/>
    </row>
    <row r="41" spans="1:9" ht="13.5" thickBot="1" x14ac:dyDescent="0.25">
      <c r="A41" s="30"/>
      <c r="B41" s="70"/>
      <c r="C41" s="96"/>
      <c r="D41" s="97"/>
      <c r="E41" s="97"/>
      <c r="F41" s="98"/>
      <c r="G41" s="28"/>
      <c r="H41" s="28"/>
      <c r="I41" s="30"/>
    </row>
    <row r="42" spans="1:9" x14ac:dyDescent="0.2">
      <c r="A42" s="30"/>
      <c r="B42" s="70"/>
      <c r="C42" s="28"/>
      <c r="D42" s="28"/>
      <c r="E42" s="28"/>
      <c r="F42" s="28"/>
      <c r="G42" s="28"/>
      <c r="H42" s="28"/>
      <c r="I42" s="30"/>
    </row>
    <row r="43" spans="1:9" ht="13.5" thickBot="1" x14ac:dyDescent="0.25">
      <c r="A43" s="30"/>
      <c r="B43" s="99"/>
      <c r="C43" s="100"/>
      <c r="D43" s="100"/>
      <c r="E43" s="100"/>
      <c r="F43" s="100"/>
      <c r="G43" s="100"/>
      <c r="H43" s="100"/>
      <c r="I43" s="30"/>
    </row>
    <row r="44" spans="1:9" x14ac:dyDescent="0.2">
      <c r="A44" s="29"/>
      <c r="B44" s="29"/>
      <c r="C44" s="29"/>
      <c r="D44" s="29"/>
      <c r="E44" s="29"/>
      <c r="F44" s="29"/>
      <c r="G44" s="29"/>
      <c r="H44" s="29"/>
      <c r="I44" s="30"/>
    </row>
    <row r="68" spans="6:15" x14ac:dyDescent="0.2">
      <c r="F68" s="2"/>
      <c r="G68" s="2"/>
    </row>
    <row r="69" spans="6:15" x14ac:dyDescent="0.2">
      <c r="F69" s="2"/>
      <c r="G69" s="2"/>
    </row>
    <row r="70" spans="6:15" x14ac:dyDescent="0.2">
      <c r="F70" s="2"/>
      <c r="G70" s="2"/>
      <c r="O70"/>
    </row>
    <row r="71" spans="6:15" x14ac:dyDescent="0.2">
      <c r="F71" s="2"/>
      <c r="G71" s="2"/>
      <c r="O71"/>
    </row>
    <row r="72" spans="6:15" x14ac:dyDescent="0.2">
      <c r="F72" s="2"/>
      <c r="G72" s="2"/>
      <c r="O72"/>
    </row>
    <row r="73" spans="6:15" x14ac:dyDescent="0.2">
      <c r="F73" s="2"/>
      <c r="G73" s="2"/>
      <c r="O73"/>
    </row>
    <row r="74" spans="6:15" x14ac:dyDescent="0.2">
      <c r="F74" s="2"/>
      <c r="G74" s="2"/>
      <c r="O74"/>
    </row>
    <row r="75" spans="6:15" x14ac:dyDescent="0.2">
      <c r="F75" s="2"/>
      <c r="G75" s="2"/>
      <c r="O75"/>
    </row>
    <row r="76" spans="6:15" x14ac:dyDescent="0.2">
      <c r="F76" s="2"/>
      <c r="G76" s="2"/>
      <c r="O76"/>
    </row>
    <row r="77" spans="6:15" x14ac:dyDescent="0.2">
      <c r="F77" s="2"/>
      <c r="G77" s="2"/>
      <c r="O77"/>
    </row>
    <row r="78" spans="6:15" x14ac:dyDescent="0.2">
      <c r="F78" s="2"/>
      <c r="G78" s="2"/>
      <c r="O78"/>
    </row>
    <row r="79" spans="6:15" x14ac:dyDescent="0.2">
      <c r="F79" s="2"/>
      <c r="G79" s="2"/>
      <c r="O79"/>
    </row>
    <row r="80" spans="6:15" x14ac:dyDescent="0.2">
      <c r="F80" s="2"/>
      <c r="G80" s="2"/>
      <c r="O80"/>
    </row>
    <row r="81" spans="6:15" x14ac:dyDescent="0.2">
      <c r="F81" s="2"/>
      <c r="G81" s="2"/>
      <c r="O81"/>
    </row>
    <row r="82" spans="6:15" x14ac:dyDescent="0.2">
      <c r="F82" s="2"/>
      <c r="G82" s="2"/>
      <c r="O82"/>
    </row>
    <row r="83" spans="6:15" x14ac:dyDescent="0.2">
      <c r="F83" s="2"/>
      <c r="G83" s="2"/>
      <c r="O83"/>
    </row>
    <row r="84" spans="6:15" x14ac:dyDescent="0.2">
      <c r="F84" s="2"/>
      <c r="G84" s="2"/>
      <c r="O84"/>
    </row>
    <row r="85" spans="6:15" x14ac:dyDescent="0.2">
      <c r="F85" s="2"/>
      <c r="G85" s="2"/>
      <c r="O85"/>
    </row>
    <row r="86" spans="6:15" x14ac:dyDescent="0.2">
      <c r="F86" s="2"/>
      <c r="G86" s="2"/>
      <c r="O86"/>
    </row>
    <row r="87" spans="6:15" x14ac:dyDescent="0.2">
      <c r="F87" s="2"/>
      <c r="G87" s="2"/>
      <c r="O87"/>
    </row>
    <row r="88" spans="6:15" x14ac:dyDescent="0.2">
      <c r="F88" s="2"/>
      <c r="G88" s="2"/>
      <c r="O88"/>
    </row>
    <row r="89" spans="6:15" x14ac:dyDescent="0.2">
      <c r="F89" s="2"/>
      <c r="G89" s="2"/>
      <c r="O89"/>
    </row>
    <row r="90" spans="6:15" x14ac:dyDescent="0.2">
      <c r="F90" s="2"/>
      <c r="G90" s="2"/>
      <c r="O90"/>
    </row>
    <row r="91" spans="6:15" x14ac:dyDescent="0.2">
      <c r="F91" s="2"/>
      <c r="G91" s="2"/>
      <c r="O91"/>
    </row>
    <row r="92" spans="6:15" x14ac:dyDescent="0.2">
      <c r="F92" s="2"/>
      <c r="G92" s="2"/>
      <c r="O92"/>
    </row>
    <row r="116" customFormat="1" x14ac:dyDescent="0.2"/>
  </sheetData>
  <sheetProtection algorithmName="SHA-512" hashValue="fDjk4Ma57QBs6VI2eYRkj/ptAthccFFU2TARV0uc3h2eGggeM0N8YdcFjGNEZ8qfWYcbi8qEPxyYT3lB5gQRzQ==" saltValue="3BcQXyTkcQCxN6kMnb4qsg==" spinCount="100000" sheet="1" objects="1" scenarios="1"/>
  <mergeCells count="8">
    <mergeCell ref="C34:F41"/>
    <mergeCell ref="A44:H44"/>
    <mergeCell ref="A1:H1"/>
    <mergeCell ref="B2:H3"/>
    <mergeCell ref="D9:E9"/>
    <mergeCell ref="D15:E15"/>
    <mergeCell ref="D24:E24"/>
    <mergeCell ref="D20:E2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ANNEX4</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MARTINEZ RODRIGUEZ, CRISTINA</cp:lastModifiedBy>
  <dcterms:created xsi:type="dcterms:W3CDTF">2025-11-12T09:18:10Z</dcterms:created>
  <dcterms:modified xsi:type="dcterms:W3CDTF">2025-12-12T10:50:57Z</dcterms:modified>
</cp:coreProperties>
</file>