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K:\QUOTA\IMSS\Jurídic_restore\CONTRACTES\2025\25000255 P2500172 CONTRACTE MAGATZEM\"/>
    </mc:Choice>
  </mc:AlternateContent>
  <xr:revisionPtr revIDLastSave="0" documentId="13_ncr:1_{5A1B34E4-75BC-400B-9B48-655BCD4499FE}" xr6:coauthVersionLast="47" xr6:coauthVersionMax="47" xr10:uidLastSave="{00000000-0000-0000-0000-000000000000}"/>
  <bookViews>
    <workbookView xWindow="-50" yWindow="-50" windowWidth="19300" windowHeight="10300" xr2:uid="{00000000-000D-0000-FFFF-FFFF00000000}"/>
  </bookViews>
  <sheets>
    <sheet name="ANNEX 3 BI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4" l="1"/>
  <c r="H7" i="4"/>
  <c r="H8" i="4"/>
  <c r="H9" i="4"/>
  <c r="H10" i="4"/>
  <c r="H11" i="4"/>
  <c r="H12" i="4"/>
  <c r="H13" i="4"/>
  <c r="H14" i="4"/>
  <c r="H5" i="4"/>
  <c r="F20" i="4"/>
  <c r="F11" i="4"/>
  <c r="F10" i="4"/>
  <c r="F5" i="4"/>
  <c r="F14" i="4"/>
  <c r="F13" i="4"/>
  <c r="F12" i="4"/>
  <c r="F9" i="4"/>
  <c r="F8" i="4"/>
  <c r="F7" i="4"/>
  <c r="F6" i="4"/>
  <c r="F15" i="4" l="1"/>
  <c r="F19" i="4" s="1"/>
  <c r="H15" i="4"/>
  <c r="H19" i="4" l="1"/>
  <c r="H20" i="4" s="1"/>
  <c r="E20" i="4"/>
  <c r="H21" i="4" l="1"/>
  <c r="F21" i="4"/>
</calcChain>
</file>

<file path=xl/sharedStrings.xml><?xml version="1.0" encoding="utf-8"?>
<sst xmlns="http://schemas.openxmlformats.org/spreadsheetml/2006/main" count="38" uniqueCount="29">
  <si>
    <t>Codi</t>
  </si>
  <si>
    <t>Descripció</t>
  </si>
  <si>
    <t>Quantitat estimada</t>
  </si>
  <si>
    <t>Preu u/t Sortida</t>
  </si>
  <si>
    <t>Import sortida</t>
  </si>
  <si>
    <t>Preu u/t  Proveïdor</t>
  </si>
  <si>
    <t>Import  Proveïdor</t>
  </si>
  <si>
    <t>IMPORT:</t>
  </si>
  <si>
    <t>TOTAL:</t>
  </si>
  <si>
    <t>Barcelona, en la data de signatura</t>
  </si>
  <si>
    <t>Preu UNITARI</t>
  </si>
  <si>
    <t>Total Serveis</t>
  </si>
  <si>
    <t>IVA Serveis (%):</t>
  </si>
  <si>
    <t xml:space="preserve">IMPORT OFERTA PROVEIDOR:                    </t>
  </si>
  <si>
    <t xml:space="preserve">TOTAL OFERTA PROVEIDOR: </t>
  </si>
  <si>
    <r>
      <t>Les quantitats indicades per l’IMSS com a preu global net</t>
    </r>
    <r>
      <rPr>
        <sz val="11"/>
        <color indexed="8"/>
        <rFont val="Calibri"/>
        <family val="2"/>
      </rPr>
      <t xml:space="preserve"> així com cadascun dels preus unitaris nets determinats i la provisió per necessitats urgens i desplaçaments  constitueixen la xifra màxima per sobre de la qual s'estimarà que les ofertes de les licitadores excedeixen el tipus de la licitació i, per tant, seran excloses.</t>
    </r>
  </si>
  <si>
    <t>PD. Aquest document s'ha de presentar en format PDF i degudament signat, amb signatura digital reconeguda, pel representant legal de la licitadora</t>
  </si>
  <si>
    <t>Hores de Mosso d'Acollida Magatzem</t>
  </si>
  <si>
    <t>Hores d'Auxiliar Adminitratiu</t>
  </si>
  <si>
    <t>Hores d'Encarregat de Magatzem</t>
  </si>
  <si>
    <t>Hores de Mosso Especialitzat</t>
  </si>
  <si>
    <t xml:space="preserve">Hores de Conductor de Camió </t>
  </si>
  <si>
    <t xml:space="preserve">Hores de Conductor de Furgoneta </t>
  </si>
  <si>
    <t>Hores Servei Transport Furgoneta</t>
  </si>
  <si>
    <t>Hores Servei Transport Camió</t>
  </si>
  <si>
    <r>
      <t>M</t>
    </r>
    <r>
      <rPr>
        <b/>
        <vertAlign val="superscript"/>
        <sz val="9"/>
        <rFont val="Calibri"/>
        <family val="2"/>
        <scheme val="minor"/>
      </rPr>
      <t xml:space="preserve">3 </t>
    </r>
    <r>
      <rPr>
        <b/>
        <sz val="9"/>
        <rFont val="Calibri"/>
        <family val="2"/>
        <scheme val="minor"/>
      </rPr>
      <t>Servei de Magatzem</t>
    </r>
  </si>
  <si>
    <r>
      <t>M</t>
    </r>
    <r>
      <rPr>
        <b/>
        <vertAlign val="superscript"/>
        <sz val="9"/>
        <rFont val="Calibri"/>
        <family val="2"/>
        <scheme val="minor"/>
      </rPr>
      <t xml:space="preserve">3 </t>
    </r>
    <r>
      <rPr>
        <b/>
        <sz val="9"/>
        <rFont val="Calibri"/>
        <family val="2"/>
        <scheme val="minor"/>
      </rPr>
      <t>Tractament de Residus</t>
    </r>
  </si>
  <si>
    <t xml:space="preserve">Oferta Serveis </t>
  </si>
  <si>
    <t>EXP P2500172 CONTRACTE 25000255 ANNEX-3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</si>
</sst>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  <numFmt numFmtId="166" formatCode="_-* #,##0.00\ [$€-403]_-;\-* #,##0.00\ [$€-403]_-;_-* &quot;-&quot;??\ [$€-403]_-;_-@_-"/>
  </numFmts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b/>
      <sz val="20"/>
      <name val="Calibri"/>
      <family val="2"/>
      <scheme val="minor"/>
    </font>
    <font>
      <b/>
      <sz val="11"/>
      <color theme="1"/>
      <name val="Verdana"/>
      <family val="2"/>
    </font>
    <font>
      <sz val="9"/>
      <name val="Verdana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b/>
      <vertAlign val="superscript"/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89">
    <xf numFmtId="0" fontId="0" fillId="0" borderId="0" xfId="0"/>
    <xf numFmtId="0" fontId="5" fillId="0" borderId="0" xfId="0" applyFont="1"/>
    <xf numFmtId="44" fontId="0" fillId="0" borderId="0" xfId="2" applyFont="1"/>
    <xf numFmtId="165" fontId="7" fillId="4" borderId="0" xfId="0" applyNumberFormat="1" applyFont="1" applyFill="1" applyAlignment="1">
      <alignment horizontal="center"/>
    </xf>
    <xf numFmtId="0" fontId="10" fillId="0" borderId="0" xfId="0" applyFont="1" applyAlignment="1">
      <alignment horizontal="center"/>
    </xf>
    <xf numFmtId="0" fontId="2" fillId="0" borderId="3" xfId="0" applyFont="1" applyBorder="1"/>
    <xf numFmtId="10" fontId="2" fillId="0" borderId="0" xfId="0" applyNumberFormat="1" applyFont="1"/>
    <xf numFmtId="0" fontId="0" fillId="0" borderId="0" xfId="0" applyAlignment="1">
      <alignment horizontal="center"/>
    </xf>
    <xf numFmtId="0" fontId="6" fillId="0" borderId="0" xfId="0" applyFont="1" applyProtection="1">
      <protection hidden="1"/>
    </xf>
    <xf numFmtId="2" fontId="6" fillId="0" borderId="0" xfId="0" applyNumberFormat="1" applyFont="1" applyProtection="1">
      <protection hidden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15" fillId="5" borderId="7" xfId="0" applyFont="1" applyFill="1" applyBorder="1" applyAlignment="1" applyProtection="1">
      <alignment horizontal="center" wrapText="1"/>
      <protection hidden="1"/>
    </xf>
    <xf numFmtId="0" fontId="15" fillId="5" borderId="5" xfId="0" applyFont="1" applyFill="1" applyBorder="1" applyAlignment="1" applyProtection="1">
      <alignment horizontal="center" vertical="center" wrapText="1"/>
      <protection hidden="1"/>
    </xf>
    <xf numFmtId="2" fontId="15" fillId="5" borderId="5" xfId="0" applyNumberFormat="1" applyFont="1" applyFill="1" applyBorder="1" applyAlignment="1" applyProtection="1">
      <alignment horizontal="center" vertical="center" wrapText="1"/>
      <protection hidden="1"/>
    </xf>
    <xf numFmtId="166" fontId="5" fillId="0" borderId="0" xfId="0" applyNumberFormat="1" applyFont="1" applyAlignment="1">
      <alignment horizontal="center"/>
    </xf>
    <xf numFmtId="0" fontId="15" fillId="0" borderId="7" xfId="0" quotePrefix="1" applyFont="1" applyBorder="1" applyAlignment="1" applyProtection="1">
      <alignment horizontal="center" wrapText="1"/>
      <protection hidden="1"/>
    </xf>
    <xf numFmtId="166" fontId="16" fillId="0" borderId="5" xfId="0" applyNumberFormat="1" applyFont="1" applyBorder="1" applyProtection="1">
      <protection hidden="1"/>
    </xf>
    <xf numFmtId="166" fontId="6" fillId="6" borderId="5" xfId="0" applyNumberFormat="1" applyFont="1" applyFill="1" applyBorder="1" applyProtection="1">
      <protection locked="0" hidden="1"/>
    </xf>
    <xf numFmtId="0" fontId="5" fillId="0" borderId="0" xfId="0" applyFont="1" applyAlignment="1">
      <alignment horizontal="center"/>
    </xf>
    <xf numFmtId="165" fontId="11" fillId="0" borderId="0" xfId="0" applyNumberFormat="1" applyFont="1"/>
    <xf numFmtId="0" fontId="7" fillId="0" borderId="0" xfId="0" applyFont="1" applyAlignment="1">
      <alignment horizontal="center"/>
    </xf>
    <xf numFmtId="44" fontId="3" fillId="0" borderId="0" xfId="2" applyFont="1" applyFill="1" applyBorder="1" applyAlignment="1">
      <alignment horizontal="center"/>
    </xf>
    <xf numFmtId="44" fontId="5" fillId="0" borderId="0" xfId="2" applyFont="1" applyFill="1" applyBorder="1" applyAlignment="1">
      <alignment horizontal="center"/>
    </xf>
    <xf numFmtId="0" fontId="16" fillId="3" borderId="3" xfId="0" quotePrefix="1" applyFont="1" applyFill="1" applyBorder="1" applyAlignment="1" applyProtection="1">
      <alignment wrapText="1"/>
      <protection hidden="1"/>
    </xf>
    <xf numFmtId="0" fontId="16" fillId="3" borderId="0" xfId="0" quotePrefix="1" applyFont="1" applyFill="1" applyAlignment="1" applyProtection="1">
      <alignment wrapText="1"/>
      <protection hidden="1"/>
    </xf>
    <xf numFmtId="166" fontId="15" fillId="0" borderId="8" xfId="0" applyNumberFormat="1" applyFont="1" applyBorder="1" applyProtection="1">
      <protection hidden="1"/>
    </xf>
    <xf numFmtId="166" fontId="17" fillId="2" borderId="5" xfId="0" applyNumberFormat="1" applyFont="1" applyFill="1" applyBorder="1" applyAlignment="1" applyProtection="1">
      <alignment horizontal="right"/>
      <protection hidden="1"/>
    </xf>
    <xf numFmtId="166" fontId="15" fillId="2" borderId="5" xfId="0" applyNumberFormat="1" applyFont="1" applyFill="1" applyBorder="1" applyProtection="1">
      <protection hidden="1"/>
    </xf>
    <xf numFmtId="166" fontId="15" fillId="0" borderId="2" xfId="0" applyNumberFormat="1" applyFont="1" applyBorder="1" applyProtection="1">
      <protection hidden="1"/>
    </xf>
    <xf numFmtId="166" fontId="17" fillId="0" borderId="0" xfId="0" applyNumberFormat="1" applyFont="1" applyAlignment="1" applyProtection="1">
      <alignment horizontal="right"/>
      <protection hidden="1"/>
    </xf>
    <xf numFmtId="166" fontId="15" fillId="0" borderId="0" xfId="0" applyNumberFormat="1" applyFont="1" applyProtection="1">
      <protection hidden="1"/>
    </xf>
    <xf numFmtId="44" fontId="9" fillId="0" borderId="0" xfId="2" applyFont="1" applyFill="1" applyBorder="1" applyAlignment="1">
      <alignment horizontal="center"/>
    </xf>
    <xf numFmtId="165" fontId="10" fillId="0" borderId="0" xfId="0" applyNumberFormat="1" applyFont="1"/>
    <xf numFmtId="0" fontId="8" fillId="0" borderId="0" xfId="0" applyFont="1" applyAlignment="1">
      <alignment horizontal="center"/>
    </xf>
    <xf numFmtId="0" fontId="15" fillId="3" borderId="3" xfId="0" quotePrefix="1" applyFont="1" applyFill="1" applyBorder="1" applyAlignment="1" applyProtection="1">
      <alignment horizontal="center" wrapText="1"/>
      <protection hidden="1"/>
    </xf>
    <xf numFmtId="166" fontId="15" fillId="0" borderId="0" xfId="0" applyNumberFormat="1" applyFont="1" applyAlignment="1" applyProtection="1">
      <alignment horizontal="center"/>
      <protection hidden="1"/>
    </xf>
    <xf numFmtId="166" fontId="0" fillId="0" borderId="0" xfId="0" applyNumberFormat="1" applyProtection="1">
      <protection hidden="1"/>
    </xf>
    <xf numFmtId="166" fontId="16" fillId="0" borderId="0" xfId="0" applyNumberFormat="1" applyFont="1" applyProtection="1">
      <protection hidden="1"/>
    </xf>
    <xf numFmtId="0" fontId="0" fillId="0" borderId="3" xfId="0" applyBorder="1" applyProtection="1">
      <protection hidden="1"/>
    </xf>
    <xf numFmtId="166" fontId="6" fillId="0" borderId="0" xfId="0" applyNumberFormat="1" applyFont="1" applyProtection="1">
      <protection hidden="1"/>
    </xf>
    <xf numFmtId="0" fontId="16" fillId="0" borderId="6" xfId="0" applyFont="1" applyBorder="1" applyProtection="1">
      <protection hidden="1"/>
    </xf>
    <xf numFmtId="0" fontId="6" fillId="0" borderId="8" xfId="0" applyFont="1" applyBorder="1" applyProtection="1">
      <protection hidden="1"/>
    </xf>
    <xf numFmtId="166" fontId="16" fillId="0" borderId="5" xfId="1" applyNumberFormat="1" applyFont="1" applyBorder="1" applyProtection="1">
      <protection hidden="1"/>
    </xf>
    <xf numFmtId="0" fontId="15" fillId="0" borderId="6" xfId="0" applyFont="1" applyBorder="1" applyProtection="1">
      <protection hidden="1"/>
    </xf>
    <xf numFmtId="0" fontId="17" fillId="0" borderId="8" xfId="0" applyFont="1" applyBorder="1" applyProtection="1">
      <protection hidden="1"/>
    </xf>
    <xf numFmtId="166" fontId="15" fillId="0" borderId="5" xfId="1" applyNumberFormat="1" applyFont="1" applyBorder="1" applyProtection="1">
      <protection hidden="1"/>
    </xf>
    <xf numFmtId="0" fontId="15" fillId="0" borderId="0" xfId="0" applyFont="1" applyProtection="1">
      <protection hidden="1"/>
    </xf>
    <xf numFmtId="0" fontId="17" fillId="0" borderId="0" xfId="0" applyFont="1" applyProtection="1">
      <protection hidden="1"/>
    </xf>
    <xf numFmtId="166" fontId="15" fillId="0" borderId="0" xfId="1" applyNumberFormat="1" applyFont="1" applyBorder="1" applyProtection="1">
      <protection hidden="1"/>
    </xf>
    <xf numFmtId="0" fontId="0" fillId="0" borderId="0" xfId="0" applyProtection="1">
      <protection hidden="1"/>
    </xf>
    <xf numFmtId="2" fontId="0" fillId="0" borderId="0" xfId="0" applyNumberFormat="1" applyProtection="1">
      <protection hidden="1"/>
    </xf>
    <xf numFmtId="0" fontId="0" fillId="0" borderId="3" xfId="0" applyBorder="1"/>
    <xf numFmtId="0" fontId="0" fillId="0" borderId="9" xfId="0" applyBorder="1"/>
    <xf numFmtId="0" fontId="0" fillId="0" borderId="4" xfId="0" applyBorder="1"/>
    <xf numFmtId="0" fontId="16" fillId="0" borderId="5" xfId="0" quotePrefix="1" applyFont="1" applyBorder="1" applyAlignment="1" applyProtection="1">
      <alignment horizontal="center" wrapText="1"/>
      <protection hidden="1"/>
    </xf>
    <xf numFmtId="9" fontId="16" fillId="0" borderId="5" xfId="3" applyFont="1" applyBorder="1" applyAlignment="1" applyProtection="1">
      <alignment horizontal="center"/>
      <protection hidden="1"/>
    </xf>
    <xf numFmtId="9" fontId="19" fillId="0" borderId="0" xfId="0" applyNumberFormat="1" applyFont="1"/>
    <xf numFmtId="9" fontId="6" fillId="3" borderId="5" xfId="0" applyNumberFormat="1" applyFont="1" applyFill="1" applyBorder="1" applyAlignment="1" applyProtection="1">
      <alignment horizontal="center"/>
      <protection locked="0" hidden="1"/>
    </xf>
    <xf numFmtId="166" fontId="17" fillId="2" borderId="5" xfId="0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justify" vertical="center" wrapText="1"/>
      <protection hidden="1"/>
    </xf>
    <xf numFmtId="4" fontId="15" fillId="0" borderId="5" xfId="0" quotePrefix="1" applyNumberFormat="1" applyFont="1" applyBorder="1" applyAlignment="1" applyProtection="1">
      <alignment horizontal="center" wrapText="1"/>
      <protection hidden="1"/>
    </xf>
    <xf numFmtId="165" fontId="7" fillId="4" borderId="0" xfId="0" applyNumberFormat="1" applyFont="1" applyFill="1" applyAlignment="1">
      <alignment horizontal="center"/>
    </xf>
    <xf numFmtId="166" fontId="15" fillId="0" borderId="6" xfId="0" applyNumberFormat="1" applyFont="1" applyBorder="1" applyAlignment="1" applyProtection="1">
      <alignment horizontal="right"/>
      <protection hidden="1"/>
    </xf>
    <xf numFmtId="166" fontId="15" fillId="0" borderId="8" xfId="0" applyNumberFormat="1" applyFont="1" applyBorder="1" applyAlignment="1" applyProtection="1">
      <alignment horizontal="right"/>
      <protection hidden="1"/>
    </xf>
    <xf numFmtId="166" fontId="15" fillId="0" borderId="2" xfId="0" applyNumberFormat="1" applyFont="1" applyBorder="1" applyAlignment="1" applyProtection="1">
      <alignment horizontal="right"/>
      <protection hidden="1"/>
    </xf>
    <xf numFmtId="0" fontId="0" fillId="0" borderId="2" xfId="0" applyBorder="1" applyAlignment="1">
      <alignment horizontal="right"/>
    </xf>
    <xf numFmtId="0" fontId="0" fillId="0" borderId="1" xfId="0" applyBorder="1" applyAlignment="1" applyProtection="1">
      <alignment horizontal="justify" vertical="center" wrapText="1"/>
      <protection hidden="1"/>
    </xf>
    <xf numFmtId="0" fontId="0" fillId="0" borderId="2" xfId="0" applyBorder="1" applyAlignment="1" applyProtection="1">
      <alignment horizontal="justify" vertical="center" wrapText="1"/>
      <protection hidden="1"/>
    </xf>
    <xf numFmtId="0" fontId="0" fillId="0" borderId="10" xfId="0" applyBorder="1" applyAlignment="1" applyProtection="1">
      <alignment horizontal="justify" vertical="center" wrapText="1"/>
      <protection hidden="1"/>
    </xf>
    <xf numFmtId="0" fontId="0" fillId="0" borderId="11" xfId="0" applyBorder="1" applyAlignment="1" applyProtection="1">
      <alignment horizontal="justify" vertical="center" wrapText="1"/>
      <protection hidden="1"/>
    </xf>
    <xf numFmtId="0" fontId="0" fillId="0" borderId="0" xfId="0" applyAlignment="1" applyProtection="1">
      <alignment horizontal="justify" vertical="center" wrapText="1"/>
      <protection hidden="1"/>
    </xf>
    <xf numFmtId="0" fontId="0" fillId="0" borderId="12" xfId="0" applyBorder="1" applyAlignment="1" applyProtection="1">
      <alignment horizontal="justify" vertical="center" wrapText="1"/>
      <protection hidden="1"/>
    </xf>
    <xf numFmtId="0" fontId="0" fillId="0" borderId="13" xfId="0" applyBorder="1" applyAlignment="1" applyProtection="1">
      <alignment horizontal="justify" vertical="center" wrapText="1"/>
      <protection hidden="1"/>
    </xf>
    <xf numFmtId="0" fontId="0" fillId="0" borderId="14" xfId="0" applyBorder="1" applyAlignment="1" applyProtection="1">
      <alignment horizontal="justify" vertical="center" wrapText="1"/>
      <protection hidden="1"/>
    </xf>
    <xf numFmtId="0" fontId="0" fillId="0" borderId="15" xfId="0" applyBorder="1" applyAlignment="1" applyProtection="1">
      <alignment horizontal="justify" vertical="center" wrapText="1"/>
      <protection hidden="1"/>
    </xf>
    <xf numFmtId="0" fontId="19" fillId="0" borderId="1" xfId="0" applyFont="1" applyBorder="1" applyAlignment="1" applyProtection="1">
      <alignment horizontal="justify" vertical="center" wrapText="1"/>
      <protection hidden="1"/>
    </xf>
    <xf numFmtId="0" fontId="19" fillId="0" borderId="2" xfId="0" applyFont="1" applyBorder="1" applyAlignment="1" applyProtection="1">
      <alignment horizontal="justify" vertical="center" wrapText="1"/>
      <protection hidden="1"/>
    </xf>
    <xf numFmtId="0" fontId="19" fillId="0" borderId="10" xfId="0" applyFont="1" applyBorder="1" applyAlignment="1" applyProtection="1">
      <alignment horizontal="justify" vertical="center" wrapText="1"/>
      <protection hidden="1"/>
    </xf>
    <xf numFmtId="0" fontId="19" fillId="0" borderId="11" xfId="0" applyFont="1" applyBorder="1" applyAlignment="1" applyProtection="1">
      <alignment horizontal="justify" vertical="center" wrapText="1"/>
      <protection hidden="1"/>
    </xf>
    <xf numFmtId="0" fontId="19" fillId="0" borderId="0" xfId="0" applyFont="1" applyAlignment="1" applyProtection="1">
      <alignment horizontal="justify" vertical="center" wrapText="1"/>
      <protection hidden="1"/>
    </xf>
    <xf numFmtId="0" fontId="19" fillId="0" borderId="12" xfId="0" applyFont="1" applyBorder="1" applyAlignment="1" applyProtection="1">
      <alignment horizontal="justify" vertical="center" wrapText="1"/>
      <protection hidden="1"/>
    </xf>
    <xf numFmtId="0" fontId="19" fillId="0" borderId="13" xfId="0" applyFont="1" applyBorder="1" applyAlignment="1" applyProtection="1">
      <alignment horizontal="justify" vertical="center" wrapText="1"/>
      <protection hidden="1"/>
    </xf>
    <xf numFmtId="0" fontId="19" fillId="0" borderId="14" xfId="0" applyFont="1" applyBorder="1" applyAlignment="1" applyProtection="1">
      <alignment horizontal="justify" vertical="center" wrapText="1"/>
      <protection hidden="1"/>
    </xf>
    <xf numFmtId="0" fontId="19" fillId="0" borderId="15" xfId="0" applyFont="1" applyBorder="1" applyAlignment="1" applyProtection="1">
      <alignment horizontal="justify" vertical="center" wrapText="1"/>
      <protection hidden="1"/>
    </xf>
    <xf numFmtId="0" fontId="6" fillId="3" borderId="3" xfId="0" applyFont="1" applyFill="1" applyBorder="1" applyProtection="1">
      <protection hidden="1"/>
    </xf>
    <xf numFmtId="0" fontId="12" fillId="3" borderId="3" xfId="0" applyFont="1" applyFill="1" applyBorder="1" applyProtection="1">
      <protection hidden="1"/>
    </xf>
    <xf numFmtId="7" fontId="16" fillId="0" borderId="5" xfId="1" applyNumberFormat="1" applyFont="1" applyBorder="1" applyAlignment="1" applyProtection="1">
      <alignment horizontal="right"/>
      <protection hidden="1"/>
    </xf>
  </cellXfs>
  <cellStyles count="5">
    <cellStyle name="Coma" xfId="1" builtinId="3"/>
    <cellStyle name="Moneda" xfId="2" builtinId="4"/>
    <cellStyle name="Normal" xfId="0" builtinId="0"/>
    <cellStyle name="Normal 3" xfId="4" xr:uid="{00000000-0005-0000-0000-000003000000}"/>
    <cellStyle name="Percentatge" xfId="3" builtinId="5"/>
  </cellStyles>
  <dxfs count="0"/>
  <tableStyles count="0" defaultTableStyle="TableStyleMedium2" defaultPivotStyle="PivotStyleLight16"/>
  <colors>
    <mruColors>
      <color rgb="FFFF99FF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07"/>
  <sheetViews>
    <sheetView tabSelected="1" zoomScale="60" zoomScaleNormal="60" workbookViewId="0">
      <selection activeCell="O20" sqref="O20"/>
    </sheetView>
  </sheetViews>
  <sheetFormatPr defaultColWidth="10.54296875" defaultRowHeight="13.5" x14ac:dyDescent="0.3"/>
  <cols>
    <col min="2" max="2" width="50.1796875" customWidth="1"/>
    <col min="4" max="4" width="13.54296875" customWidth="1"/>
    <col min="5" max="5" width="12.81640625" bestFit="1" customWidth="1"/>
    <col min="6" max="6" width="16.1796875" bestFit="1" customWidth="1"/>
    <col min="7" max="7" width="26.26953125" bestFit="1" customWidth="1"/>
    <col min="8" max="8" width="17.1796875" customWidth="1"/>
    <col min="9" max="9" width="15.54296875" customWidth="1"/>
    <col min="10" max="10" width="12.26953125" customWidth="1"/>
    <col min="11" max="11" width="13.54296875" hidden="1" customWidth="1"/>
    <col min="12" max="12" width="16.7265625" customWidth="1"/>
    <col min="13" max="13" width="17.54296875" customWidth="1"/>
    <col min="14" max="14" width="12.1796875" bestFit="1" customWidth="1"/>
    <col min="15" max="15" width="12.1796875" style="4" bestFit="1" customWidth="1"/>
    <col min="16" max="16" width="14.26953125" bestFit="1" customWidth="1"/>
    <col min="17" max="17" width="16.1796875" bestFit="1" customWidth="1"/>
    <col min="18" max="18" width="15.453125" bestFit="1" customWidth="1"/>
  </cols>
  <sheetData>
    <row r="1" spans="1:17" ht="18" x14ac:dyDescent="0.4">
      <c r="A1" s="3"/>
      <c r="B1" s="5"/>
      <c r="C1" s="6"/>
      <c r="G1" s="1"/>
      <c r="I1" s="3"/>
      <c r="M1" s="7"/>
    </row>
    <row r="2" spans="1:17" ht="26" x14ac:dyDescent="0.6">
      <c r="A2" s="3"/>
      <c r="B2" s="87" t="s">
        <v>28</v>
      </c>
      <c r="C2" s="8"/>
      <c r="D2" s="8"/>
      <c r="E2" s="8"/>
      <c r="F2" s="9"/>
      <c r="G2" s="8"/>
      <c r="H2" s="8"/>
      <c r="I2" s="3"/>
      <c r="L2" s="10"/>
      <c r="M2" s="11"/>
    </row>
    <row r="3" spans="1:17" ht="14" x14ac:dyDescent="0.3">
      <c r="A3" s="3"/>
      <c r="B3" s="86"/>
      <c r="C3" s="8"/>
      <c r="D3" s="8"/>
      <c r="E3" s="8"/>
      <c r="F3" s="9"/>
      <c r="G3" s="8"/>
      <c r="H3" s="8"/>
      <c r="I3" s="3"/>
      <c r="L3" s="7"/>
      <c r="M3" s="12"/>
    </row>
    <row r="4" spans="1:17" ht="24" x14ac:dyDescent="0.3">
      <c r="A4" s="3"/>
      <c r="B4" s="13" t="s">
        <v>0</v>
      </c>
      <c r="C4" s="14" t="s">
        <v>1</v>
      </c>
      <c r="D4" s="14" t="s">
        <v>2</v>
      </c>
      <c r="E4" s="14" t="s">
        <v>3</v>
      </c>
      <c r="F4" s="15" t="s">
        <v>4</v>
      </c>
      <c r="G4" s="14" t="s">
        <v>5</v>
      </c>
      <c r="H4" s="14" t="s">
        <v>6</v>
      </c>
      <c r="I4" s="3"/>
      <c r="L4" s="16"/>
      <c r="M4" s="12"/>
      <c r="N4" s="7"/>
      <c r="P4" s="7"/>
    </row>
    <row r="5" spans="1:17" x14ac:dyDescent="0.3">
      <c r="A5" s="3"/>
      <c r="B5" s="17" t="s">
        <v>19</v>
      </c>
      <c r="C5" s="56" t="s">
        <v>10</v>
      </c>
      <c r="D5" s="62">
        <v>821.52</v>
      </c>
      <c r="E5" s="18">
        <v>23.61</v>
      </c>
      <c r="F5" s="18">
        <f>(D5*E5)-0.01</f>
        <v>19396.0772</v>
      </c>
      <c r="G5" s="19"/>
      <c r="H5" s="18">
        <f>IF(G5=E5,F5,G5*D5)</f>
        <v>0</v>
      </c>
      <c r="I5" s="3"/>
      <c r="L5" s="20"/>
      <c r="M5" s="21"/>
      <c r="N5" s="22"/>
      <c r="O5" s="23"/>
      <c r="P5" s="24"/>
      <c r="Q5" s="1"/>
    </row>
    <row r="6" spans="1:17" x14ac:dyDescent="0.3">
      <c r="A6" s="3"/>
      <c r="B6" s="17" t="s">
        <v>18</v>
      </c>
      <c r="C6" s="56" t="s">
        <v>10</v>
      </c>
      <c r="D6" s="62">
        <v>4108.08</v>
      </c>
      <c r="E6" s="18">
        <v>19.78</v>
      </c>
      <c r="F6" s="18">
        <f>$D$6*$E$6</f>
        <v>81257.822400000005</v>
      </c>
      <c r="G6" s="19"/>
      <c r="H6" s="18">
        <f t="shared" ref="H6:H14" si="0">IF(G6=E6,F6,G6*D6)</f>
        <v>0</v>
      </c>
      <c r="I6" s="3"/>
      <c r="K6" s="58">
        <v>0.21</v>
      </c>
      <c r="L6" s="20"/>
      <c r="M6" s="21"/>
      <c r="N6" s="22"/>
      <c r="O6" s="23"/>
      <c r="P6" s="24"/>
      <c r="Q6" s="1"/>
    </row>
    <row r="7" spans="1:17" x14ac:dyDescent="0.3">
      <c r="A7" s="3"/>
      <c r="B7" s="17" t="s">
        <v>17</v>
      </c>
      <c r="C7" s="56" t="s">
        <v>10</v>
      </c>
      <c r="D7" s="62">
        <v>6162</v>
      </c>
      <c r="E7" s="18">
        <v>19.23</v>
      </c>
      <c r="F7" s="18">
        <f>$D$7*$E$7</f>
        <v>118495.26000000001</v>
      </c>
      <c r="G7" s="19"/>
      <c r="H7" s="18">
        <f t="shared" si="0"/>
        <v>0</v>
      </c>
      <c r="I7" s="3"/>
      <c r="K7" s="58">
        <v>0.1</v>
      </c>
      <c r="L7" s="20"/>
      <c r="M7" s="21"/>
      <c r="N7" s="22"/>
      <c r="O7" s="23"/>
      <c r="P7" s="24"/>
      <c r="Q7" s="1"/>
    </row>
    <row r="8" spans="1:17" x14ac:dyDescent="0.3">
      <c r="A8" s="3"/>
      <c r="B8" s="17" t="s">
        <v>20</v>
      </c>
      <c r="C8" s="56" t="s">
        <v>10</v>
      </c>
      <c r="D8" s="62">
        <v>12324</v>
      </c>
      <c r="E8" s="18">
        <v>19.78</v>
      </c>
      <c r="F8" s="18">
        <f>$D$8*$E$8</f>
        <v>243768.72</v>
      </c>
      <c r="G8" s="19"/>
      <c r="H8" s="18">
        <f t="shared" si="0"/>
        <v>0</v>
      </c>
      <c r="I8" s="3"/>
      <c r="K8" s="58">
        <v>0.04</v>
      </c>
      <c r="L8" s="20"/>
      <c r="M8" s="21"/>
      <c r="N8" s="22"/>
      <c r="O8" s="23"/>
      <c r="P8" s="24"/>
      <c r="Q8" s="1"/>
    </row>
    <row r="9" spans="1:17" x14ac:dyDescent="0.3">
      <c r="A9" s="3"/>
      <c r="B9" s="17" t="s">
        <v>22</v>
      </c>
      <c r="C9" s="56" t="s">
        <v>10</v>
      </c>
      <c r="D9" s="62">
        <v>12324</v>
      </c>
      <c r="E9" s="18">
        <v>20.09</v>
      </c>
      <c r="F9" s="18">
        <f>$D$9*$E$9</f>
        <v>247589.16</v>
      </c>
      <c r="G9" s="19"/>
      <c r="H9" s="18">
        <f t="shared" si="0"/>
        <v>0</v>
      </c>
      <c r="I9" s="3"/>
      <c r="K9" s="58"/>
      <c r="L9" s="20"/>
      <c r="M9" s="21"/>
      <c r="N9" s="22"/>
      <c r="O9" s="23"/>
      <c r="P9" s="24"/>
      <c r="Q9" s="1"/>
    </row>
    <row r="10" spans="1:17" x14ac:dyDescent="0.3">
      <c r="A10" s="3"/>
      <c r="B10" s="17" t="s">
        <v>21</v>
      </c>
      <c r="C10" s="56" t="s">
        <v>10</v>
      </c>
      <c r="D10" s="62">
        <v>4108.08</v>
      </c>
      <c r="E10" s="18">
        <v>20.97</v>
      </c>
      <c r="F10" s="18">
        <f>($D$10*$E$10)-0.01</f>
        <v>86146.427599999995</v>
      </c>
      <c r="G10" s="19"/>
      <c r="H10" s="18">
        <f t="shared" si="0"/>
        <v>0</v>
      </c>
      <c r="I10" s="3"/>
      <c r="K10" s="58"/>
      <c r="L10" s="20"/>
      <c r="M10" s="21"/>
      <c r="N10" s="22"/>
      <c r="O10" s="23"/>
      <c r="P10" s="24"/>
      <c r="Q10" s="1"/>
    </row>
    <row r="11" spans="1:17" x14ac:dyDescent="0.3">
      <c r="A11" s="3"/>
      <c r="B11" s="17" t="s">
        <v>23</v>
      </c>
      <c r="C11" s="56" t="s">
        <v>10</v>
      </c>
      <c r="D11" s="62">
        <v>10578.24</v>
      </c>
      <c r="E11" s="18">
        <v>13.44</v>
      </c>
      <c r="F11" s="18">
        <f>($D$11*$E$11)-0.01</f>
        <v>142171.53559999997</v>
      </c>
      <c r="G11" s="19"/>
      <c r="H11" s="18">
        <f t="shared" si="0"/>
        <v>0</v>
      </c>
      <c r="I11" s="3"/>
      <c r="K11" s="58"/>
      <c r="L11" s="20"/>
      <c r="M11" s="21"/>
      <c r="N11" s="22"/>
      <c r="O11" s="23"/>
      <c r="P11" s="24"/>
      <c r="Q11" s="1"/>
    </row>
    <row r="12" spans="1:17" x14ac:dyDescent="0.3">
      <c r="A12" s="3"/>
      <c r="B12" s="17" t="s">
        <v>24</v>
      </c>
      <c r="C12" s="56" t="s">
        <v>10</v>
      </c>
      <c r="D12" s="62">
        <v>5288.4</v>
      </c>
      <c r="E12" s="18">
        <v>18.09</v>
      </c>
      <c r="F12" s="18">
        <f>$D$12*$E$12</f>
        <v>95667.155999999988</v>
      </c>
      <c r="G12" s="19"/>
      <c r="H12" s="18">
        <f t="shared" si="0"/>
        <v>0</v>
      </c>
      <c r="I12" s="3"/>
      <c r="K12" s="58"/>
      <c r="L12" s="20"/>
      <c r="M12" s="21"/>
      <c r="N12" s="22"/>
      <c r="O12" s="23"/>
      <c r="P12" s="24"/>
      <c r="Q12" s="1"/>
    </row>
    <row r="13" spans="1:17" x14ac:dyDescent="0.3">
      <c r="A13" s="3"/>
      <c r="B13" s="17" t="s">
        <v>25</v>
      </c>
      <c r="C13" s="56" t="s">
        <v>10</v>
      </c>
      <c r="D13" s="62">
        <v>336000</v>
      </c>
      <c r="E13" s="18">
        <v>4.18</v>
      </c>
      <c r="F13" s="18">
        <f>$D$13*$E$13</f>
        <v>1404480</v>
      </c>
      <c r="G13" s="19"/>
      <c r="H13" s="18">
        <f t="shared" si="0"/>
        <v>0</v>
      </c>
      <c r="I13" s="3"/>
      <c r="K13" s="58"/>
      <c r="L13" s="20"/>
      <c r="M13" s="21"/>
      <c r="N13" s="22"/>
      <c r="O13" s="23"/>
      <c r="P13" s="24"/>
      <c r="Q13" s="1"/>
    </row>
    <row r="14" spans="1:17" x14ac:dyDescent="0.3">
      <c r="A14" s="3"/>
      <c r="B14" s="17" t="s">
        <v>26</v>
      </c>
      <c r="C14" s="56" t="s">
        <v>10</v>
      </c>
      <c r="D14" s="62">
        <v>720</v>
      </c>
      <c r="E14" s="18">
        <v>4.2699999999999996</v>
      </c>
      <c r="F14" s="18">
        <f>$D$14*$E$14</f>
        <v>3074.3999999999996</v>
      </c>
      <c r="G14" s="19"/>
      <c r="H14" s="18">
        <f t="shared" si="0"/>
        <v>0</v>
      </c>
      <c r="I14" s="3"/>
      <c r="K14" s="58">
        <v>0</v>
      </c>
      <c r="L14" s="20"/>
      <c r="M14" s="21"/>
      <c r="N14" s="22"/>
      <c r="O14" s="23"/>
      <c r="P14" s="24"/>
      <c r="Q14" s="1"/>
    </row>
    <row r="15" spans="1:17" x14ac:dyDescent="0.3">
      <c r="A15" s="3"/>
      <c r="B15" s="25"/>
      <c r="C15" s="26"/>
      <c r="D15" s="64" t="s">
        <v>11</v>
      </c>
      <c r="E15" s="65"/>
      <c r="F15" s="27">
        <f>SUM(F5:F14)</f>
        <v>2442046.5587999998</v>
      </c>
      <c r="G15" s="28" t="s">
        <v>27</v>
      </c>
      <c r="H15" s="29">
        <f>SUM(H5:H14)</f>
        <v>0</v>
      </c>
      <c r="I15" s="3"/>
      <c r="L15" s="7"/>
      <c r="N15" s="22"/>
      <c r="Q15" s="2"/>
    </row>
    <row r="16" spans="1:17" x14ac:dyDescent="0.3">
      <c r="A16" s="3"/>
      <c r="B16" s="25"/>
      <c r="C16" s="26"/>
      <c r="D16" s="66"/>
      <c r="E16" s="67"/>
      <c r="F16" s="30"/>
      <c r="G16" s="31"/>
      <c r="H16" s="32"/>
      <c r="I16" s="3"/>
      <c r="L16" s="33"/>
      <c r="M16" s="34"/>
      <c r="N16" s="35"/>
      <c r="Q16" s="2"/>
    </row>
    <row r="17" spans="1:9" x14ac:dyDescent="0.3">
      <c r="A17" s="3"/>
      <c r="B17" s="36"/>
      <c r="C17" s="26"/>
      <c r="D17" s="37"/>
      <c r="E17" s="37"/>
      <c r="F17" s="39"/>
      <c r="G17" s="38"/>
      <c r="H17" s="39"/>
      <c r="I17" s="3"/>
    </row>
    <row r="18" spans="1:9" x14ac:dyDescent="0.3">
      <c r="A18" s="3"/>
      <c r="B18" s="40"/>
      <c r="C18" s="8"/>
      <c r="D18" s="37"/>
      <c r="E18" s="37"/>
      <c r="F18" s="9"/>
      <c r="G18" s="8"/>
      <c r="H18" s="41"/>
      <c r="I18" s="3"/>
    </row>
    <row r="19" spans="1:9" x14ac:dyDescent="0.3">
      <c r="A19" s="3"/>
      <c r="B19" s="40"/>
      <c r="C19" s="8"/>
      <c r="D19" s="42" t="s">
        <v>7</v>
      </c>
      <c r="E19" s="43"/>
      <c r="F19" s="44">
        <f>F15</f>
        <v>2442046.5587999998</v>
      </c>
      <c r="G19" s="60" t="s">
        <v>13</v>
      </c>
      <c r="H19" s="18">
        <f>H15</f>
        <v>0</v>
      </c>
      <c r="I19" s="3"/>
    </row>
    <row r="20" spans="1:9" x14ac:dyDescent="0.3">
      <c r="A20" s="3"/>
      <c r="B20" s="40"/>
      <c r="C20" s="8"/>
      <c r="D20" s="42" t="s">
        <v>12</v>
      </c>
      <c r="E20" s="57">
        <f>21%</f>
        <v>0.21</v>
      </c>
      <c r="F20" s="88">
        <f>(F19*21%)-0.01</f>
        <v>512829.76734799991</v>
      </c>
      <c r="G20" s="59"/>
      <c r="H20" s="18">
        <f>IF(H19=F19,F20,H19*G20)</f>
        <v>0</v>
      </c>
      <c r="I20" s="3"/>
    </row>
    <row r="21" spans="1:9" x14ac:dyDescent="0.3">
      <c r="A21" s="3"/>
      <c r="B21" s="40"/>
      <c r="C21" s="8"/>
      <c r="D21" s="45" t="s">
        <v>8</v>
      </c>
      <c r="E21" s="46"/>
      <c r="F21" s="47">
        <f>SUM(F19:F20)</f>
        <v>2954876.3261479996</v>
      </c>
      <c r="G21" s="60" t="s">
        <v>14</v>
      </c>
      <c r="H21" s="29">
        <f>SUM(H19:H20)</f>
        <v>0</v>
      </c>
      <c r="I21" s="3"/>
    </row>
    <row r="22" spans="1:9" x14ac:dyDescent="0.3">
      <c r="A22" s="3"/>
      <c r="B22" s="40"/>
      <c r="C22" s="8"/>
      <c r="D22" s="48"/>
      <c r="E22" s="49"/>
      <c r="F22" s="50"/>
      <c r="G22" s="31"/>
      <c r="H22" s="32"/>
      <c r="I22" s="3"/>
    </row>
    <row r="23" spans="1:9" x14ac:dyDescent="0.3">
      <c r="A23" s="3"/>
      <c r="B23" s="40"/>
      <c r="C23" s="51" t="s">
        <v>9</v>
      </c>
      <c r="D23" s="51"/>
      <c r="E23" s="51"/>
      <c r="F23" s="52"/>
      <c r="G23" s="51"/>
      <c r="H23" s="51"/>
      <c r="I23" s="3"/>
    </row>
    <row r="24" spans="1:9" x14ac:dyDescent="0.3">
      <c r="A24" s="3"/>
      <c r="B24" s="40"/>
      <c r="C24" s="51"/>
      <c r="D24" s="51"/>
      <c r="E24" s="51"/>
      <c r="F24" s="51"/>
      <c r="G24" s="51"/>
      <c r="H24" s="51"/>
      <c r="I24" s="3"/>
    </row>
    <row r="25" spans="1:9" ht="13.5" customHeight="1" x14ac:dyDescent="0.3">
      <c r="A25" s="3"/>
      <c r="B25" s="40"/>
      <c r="C25" s="68" t="s">
        <v>15</v>
      </c>
      <c r="D25" s="69"/>
      <c r="E25" s="69"/>
      <c r="F25" s="69"/>
      <c r="G25" s="69"/>
      <c r="H25" s="70"/>
      <c r="I25" s="3"/>
    </row>
    <row r="26" spans="1:9" x14ac:dyDescent="0.3">
      <c r="A26" s="3"/>
      <c r="B26" s="53"/>
      <c r="C26" s="71"/>
      <c r="D26" s="72"/>
      <c r="E26" s="72"/>
      <c r="F26" s="72"/>
      <c r="G26" s="72"/>
      <c r="H26" s="73"/>
      <c r="I26" s="3"/>
    </row>
    <row r="27" spans="1:9" x14ac:dyDescent="0.3">
      <c r="A27" s="3"/>
      <c r="B27" s="53"/>
      <c r="C27" s="71"/>
      <c r="D27" s="72"/>
      <c r="E27" s="72"/>
      <c r="F27" s="72"/>
      <c r="G27" s="72"/>
      <c r="H27" s="73"/>
      <c r="I27" s="3"/>
    </row>
    <row r="28" spans="1:9" ht="18" customHeight="1" x14ac:dyDescent="0.3">
      <c r="A28" s="3"/>
      <c r="B28" s="53"/>
      <c r="C28" s="74"/>
      <c r="D28" s="75"/>
      <c r="E28" s="75"/>
      <c r="F28" s="75"/>
      <c r="G28" s="75"/>
      <c r="H28" s="76"/>
      <c r="I28" s="3"/>
    </row>
    <row r="29" spans="1:9" x14ac:dyDescent="0.3">
      <c r="A29" s="3"/>
      <c r="B29" s="53"/>
      <c r="C29" s="61"/>
      <c r="D29" s="61"/>
      <c r="E29" s="61"/>
      <c r="F29" s="61"/>
      <c r="G29" s="61"/>
      <c r="H29" s="61"/>
      <c r="I29" s="3"/>
    </row>
    <row r="30" spans="1:9" x14ac:dyDescent="0.3">
      <c r="A30" s="3"/>
      <c r="B30" s="53"/>
      <c r="C30" s="77" t="s">
        <v>16</v>
      </c>
      <c r="D30" s="78"/>
      <c r="E30" s="78"/>
      <c r="F30" s="78"/>
      <c r="G30" s="78"/>
      <c r="H30" s="79"/>
      <c r="I30" s="3"/>
    </row>
    <row r="31" spans="1:9" x14ac:dyDescent="0.3">
      <c r="A31" s="3"/>
      <c r="B31" s="53"/>
      <c r="C31" s="80"/>
      <c r="D31" s="81"/>
      <c r="E31" s="81"/>
      <c r="F31" s="81"/>
      <c r="G31" s="81"/>
      <c r="H31" s="82"/>
      <c r="I31" s="3"/>
    </row>
    <row r="32" spans="1:9" x14ac:dyDescent="0.3">
      <c r="A32" s="3"/>
      <c r="B32" s="53"/>
      <c r="C32" s="80"/>
      <c r="D32" s="81"/>
      <c r="E32" s="81"/>
      <c r="F32" s="81"/>
      <c r="G32" s="81"/>
      <c r="H32" s="82"/>
      <c r="I32" s="3"/>
    </row>
    <row r="33" spans="1:9" x14ac:dyDescent="0.3">
      <c r="A33" s="3"/>
      <c r="B33" s="53"/>
      <c r="C33" s="83"/>
      <c r="D33" s="84"/>
      <c r="E33" s="84"/>
      <c r="F33" s="84"/>
      <c r="G33" s="84"/>
      <c r="H33" s="85"/>
      <c r="I33" s="3"/>
    </row>
    <row r="34" spans="1:9" ht="14" thickBot="1" x14ac:dyDescent="0.35">
      <c r="A34" s="3"/>
      <c r="B34" s="54"/>
      <c r="C34" s="55"/>
      <c r="D34" s="55"/>
      <c r="E34" s="55"/>
      <c r="F34" s="55"/>
      <c r="G34" s="55"/>
      <c r="H34" s="55"/>
      <c r="I34" s="3"/>
    </row>
    <row r="35" spans="1:9" x14ac:dyDescent="0.3">
      <c r="A35" s="63"/>
      <c r="B35" s="63"/>
      <c r="C35" s="63"/>
      <c r="D35" s="63"/>
      <c r="E35" s="63"/>
      <c r="F35" s="63"/>
      <c r="G35" s="63"/>
      <c r="H35" s="63"/>
      <c r="I35" s="3"/>
    </row>
    <row r="59" spans="6:15" x14ac:dyDescent="0.3">
      <c r="F59" s="7"/>
      <c r="G59" s="7"/>
    </row>
    <row r="60" spans="6:15" x14ac:dyDescent="0.3">
      <c r="F60" s="7"/>
      <c r="G60" s="7"/>
    </row>
    <row r="61" spans="6:15" ht="12.5" x14ac:dyDescent="0.25">
      <c r="F61" s="7"/>
      <c r="G61" s="7"/>
      <c r="O61"/>
    </row>
    <row r="62" spans="6:15" ht="12.5" x14ac:dyDescent="0.25">
      <c r="F62" s="7"/>
      <c r="G62" s="7"/>
      <c r="O62"/>
    </row>
    <row r="63" spans="6:15" ht="12.5" x14ac:dyDescent="0.25">
      <c r="F63" s="7"/>
      <c r="G63" s="7"/>
      <c r="O63"/>
    </row>
    <row r="64" spans="6:15" ht="12.5" x14ac:dyDescent="0.25">
      <c r="F64" s="7"/>
      <c r="G64" s="7"/>
      <c r="O64"/>
    </row>
    <row r="65" spans="6:15" ht="12.5" x14ac:dyDescent="0.25">
      <c r="F65" s="7"/>
      <c r="G65" s="7"/>
      <c r="O65"/>
    </row>
    <row r="66" spans="6:15" ht="12.5" x14ac:dyDescent="0.25">
      <c r="F66" s="7"/>
      <c r="G66" s="7"/>
      <c r="O66"/>
    </row>
    <row r="67" spans="6:15" ht="12.5" x14ac:dyDescent="0.25">
      <c r="F67" s="7"/>
      <c r="G67" s="7"/>
      <c r="O67"/>
    </row>
    <row r="68" spans="6:15" ht="12.5" x14ac:dyDescent="0.25">
      <c r="F68" s="7"/>
      <c r="G68" s="7"/>
      <c r="O68"/>
    </row>
    <row r="69" spans="6:15" ht="12.5" x14ac:dyDescent="0.25">
      <c r="F69" s="7"/>
      <c r="G69" s="7"/>
      <c r="O69"/>
    </row>
    <row r="70" spans="6:15" ht="12.5" x14ac:dyDescent="0.25">
      <c r="F70" s="7"/>
      <c r="G70" s="7"/>
      <c r="O70"/>
    </row>
    <row r="71" spans="6:15" ht="12.5" x14ac:dyDescent="0.25">
      <c r="F71" s="7"/>
      <c r="G71" s="7"/>
      <c r="O71"/>
    </row>
    <row r="72" spans="6:15" ht="12.5" x14ac:dyDescent="0.25">
      <c r="F72" s="7"/>
      <c r="G72" s="7"/>
      <c r="O72"/>
    </row>
    <row r="73" spans="6:15" ht="12.5" x14ac:dyDescent="0.25">
      <c r="F73" s="7"/>
      <c r="G73" s="7"/>
      <c r="O73"/>
    </row>
    <row r="74" spans="6:15" ht="12.5" x14ac:dyDescent="0.25">
      <c r="F74" s="7"/>
      <c r="G74" s="7"/>
      <c r="O74"/>
    </row>
    <row r="75" spans="6:15" ht="12.5" x14ac:dyDescent="0.25">
      <c r="F75" s="7"/>
      <c r="G75" s="7"/>
      <c r="O75"/>
    </row>
    <row r="76" spans="6:15" ht="12.5" x14ac:dyDescent="0.25">
      <c r="F76" s="7"/>
      <c r="G76" s="7"/>
      <c r="O76"/>
    </row>
    <row r="77" spans="6:15" ht="12.5" x14ac:dyDescent="0.25">
      <c r="F77" s="7"/>
      <c r="G77" s="7"/>
      <c r="O77"/>
    </row>
    <row r="78" spans="6:15" ht="12.5" x14ac:dyDescent="0.25">
      <c r="F78" s="7"/>
      <c r="G78" s="7"/>
      <c r="O78"/>
    </row>
    <row r="79" spans="6:15" ht="12.5" x14ac:dyDescent="0.25">
      <c r="F79" s="7"/>
      <c r="G79" s="7"/>
      <c r="O79"/>
    </row>
    <row r="80" spans="6:15" ht="12.5" x14ac:dyDescent="0.25">
      <c r="F80" s="7"/>
      <c r="G80" s="7"/>
      <c r="O80"/>
    </row>
    <row r="81" spans="6:15" ht="12.5" x14ac:dyDescent="0.25">
      <c r="F81" s="7"/>
      <c r="G81" s="7"/>
      <c r="O81"/>
    </row>
    <row r="82" spans="6:15" ht="12.5" x14ac:dyDescent="0.25">
      <c r="F82" s="7"/>
      <c r="G82" s="7"/>
      <c r="O82"/>
    </row>
    <row r="83" spans="6:15" ht="12.5" x14ac:dyDescent="0.25">
      <c r="F83" s="7"/>
      <c r="G83" s="7"/>
      <c r="O83"/>
    </row>
    <row r="107" spans="15:15" ht="12.5" x14ac:dyDescent="0.25">
      <c r="O107"/>
    </row>
  </sheetData>
  <sheetProtection algorithmName="SHA-512" hashValue="caL2GKgB21QLTTBDHJ4uDMKXJS+738SVNkDEi2ar78cBqh6PlpYmwiJS72MD7fqTdxT9Ex7do2D2RjLvZYg/XA==" saltValue="u7hP70A0nazKeY6Y5B2vbw==" spinCount="100000" sheet="1" objects="1" scenarios="1"/>
  <mergeCells count="5">
    <mergeCell ref="A35:H35"/>
    <mergeCell ref="D15:E15"/>
    <mergeCell ref="D16:E16"/>
    <mergeCell ref="C25:H28"/>
    <mergeCell ref="C30:H33"/>
  </mergeCells>
  <dataValidations count="1">
    <dataValidation type="list" allowBlank="1" showInputMessage="1" showErrorMessage="1" sqref="G20" xr:uid="{00000000-0002-0000-0000-000000000000}">
      <formula1>$K$6:$K$14</formula1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ANNEX 3 BIS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DPQI_AjtBCN</dc:creator>
  <cp:lastModifiedBy>VEAS CASTRO, ISMAEL</cp:lastModifiedBy>
  <cp:lastPrinted>2025-05-09T09:05:40Z</cp:lastPrinted>
  <dcterms:created xsi:type="dcterms:W3CDTF">2025-02-14T15:44:07Z</dcterms:created>
  <dcterms:modified xsi:type="dcterms:W3CDTF">2025-12-03T10:31:48Z</dcterms:modified>
</cp:coreProperties>
</file>