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K:\QUOTA\IMSS\Jurídic_restore\CONTRACTES\2026\25000243_P2500117_ Control de qualitat\"/>
    </mc:Choice>
  </mc:AlternateContent>
  <xr:revisionPtr revIDLastSave="0" documentId="13_ncr:1_{35653ECB-AA6B-47BE-B981-243BCE1C48C6}" xr6:coauthVersionLast="47" xr6:coauthVersionMax="47" xr10:uidLastSave="{00000000-0000-0000-0000-000000000000}"/>
  <bookViews>
    <workbookView xWindow="-50" yWindow="-50" windowWidth="19300" windowHeight="10300" xr2:uid="{1E1B02B0-ECFB-49E0-AE0F-FDF43F082E7B}"/>
  </bookViews>
  <sheets>
    <sheet name="Annex 3bis "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1" l="1"/>
  <c r="G9" i="1" s="1"/>
  <c r="G10" i="1" s="1"/>
  <c r="G21" i="1" s="1"/>
  <c r="I9" i="1"/>
  <c r="I10" i="1" s="1"/>
  <c r="I21" i="1" s="1"/>
  <c r="E12" i="1"/>
  <c r="G12" i="1" s="1"/>
  <c r="F12" i="1"/>
  <c r="E13" i="1"/>
  <c r="G13" i="1" s="1"/>
  <c r="F13" i="1"/>
  <c r="E14" i="1"/>
  <c r="G14" i="1" s="1"/>
  <c r="F14" i="1"/>
  <c r="E15" i="1"/>
  <c r="I15" i="1" s="1"/>
  <c r="F15" i="1"/>
  <c r="E16" i="1"/>
  <c r="G16" i="1" s="1"/>
  <c r="F16" i="1"/>
  <c r="E17" i="1"/>
  <c r="G17" i="1" s="1"/>
  <c r="F17" i="1"/>
  <c r="E18" i="1"/>
  <c r="G18" i="1" s="1"/>
  <c r="F18" i="1"/>
  <c r="G19" i="1" l="1"/>
  <c r="G23" i="1" s="1"/>
  <c r="G24" i="1" s="1"/>
  <c r="G15" i="1"/>
  <c r="I18" i="1"/>
  <c r="I14" i="1"/>
  <c r="I13" i="1"/>
  <c r="I17" i="1"/>
  <c r="I16" i="1"/>
  <c r="I12" i="1"/>
  <c r="I19" i="1"/>
  <c r="I23" i="1" s="1"/>
  <c r="I24" i="1" s="1"/>
  <c r="I22" i="1"/>
  <c r="G22" i="1"/>
  <c r="G25" i="1" l="1"/>
  <c r="I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H22" authorId="0" shapeId="0" xr:uid="{D7F1602A-D210-4247-8E8D-6AA89460C6B9}">
      <text>
        <r>
          <rPr>
            <b/>
            <sz val="9"/>
            <color indexed="81"/>
            <rFont val="Tahoma"/>
            <family val="2"/>
          </rPr>
          <t xml:space="preserve">Ajuntament de Barcelona: Escolliu el tipus d'IVA aplicable
</t>
        </r>
      </text>
    </comment>
    <comment ref="H24" authorId="0" shapeId="0" xr:uid="{FC806A4F-6340-4663-91E2-8B18107E8214}">
      <text>
        <r>
          <rPr>
            <b/>
            <sz val="9"/>
            <color indexed="81"/>
            <rFont val="Tahoma"/>
            <family val="2"/>
          </rPr>
          <t>Ajuntament de Barcelona: Escolliu el tipus d'IVA aplicable</t>
        </r>
        <r>
          <rPr>
            <sz val="9"/>
            <color indexed="81"/>
            <rFont val="Tahoma"/>
            <family val="2"/>
          </rPr>
          <t xml:space="preserve">
</t>
        </r>
      </text>
    </comment>
  </commentList>
</comments>
</file>

<file path=xl/sharedStrings.xml><?xml version="1.0" encoding="utf-8"?>
<sst xmlns="http://schemas.openxmlformats.org/spreadsheetml/2006/main" count="45" uniqueCount="38">
  <si>
    <t>Les quantitats indicades per l’IMSS com a preu global net, així com cadascun dels preus unitaris nets determinats constitueixen la xifra màxima per sobre de la qual s'estimarà que les ofertes dels licitadors excedeixen el tipus de la licitació i, per tant, seran excloses.</t>
  </si>
  <si>
    <t>Barcelona, en la data de signatura</t>
  </si>
  <si>
    <t xml:space="preserve">TOTAL PROVEIDOR: </t>
  </si>
  <si>
    <t>TOTAL:</t>
  </si>
  <si>
    <t>IVA (21%)</t>
  </si>
  <si>
    <t>IMPORT PREUS UNITARIS PROVEÏDOR</t>
  </si>
  <si>
    <t>IMPORT PREUS UNITARIS</t>
  </si>
  <si>
    <t>IMPORT PREU GLOBAL PROVEÏDOR</t>
  </si>
  <si>
    <t>IMPORT PREU GLOBAL</t>
  </si>
  <si>
    <t>Aquest document cal presentar-lo en PDF i degudament signat pel representant legal de l'empresa.</t>
  </si>
  <si>
    <t>Subtotal preus unitaris proveïdor</t>
  </si>
  <si>
    <t>Subtotal preus unitaris</t>
  </si>
  <si>
    <t>PREU UNITARI - hores</t>
  </si>
  <si>
    <t>Suport administratiu especialitzat</t>
  </si>
  <si>
    <t>Enginyer</t>
  </si>
  <si>
    <t xml:space="preserve">Analista Sistemes d'Informació </t>
  </si>
  <si>
    <t>Tècnic Economia + Relacions Laborals</t>
  </si>
  <si>
    <t>Responsables Tècnics de Servei o zona</t>
  </si>
  <si>
    <t>Coordinador de projecte</t>
  </si>
  <si>
    <t>Director de Projecte</t>
  </si>
  <si>
    <t xml:space="preserve">Despeses per preu UNITARI </t>
  </si>
  <si>
    <t>Subtotal preu global proveïdor</t>
  </si>
  <si>
    <t>Subtotal preu global</t>
  </si>
  <si>
    <t>PREU GLOBAL</t>
  </si>
  <si>
    <t>Gestió global del servei</t>
  </si>
  <si>
    <t>Despeses per preu GLOBAL</t>
  </si>
  <si>
    <t>Import  proveïdor</t>
  </si>
  <si>
    <t>Preu u/t  proveïdor</t>
  </si>
  <si>
    <t>Import sortida</t>
  </si>
  <si>
    <t>Preu u/t sortida</t>
  </si>
  <si>
    <t>Quantitat</t>
  </si>
  <si>
    <t>Descripció</t>
  </si>
  <si>
    <t>Codi</t>
  </si>
  <si>
    <t>EXP 015_25000243                   ANNEX-3 BIS</t>
  </si>
  <si>
    <t>12 MESOS</t>
  </si>
  <si>
    <t xml:space="preserve"> 1/06/2026 a 30/05/2027</t>
  </si>
  <si>
    <t>Pel període inicial del contracte:</t>
  </si>
  <si>
    <t>SERVEI DE CONTROL DE QUALITAT DELS SERVEIS SOCIALS A LES PERSONES DE L'INSTITUT MUNICIPAL DE SERVEIS SOCIALS DE BARCELONA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</si>
</sst>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43" formatCode="_-* #,##0.00_-;\-* #,##0.00_-;_-* &quot;-&quot;??_-;_-@_-"/>
    <numFmt numFmtId="164" formatCode="_-* #,##0.0000\ [$€-403]_-;\-* #,##0.0000\ [$€-403]_-;_-* &quot;-&quot;????\ [$€-403]_-;_-@_-"/>
    <numFmt numFmtId="165" formatCode="_-* #,##0.00\ [$€-403]_-;\-* #,##0.00\ [$€-403]_-;_-* &quot;-&quot;??\ [$€-403]_-;_-@_-"/>
    <numFmt numFmtId="166" formatCode="_-* #,##0\ _€_-;\-* #,##0\ _€_-;_-* &quot;-&quot;??\ _€_-;_-@_-"/>
    <numFmt numFmtId="167" formatCode="_-* #,##0.0000\ [$€-403]_-;\-* #,##0.0000\ [$€-403]_-;_-* &quot;-&quot;??\ [$€-403]_-;_-@_-"/>
    <numFmt numFmtId="168" formatCode="#,##0_ ;\-#,##0\ "/>
  </numFmts>
  <fonts count="12" x14ac:knownFonts="1">
    <font>
      <sz val="10"/>
      <name val="Arial"/>
    </font>
    <font>
      <b/>
      <sz val="11"/>
      <color theme="0"/>
      <name val="Aptos Narrow"/>
      <family val="2"/>
      <scheme val="minor"/>
    </font>
    <font>
      <sz val="11"/>
      <color theme="0"/>
      <name val="Aptos Narrow"/>
      <family val="2"/>
      <scheme val="minor"/>
    </font>
    <font>
      <sz val="10"/>
      <name val="Arial"/>
    </font>
    <font>
      <sz val="11"/>
      <name val="Aptos Narrow"/>
      <family val="2"/>
      <scheme val="minor"/>
    </font>
    <font>
      <sz val="11"/>
      <color rgb="FF000000"/>
      <name val="Aptos Narrow"/>
      <family val="2"/>
      <scheme val="minor"/>
    </font>
    <font>
      <b/>
      <i/>
      <sz val="12"/>
      <color rgb="FF000000"/>
      <name val="Calibri"/>
      <family val="2"/>
    </font>
    <font>
      <b/>
      <sz val="11"/>
      <name val="Aptos Narrow"/>
      <family val="2"/>
      <scheme val="minor"/>
    </font>
    <font>
      <b/>
      <sz val="11"/>
      <color rgb="FF000000"/>
      <name val="Aptos Narrow"/>
      <family val="2"/>
      <scheme val="minor"/>
    </font>
    <font>
      <sz val="10"/>
      <name val="Arial"/>
      <family val="2"/>
    </font>
    <font>
      <b/>
      <sz val="9"/>
      <color indexed="81"/>
      <name val="Tahoma"/>
      <family val="2"/>
    </font>
    <font>
      <sz val="9"/>
      <color indexed="81"/>
      <name val="Tahoma"/>
      <family val="2"/>
    </font>
  </fonts>
  <fills count="9">
    <fill>
      <patternFill patternType="none"/>
    </fill>
    <fill>
      <patternFill patternType="gray125"/>
    </fill>
    <fill>
      <patternFill patternType="solid">
        <fgColor rgb="FF00B050"/>
        <bgColor rgb="FF000000"/>
      </patternFill>
    </fill>
    <fill>
      <patternFill patternType="solid">
        <fgColor rgb="FFD9D9D9"/>
        <bgColor rgb="FF000000"/>
      </patternFill>
    </fill>
    <fill>
      <patternFill patternType="solid">
        <fgColor theme="0" tint="-0.14999847407452621"/>
        <bgColor indexed="64"/>
      </patternFill>
    </fill>
    <fill>
      <patternFill patternType="solid">
        <fgColor rgb="FFFFFF00"/>
        <bgColor indexed="64"/>
      </patternFill>
    </fill>
    <fill>
      <patternFill patternType="solid">
        <fgColor rgb="FFFFFFFF"/>
        <bgColor rgb="FF000000"/>
      </patternFill>
    </fill>
    <fill>
      <patternFill patternType="solid">
        <fgColor rgb="FFC4D79B"/>
        <bgColor rgb="FF000000"/>
      </patternFill>
    </fill>
    <fill>
      <patternFill patternType="solid">
        <fgColor rgb="FFFFCC00"/>
        <bgColor rgb="FF000000"/>
      </patternFill>
    </fill>
  </fills>
  <borders count="26">
    <border>
      <left/>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thin">
        <color indexed="64"/>
      </top>
      <bottom/>
      <diagonal/>
    </border>
    <border>
      <left/>
      <right/>
      <top style="thin">
        <color indexed="64"/>
      </top>
      <bottom/>
      <diagonal/>
    </border>
    <border>
      <left/>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44" fontId="9" fillId="0" borderId="0" applyFont="0" applyFill="0" applyBorder="0" applyAlignment="0" applyProtection="0"/>
  </cellStyleXfs>
  <cellXfs count="82">
    <xf numFmtId="0" fontId="0" fillId="0" borderId="0" xfId="0"/>
    <xf numFmtId="0" fontId="4" fillId="0" borderId="0" xfId="0" applyFont="1"/>
    <xf numFmtId="164" fontId="4" fillId="0" borderId="0" xfId="0" applyNumberFormat="1" applyFont="1"/>
    <xf numFmtId="43" fontId="2" fillId="0" borderId="0" xfId="1" applyFont="1" applyProtection="1"/>
    <xf numFmtId="165" fontId="8" fillId="0" borderId="0" xfId="0" applyNumberFormat="1" applyFont="1" applyAlignment="1" applyProtection="1">
      <alignment horizontal="right"/>
      <protection locked="0"/>
    </xf>
    <xf numFmtId="165" fontId="1" fillId="0" borderId="0" xfId="1" applyNumberFormat="1" applyFont="1" applyFill="1" applyBorder="1" applyProtection="1"/>
    <xf numFmtId="165" fontId="7" fillId="3" borderId="1" xfId="1" applyNumberFormat="1" applyFont="1" applyFill="1" applyBorder="1" applyAlignment="1" applyProtection="1">
      <alignment vertical="center"/>
    </xf>
    <xf numFmtId="165" fontId="8" fillId="0" borderId="1" xfId="0" applyNumberFormat="1" applyFont="1" applyBorder="1" applyAlignment="1" applyProtection="1">
      <alignment horizontal="left" vertical="center" wrapText="1"/>
      <protection locked="0"/>
    </xf>
    <xf numFmtId="165" fontId="4" fillId="0" borderId="4" xfId="1" applyNumberFormat="1" applyFont="1" applyFill="1" applyBorder="1" applyAlignment="1" applyProtection="1">
      <alignment vertical="center"/>
    </xf>
    <xf numFmtId="9" fontId="4" fillId="0" borderId="5" xfId="0" applyNumberFormat="1" applyFont="1" applyBorder="1" applyAlignment="1" applyProtection="1">
      <alignment horizontal="left" vertical="center"/>
      <protection locked="0"/>
    </xf>
    <xf numFmtId="9" fontId="4" fillId="0" borderId="6" xfId="2" applyNumberFormat="1" applyFont="1" applyFill="1" applyBorder="1" applyAlignment="1" applyProtection="1">
      <alignment horizontal="left" vertical="center"/>
    </xf>
    <xf numFmtId="165" fontId="7" fillId="4" borderId="4" xfId="1" applyNumberFormat="1" applyFont="1" applyFill="1" applyBorder="1" applyAlignment="1" applyProtection="1">
      <alignment vertical="center"/>
    </xf>
    <xf numFmtId="165" fontId="7" fillId="0" borderId="5" xfId="0" applyNumberFormat="1" applyFont="1" applyBorder="1" applyAlignment="1" applyProtection="1">
      <alignment horizontal="left" vertical="center"/>
      <protection locked="0"/>
    </xf>
    <xf numFmtId="44" fontId="4" fillId="0" borderId="6" xfId="2" applyFont="1" applyFill="1" applyBorder="1" applyAlignment="1" applyProtection="1">
      <alignment horizontal="left" vertical="center"/>
    </xf>
    <xf numFmtId="165" fontId="4" fillId="0" borderId="7" xfId="1" applyNumberFormat="1" applyFont="1" applyFill="1" applyBorder="1" applyAlignment="1" applyProtection="1">
      <alignment vertical="center"/>
    </xf>
    <xf numFmtId="9" fontId="4" fillId="0" borderId="8" xfId="0" applyNumberFormat="1" applyFont="1" applyBorder="1" applyAlignment="1" applyProtection="1">
      <alignment horizontal="left" vertical="center"/>
      <protection locked="0"/>
    </xf>
    <xf numFmtId="9" fontId="4" fillId="0" borderId="9" xfId="2" applyNumberFormat="1" applyFont="1" applyFill="1" applyBorder="1" applyAlignment="1" applyProtection="1">
      <alignment horizontal="left" vertical="center"/>
    </xf>
    <xf numFmtId="165" fontId="7" fillId="3" borderId="10" xfId="1" applyNumberFormat="1" applyFont="1" applyFill="1" applyBorder="1" applyAlignment="1" applyProtection="1">
      <alignment vertical="center"/>
    </xf>
    <xf numFmtId="165" fontId="7" fillId="0" borderId="11" xfId="0" applyNumberFormat="1" applyFont="1" applyBorder="1" applyAlignment="1" applyProtection="1">
      <alignment horizontal="left" vertical="center"/>
      <protection locked="0"/>
    </xf>
    <xf numFmtId="0" fontId="5" fillId="0" borderId="0" xfId="0" applyFont="1" applyAlignment="1" applyProtection="1">
      <alignment vertical="center"/>
      <protection locked="0"/>
    </xf>
    <xf numFmtId="165" fontId="8" fillId="0" borderId="13" xfId="0" applyNumberFormat="1" applyFont="1" applyBorder="1" applyAlignment="1" applyProtection="1">
      <alignment vertical="center"/>
      <protection locked="0"/>
    </xf>
    <xf numFmtId="165" fontId="5" fillId="7" borderId="7" xfId="0" applyNumberFormat="1" applyFont="1" applyFill="1" applyBorder="1" applyAlignment="1" applyProtection="1">
      <alignment vertical="center"/>
      <protection locked="0"/>
    </xf>
    <xf numFmtId="9" fontId="2" fillId="0" borderId="0" xfId="0" applyNumberFormat="1" applyFont="1"/>
    <xf numFmtId="165" fontId="4" fillId="6" borderId="18" xfId="0" quotePrefix="1" applyNumberFormat="1" applyFont="1" applyFill="1" applyBorder="1" applyAlignment="1" applyProtection="1">
      <alignment vertical="center" wrapText="1"/>
      <protection locked="0"/>
    </xf>
    <xf numFmtId="165" fontId="4" fillId="0" borderId="0" xfId="0" applyNumberFormat="1" applyFont="1"/>
    <xf numFmtId="165" fontId="5" fillId="7" borderId="4" xfId="0" applyNumberFormat="1" applyFont="1" applyFill="1" applyBorder="1" applyAlignment="1" applyProtection="1">
      <alignment vertical="center"/>
      <protection locked="0"/>
    </xf>
    <xf numFmtId="44" fontId="4" fillId="0" borderId="1" xfId="2" applyFont="1" applyFill="1" applyBorder="1" applyAlignment="1" applyProtection="1">
      <alignment horizontal="center"/>
    </xf>
    <xf numFmtId="9" fontId="4" fillId="0" borderId="0" xfId="0" applyNumberFormat="1" applyFont="1"/>
    <xf numFmtId="0" fontId="4" fillId="2" borderId="0" xfId="0" applyFont="1" applyFill="1"/>
    <xf numFmtId="0" fontId="4" fillId="0" borderId="0" xfId="0" applyFont="1" applyAlignment="1">
      <alignment horizontal="right"/>
    </xf>
    <xf numFmtId="0" fontId="7" fillId="0" borderId="0" xfId="0" applyFont="1"/>
    <xf numFmtId="0" fontId="5" fillId="0" borderId="0" xfId="0" applyFont="1"/>
    <xf numFmtId="2" fontId="5" fillId="0" borderId="0" xfId="0" applyNumberFormat="1" applyFont="1"/>
    <xf numFmtId="0" fontId="7" fillId="8" borderId="24" xfId="0" applyFont="1" applyFill="1" applyBorder="1" applyAlignment="1">
      <alignment horizontal="center" vertical="center" wrapText="1"/>
    </xf>
    <xf numFmtId="0" fontId="7" fillId="8" borderId="23" xfId="0" applyFont="1" applyFill="1" applyBorder="1" applyAlignment="1">
      <alignment horizontal="center" vertical="center" wrapText="1"/>
    </xf>
    <xf numFmtId="2" fontId="7" fillId="8" borderId="23" xfId="0" applyNumberFormat="1" applyFont="1" applyFill="1" applyBorder="1" applyAlignment="1">
      <alignment horizontal="center" vertical="center" wrapText="1"/>
    </xf>
    <xf numFmtId="0" fontId="7" fillId="8" borderId="22" xfId="0" applyFont="1" applyFill="1" applyBorder="1" applyAlignment="1">
      <alignment horizontal="center" vertical="center" wrapText="1"/>
    </xf>
    <xf numFmtId="0" fontId="7" fillId="6" borderId="0" xfId="0" quotePrefix="1" applyFont="1" applyFill="1" applyAlignment="1">
      <alignment horizontal="center" vertical="center" wrapText="1"/>
    </xf>
    <xf numFmtId="0" fontId="4" fillId="6" borderId="0" xfId="0" quotePrefix="1" applyFont="1" applyFill="1" applyAlignment="1">
      <alignment vertical="center" wrapText="1"/>
    </xf>
    <xf numFmtId="165" fontId="7" fillId="0" borderId="0" xfId="0" applyNumberFormat="1" applyFont="1" applyAlignment="1">
      <alignment horizontal="center" vertical="center"/>
    </xf>
    <xf numFmtId="165" fontId="7" fillId="0" borderId="21" xfId="0" applyNumberFormat="1" applyFont="1" applyBorder="1" applyAlignment="1">
      <alignment horizontal="center" vertical="center"/>
    </xf>
    <xf numFmtId="165" fontId="4" fillId="0" borderId="0" xfId="0" applyNumberFormat="1" applyFont="1" applyAlignment="1">
      <alignment vertical="center"/>
    </xf>
    <xf numFmtId="0" fontId="7" fillId="4" borderId="7" xfId="0" quotePrefix="1" applyFont="1" applyFill="1" applyBorder="1" applyAlignment="1">
      <alignment horizontal="left" vertical="center" wrapText="1"/>
    </xf>
    <xf numFmtId="0" fontId="4" fillId="6" borderId="7" xfId="0" quotePrefix="1" applyFont="1" applyFill="1" applyBorder="1" applyAlignment="1">
      <alignment vertical="center" wrapText="1"/>
    </xf>
    <xf numFmtId="168" fontId="4" fillId="6" borderId="20" xfId="0" quotePrefix="1" applyNumberFormat="1" applyFont="1" applyFill="1" applyBorder="1" applyAlignment="1">
      <alignment horizontal="right" vertical="center" wrapText="1"/>
    </xf>
    <xf numFmtId="165" fontId="4" fillId="0" borderId="6" xfId="0" applyNumberFormat="1" applyFont="1" applyBorder="1" applyAlignment="1">
      <alignment vertical="center"/>
    </xf>
    <xf numFmtId="165" fontId="4" fillId="0" borderId="4" xfId="0" applyNumberFormat="1" applyFont="1" applyBorder="1" applyAlignment="1">
      <alignment vertical="center"/>
    </xf>
    <xf numFmtId="0" fontId="5" fillId="0" borderId="0" xfId="0" applyFont="1" applyAlignment="1">
      <alignment horizontal="center" vertical="center" wrapText="1"/>
    </xf>
    <xf numFmtId="165" fontId="7" fillId="0" borderId="13" xfId="0" applyNumberFormat="1" applyFont="1" applyBorder="1" applyAlignment="1">
      <alignment vertical="center"/>
    </xf>
    <xf numFmtId="0" fontId="5" fillId="0" borderId="19" xfId="0" applyFont="1" applyBorder="1" applyAlignment="1">
      <alignment horizontal="center" vertical="center" wrapText="1"/>
    </xf>
    <xf numFmtId="165" fontId="4" fillId="6" borderId="18" xfId="0" quotePrefix="1" applyNumberFormat="1" applyFont="1" applyFill="1" applyBorder="1" applyAlignment="1">
      <alignment vertical="center" wrapText="1"/>
    </xf>
    <xf numFmtId="167" fontId="4" fillId="0" borderId="0" xfId="0" applyNumberFormat="1" applyFont="1" applyAlignment="1">
      <alignment vertical="center"/>
    </xf>
    <xf numFmtId="0" fontId="9" fillId="0" borderId="10" xfId="0" applyFont="1" applyBorder="1" applyAlignment="1">
      <alignment wrapText="1"/>
    </xf>
    <xf numFmtId="4" fontId="9" fillId="0" borderId="7" xfId="0" applyNumberFormat="1" applyFont="1" applyBorder="1" applyAlignment="1">
      <alignment vertical="center"/>
    </xf>
    <xf numFmtId="165" fontId="4" fillId="0" borderId="7" xfId="0" applyNumberFormat="1" applyFont="1" applyBorder="1" applyAlignment="1">
      <alignment horizontal="center" vertical="center"/>
    </xf>
    <xf numFmtId="165" fontId="4" fillId="0" borderId="7" xfId="0" applyNumberFormat="1" applyFont="1" applyBorder="1" applyAlignment="1">
      <alignment vertical="center"/>
    </xf>
    <xf numFmtId="0" fontId="9" fillId="0" borderId="7" xfId="0" applyFont="1" applyBorder="1" applyAlignment="1">
      <alignment wrapText="1"/>
    </xf>
    <xf numFmtId="0" fontId="4" fillId="0" borderId="17" xfId="0" quotePrefix="1" applyFont="1" applyBorder="1" applyAlignment="1">
      <alignment horizontal="left" vertical="center" wrapText="1"/>
    </xf>
    <xf numFmtId="0" fontId="4" fillId="6" borderId="16" xfId="0" quotePrefix="1" applyFont="1" applyFill="1" applyBorder="1" applyAlignment="1">
      <alignment vertical="center" wrapText="1"/>
    </xf>
    <xf numFmtId="0" fontId="5" fillId="0" borderId="0" xfId="0" applyFont="1" applyAlignment="1">
      <alignment vertical="center"/>
    </xf>
    <xf numFmtId="165" fontId="5" fillId="0" borderId="0" xfId="0" applyNumberFormat="1" applyFont="1" applyAlignment="1">
      <alignment vertical="center"/>
    </xf>
    <xf numFmtId="165" fontId="7" fillId="0" borderId="11" xfId="0" applyNumberFormat="1" applyFont="1" applyBorder="1" applyAlignment="1">
      <alignment horizontal="left" vertical="center"/>
    </xf>
    <xf numFmtId="165" fontId="5" fillId="0" borderId="12" xfId="0" applyNumberFormat="1" applyFont="1" applyBorder="1" applyAlignment="1">
      <alignment vertical="center"/>
    </xf>
    <xf numFmtId="165" fontId="4" fillId="0" borderId="8" xfId="0" applyNumberFormat="1" applyFont="1" applyBorder="1" applyAlignment="1">
      <alignment horizontal="left" vertical="center"/>
    </xf>
    <xf numFmtId="165" fontId="7" fillId="0" borderId="5" xfId="0" applyNumberFormat="1" applyFont="1" applyBorder="1" applyAlignment="1">
      <alignment horizontal="left" vertical="center"/>
    </xf>
    <xf numFmtId="165" fontId="4" fillId="0" borderId="5" xfId="0" applyNumberFormat="1" applyFont="1" applyBorder="1" applyAlignment="1">
      <alignment horizontal="left" vertical="center"/>
    </xf>
    <xf numFmtId="165" fontId="7" fillId="0" borderId="3" xfId="0" applyNumberFormat="1" applyFont="1" applyBorder="1" applyAlignment="1">
      <alignment horizontal="left" vertical="center"/>
    </xf>
    <xf numFmtId="165" fontId="8" fillId="0" borderId="2" xfId="0" applyNumberFormat="1" applyFont="1" applyBorder="1" applyAlignment="1">
      <alignment vertical="center"/>
    </xf>
    <xf numFmtId="0" fontId="8" fillId="0" borderId="0" xfId="0" applyFont="1"/>
    <xf numFmtId="165" fontId="7" fillId="0" borderId="0" xfId="0" applyNumberFormat="1" applyFont="1"/>
    <xf numFmtId="165" fontId="2" fillId="0" borderId="0" xfId="0" applyNumberFormat="1" applyFont="1"/>
    <xf numFmtId="2" fontId="2" fillId="0" borderId="0" xfId="0" applyNumberFormat="1" applyFont="1"/>
    <xf numFmtId="0" fontId="4" fillId="0" borderId="0" xfId="0" applyFont="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25" xfId="0" applyFont="1" applyBorder="1" applyAlignment="1">
      <alignment horizontal="center" vertical="center"/>
    </xf>
    <xf numFmtId="0" fontId="7" fillId="0" borderId="14" xfId="0" applyFont="1" applyBorder="1" applyAlignment="1">
      <alignment horizontal="center" vertical="center"/>
    </xf>
    <xf numFmtId="166" fontId="7" fillId="6" borderId="15" xfId="1" quotePrefix="1" applyNumberFormat="1" applyFont="1" applyFill="1" applyBorder="1" applyAlignment="1" applyProtection="1">
      <alignment horizontal="right" wrapText="1"/>
    </xf>
    <xf numFmtId="166" fontId="7" fillId="6" borderId="14" xfId="1" quotePrefix="1" applyNumberFormat="1" applyFont="1" applyFill="1" applyBorder="1" applyAlignment="1" applyProtection="1">
      <alignment horizontal="right" wrapText="1"/>
    </xf>
    <xf numFmtId="0" fontId="8" fillId="5" borderId="0" xfId="0" applyFont="1" applyFill="1" applyAlignment="1">
      <alignment horizontal="left" vertical="center" wrapText="1"/>
    </xf>
    <xf numFmtId="0" fontId="4" fillId="0" borderId="0" xfId="0" applyFont="1" applyAlignment="1">
      <alignment horizontal="left" vertical="center" wrapText="1"/>
    </xf>
  </cellXfs>
  <cellStyles count="3">
    <cellStyle name="Coma"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K:\QUOTA\IMSS\Jur&#237;dic_restore\CONTRACTES\2026\25000243_P2500117_%20Control%20de%20qualitat\Ultimes%20versions%20MJ%20i%20PPTP\C&#242;pia%20de%20Estudi%20Costos%20Qualitat%20-%20Periodif%20a%201%20juny-%20Costs%20unitaris%20-%2025-3-2025.xlsx" TargetMode="External"/><Relationship Id="rId1" Type="http://schemas.openxmlformats.org/officeDocument/2006/relationships/externalLinkPath" Target="Ultimes%20versions%20MJ%20i%20PPTP/C&#242;pia%20de%20Estudi%20Costos%20Qualitat%20-%20Periodif%20a%201%20juny-%20Costs%20unitaris%20-%2025-3-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 MITJANA REVISIÓ SALARIS"/>
      <sheetName val="Full1"/>
      <sheetName val="Personal"/>
      <sheetName val="Recursos Materials"/>
      <sheetName val="Cost servei AMPLIAT 2025"/>
      <sheetName val="TMare ajustada"/>
      <sheetName val="Execució contracte"/>
      <sheetName val="Costos Directes - Indirectes"/>
      <sheetName val="PBL-VEC"/>
      <sheetName val="taules salarials"/>
      <sheetName val="0000"/>
      <sheetName val="Annex 3bis"/>
    </sheetNames>
    <sheetDataSet>
      <sheetData sheetId="0"/>
      <sheetData sheetId="1"/>
      <sheetData sheetId="2"/>
      <sheetData sheetId="3"/>
      <sheetData sheetId="4">
        <row r="43">
          <cell r="R43">
            <v>182822.66908417968</v>
          </cell>
        </row>
      </sheetData>
      <sheetData sheetId="5">
        <row r="21">
          <cell r="V21">
            <v>51.24</v>
          </cell>
          <cell r="W21">
            <v>601.08000000000004</v>
          </cell>
        </row>
        <row r="22">
          <cell r="V22">
            <v>42.52</v>
          </cell>
          <cell r="W22">
            <v>1800</v>
          </cell>
        </row>
        <row r="23">
          <cell r="V23">
            <v>35.35</v>
          </cell>
          <cell r="W23">
            <v>17952</v>
          </cell>
        </row>
        <row r="24">
          <cell r="V24">
            <v>35.26</v>
          </cell>
          <cell r="W24">
            <v>1800</v>
          </cell>
        </row>
        <row r="25">
          <cell r="V25">
            <v>42.52</v>
          </cell>
          <cell r="W25">
            <v>3600</v>
          </cell>
        </row>
        <row r="26">
          <cell r="V26">
            <v>42.14</v>
          </cell>
          <cell r="W26">
            <v>908</v>
          </cell>
        </row>
        <row r="27">
          <cell r="V27">
            <v>20.04</v>
          </cell>
          <cell r="W27">
            <v>908</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icina">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F82B4-79A6-4599-9DA1-6B569D3B27D3}">
  <sheetPr>
    <tabColor rgb="FF00B050"/>
    <pageSetUpPr fitToPage="1"/>
  </sheetPr>
  <dimension ref="A1:N38"/>
  <sheetViews>
    <sheetView tabSelected="1" topLeftCell="A12" workbookViewId="0">
      <selection activeCell="E27" sqref="E27"/>
    </sheetView>
  </sheetViews>
  <sheetFormatPr defaultColWidth="9.1796875" defaultRowHeight="14.5" x14ac:dyDescent="0.35"/>
  <cols>
    <col min="1" max="1" width="4.453125" style="1" customWidth="1"/>
    <col min="2" max="2" width="5.7265625" style="1" customWidth="1"/>
    <col min="3" max="3" width="48.81640625" style="1" customWidth="1"/>
    <col min="4" max="4" width="24.81640625" style="1" customWidth="1"/>
    <col min="5" max="5" width="35.453125" style="1" customWidth="1"/>
    <col min="6" max="6" width="19.1796875" style="1" customWidth="1"/>
    <col min="7" max="7" width="18.453125" style="1" customWidth="1"/>
    <col min="8" max="8" width="46.81640625" style="1" bestFit="1" customWidth="1"/>
    <col min="9" max="9" width="24.26953125" style="1" customWidth="1"/>
    <col min="10" max="11" width="5.26953125" style="1" customWidth="1"/>
    <col min="12" max="12" width="12" style="1" customWidth="1"/>
    <col min="13" max="13" width="0.1796875" style="1" customWidth="1"/>
    <col min="14" max="14" width="14.1796875" style="1" bestFit="1" customWidth="1"/>
    <col min="15" max="15" width="16.7265625" style="1" customWidth="1"/>
    <col min="16" max="16384" width="9.1796875" style="1"/>
  </cols>
  <sheetData>
    <row r="1" spans="1:14" x14ac:dyDescent="0.35">
      <c r="A1" s="28"/>
      <c r="B1" s="28"/>
      <c r="C1" s="28"/>
      <c r="D1" s="28"/>
      <c r="E1" s="28"/>
      <c r="F1" s="28"/>
      <c r="G1" s="28"/>
      <c r="H1" s="28"/>
      <c r="I1" s="28"/>
      <c r="J1" s="28"/>
      <c r="K1" s="28"/>
    </row>
    <row r="2" spans="1:14" ht="15" thickBot="1" x14ac:dyDescent="0.4">
      <c r="A2" s="28"/>
      <c r="K2" s="28"/>
    </row>
    <row r="3" spans="1:14" ht="15" thickBot="1" x14ac:dyDescent="0.4">
      <c r="A3" s="28"/>
      <c r="C3" s="75" t="s">
        <v>37</v>
      </c>
      <c r="D3" s="76"/>
      <c r="E3" s="76"/>
      <c r="F3" s="76"/>
      <c r="G3" s="77"/>
      <c r="H3" s="29" t="s">
        <v>36</v>
      </c>
      <c r="I3" s="29" t="s">
        <v>35</v>
      </c>
      <c r="K3" s="28"/>
    </row>
    <row r="4" spans="1:14" x14ac:dyDescent="0.35">
      <c r="A4" s="28"/>
      <c r="I4" s="29" t="s">
        <v>34</v>
      </c>
      <c r="K4" s="28"/>
    </row>
    <row r="5" spans="1:14" x14ac:dyDescent="0.35">
      <c r="A5" s="28"/>
      <c r="C5" s="30" t="s">
        <v>33</v>
      </c>
      <c r="D5" s="31"/>
      <c r="E5" s="31"/>
      <c r="F5" s="31"/>
      <c r="G5" s="32"/>
      <c r="H5" s="31"/>
      <c r="I5" s="31"/>
      <c r="K5" s="28"/>
      <c r="M5" s="27">
        <v>0</v>
      </c>
    </row>
    <row r="6" spans="1:14" ht="15" thickBot="1" x14ac:dyDescent="0.4">
      <c r="A6" s="28"/>
      <c r="C6" s="31"/>
      <c r="D6" s="31"/>
      <c r="E6" s="31"/>
      <c r="F6" s="31"/>
      <c r="G6" s="32"/>
      <c r="H6" s="31"/>
      <c r="I6" s="31"/>
      <c r="K6" s="28"/>
      <c r="M6" s="27">
        <v>0.21</v>
      </c>
    </row>
    <row r="7" spans="1:14" ht="15" thickBot="1" x14ac:dyDescent="0.4">
      <c r="A7" s="28"/>
      <c r="C7" s="33" t="s">
        <v>32</v>
      </c>
      <c r="D7" s="34" t="s">
        <v>31</v>
      </c>
      <c r="E7" s="34" t="s">
        <v>30</v>
      </c>
      <c r="F7" s="34" t="s">
        <v>29</v>
      </c>
      <c r="G7" s="35" t="s">
        <v>28</v>
      </c>
      <c r="H7" s="34" t="s">
        <v>27</v>
      </c>
      <c r="I7" s="36" t="s">
        <v>26</v>
      </c>
      <c r="K7" s="28"/>
    </row>
    <row r="8" spans="1:14" x14ac:dyDescent="0.35">
      <c r="A8" s="28"/>
      <c r="C8" s="37" t="s">
        <v>25</v>
      </c>
      <c r="D8" s="38"/>
      <c r="E8" s="39"/>
      <c r="F8" s="40"/>
      <c r="G8" s="41"/>
      <c r="H8" s="41"/>
      <c r="I8" s="41"/>
      <c r="K8" s="28"/>
    </row>
    <row r="9" spans="1:14" ht="15" thickBot="1" x14ac:dyDescent="0.4">
      <c r="A9" s="28"/>
      <c r="C9" s="42" t="s">
        <v>24</v>
      </c>
      <c r="D9" s="43" t="s">
        <v>23</v>
      </c>
      <c r="E9" s="44">
        <v>1</v>
      </c>
      <c r="F9" s="26">
        <f>'[1]Cost servei AMPLIAT 2025'!R43</f>
        <v>182822.66908417968</v>
      </c>
      <c r="G9" s="45">
        <f>ROUND(E9*F9,2)</f>
        <v>182822.67</v>
      </c>
      <c r="H9" s="25"/>
      <c r="I9" s="46">
        <f>ROUND(E9*H9,2)</f>
        <v>0</v>
      </c>
      <c r="K9" s="28"/>
    </row>
    <row r="10" spans="1:14" ht="15" thickBot="1" x14ac:dyDescent="0.4">
      <c r="A10" s="28"/>
      <c r="C10" s="47"/>
      <c r="D10" s="47"/>
      <c r="E10" s="78" t="s">
        <v>22</v>
      </c>
      <c r="F10" s="79"/>
      <c r="G10" s="48">
        <f>ROUND(SUM(G9),2)</f>
        <v>182822.67</v>
      </c>
      <c r="H10" s="20" t="s">
        <v>21</v>
      </c>
      <c r="I10" s="48">
        <f>ROUND(SUM(I9),2)</f>
        <v>0</v>
      </c>
      <c r="K10" s="28"/>
      <c r="L10" s="24"/>
    </row>
    <row r="11" spans="1:14" ht="15" thickBot="1" x14ac:dyDescent="0.4">
      <c r="A11" s="28"/>
      <c r="C11" s="42" t="s">
        <v>20</v>
      </c>
      <c r="D11" s="49"/>
      <c r="E11" s="50"/>
      <c r="F11" s="50"/>
      <c r="G11" s="50"/>
      <c r="H11" s="23"/>
      <c r="I11" s="51"/>
      <c r="K11" s="28"/>
    </row>
    <row r="12" spans="1:14" x14ac:dyDescent="0.35">
      <c r="A12" s="28"/>
      <c r="C12" s="52" t="s">
        <v>19</v>
      </c>
      <c r="D12" s="43" t="s">
        <v>12</v>
      </c>
      <c r="E12" s="53">
        <f>'[1]TMare ajustada'!W21</f>
        <v>601.08000000000004</v>
      </c>
      <c r="F12" s="54">
        <f>'[1]TMare ajustada'!V21</f>
        <v>51.24</v>
      </c>
      <c r="G12" s="55">
        <f t="shared" ref="G12:G18" si="0">ROUND(E12*F12,2)</f>
        <v>30799.34</v>
      </c>
      <c r="H12" s="21"/>
      <c r="I12" s="46">
        <f t="shared" ref="I12:I18" si="1">ROUND(E12*H12,2)</f>
        <v>0</v>
      </c>
      <c r="K12" s="28"/>
    </row>
    <row r="13" spans="1:14" x14ac:dyDescent="0.35">
      <c r="A13" s="28"/>
      <c r="C13" s="56" t="s">
        <v>18</v>
      </c>
      <c r="D13" s="43" t="s">
        <v>12</v>
      </c>
      <c r="E13" s="53">
        <f>'[1]TMare ajustada'!W22</f>
        <v>1800</v>
      </c>
      <c r="F13" s="54">
        <f>'[1]TMare ajustada'!V22</f>
        <v>42.52</v>
      </c>
      <c r="G13" s="55">
        <f t="shared" si="0"/>
        <v>76536</v>
      </c>
      <c r="H13" s="21"/>
      <c r="I13" s="46">
        <f t="shared" si="1"/>
        <v>0</v>
      </c>
      <c r="K13" s="28"/>
    </row>
    <row r="14" spans="1:14" x14ac:dyDescent="0.35">
      <c r="A14" s="28"/>
      <c r="C14" s="56" t="s">
        <v>17</v>
      </c>
      <c r="D14" s="43" t="s">
        <v>12</v>
      </c>
      <c r="E14" s="53">
        <f>'[1]TMare ajustada'!W23</f>
        <v>17952</v>
      </c>
      <c r="F14" s="54">
        <f>'[1]TMare ajustada'!V23</f>
        <v>35.35</v>
      </c>
      <c r="G14" s="55">
        <f t="shared" si="0"/>
        <v>634603.19999999995</v>
      </c>
      <c r="H14" s="21"/>
      <c r="I14" s="46">
        <f t="shared" si="1"/>
        <v>0</v>
      </c>
      <c r="K14" s="28"/>
      <c r="N14" s="22">
        <v>0</v>
      </c>
    </row>
    <row r="15" spans="1:14" x14ac:dyDescent="0.35">
      <c r="A15" s="28"/>
      <c r="C15" s="56" t="s">
        <v>16</v>
      </c>
      <c r="D15" s="43" t="s">
        <v>12</v>
      </c>
      <c r="E15" s="53">
        <f>'[1]TMare ajustada'!W24</f>
        <v>1800</v>
      </c>
      <c r="F15" s="54">
        <f>'[1]TMare ajustada'!V24</f>
        <v>35.26</v>
      </c>
      <c r="G15" s="55">
        <f t="shared" si="0"/>
        <v>63468</v>
      </c>
      <c r="H15" s="21"/>
      <c r="I15" s="46">
        <f t="shared" si="1"/>
        <v>0</v>
      </c>
      <c r="K15" s="28"/>
      <c r="N15" s="22">
        <v>0.21</v>
      </c>
    </row>
    <row r="16" spans="1:14" x14ac:dyDescent="0.35">
      <c r="A16" s="28"/>
      <c r="C16" s="56" t="s">
        <v>15</v>
      </c>
      <c r="D16" s="43" t="s">
        <v>12</v>
      </c>
      <c r="E16" s="53">
        <f>'[1]TMare ajustada'!W25</f>
        <v>3600</v>
      </c>
      <c r="F16" s="54">
        <f>'[1]TMare ajustada'!V25</f>
        <v>42.52</v>
      </c>
      <c r="G16" s="55">
        <f t="shared" si="0"/>
        <v>153072</v>
      </c>
      <c r="H16" s="21"/>
      <c r="I16" s="46">
        <f t="shared" si="1"/>
        <v>0</v>
      </c>
      <c r="K16" s="28"/>
    </row>
    <row r="17" spans="1:11" x14ac:dyDescent="0.35">
      <c r="A17" s="28"/>
      <c r="C17" s="56" t="s">
        <v>14</v>
      </c>
      <c r="D17" s="43" t="s">
        <v>12</v>
      </c>
      <c r="E17" s="53">
        <f>'[1]TMare ajustada'!W26</f>
        <v>908</v>
      </c>
      <c r="F17" s="54">
        <f>'[1]TMare ajustada'!V26</f>
        <v>42.14</v>
      </c>
      <c r="G17" s="55">
        <f t="shared" si="0"/>
        <v>38263.120000000003</v>
      </c>
      <c r="H17" s="21"/>
      <c r="I17" s="46">
        <f t="shared" si="1"/>
        <v>0</v>
      </c>
      <c r="K17" s="28"/>
    </row>
    <row r="18" spans="1:11" ht="15" thickBot="1" x14ac:dyDescent="0.4">
      <c r="A18" s="28"/>
      <c r="C18" s="56" t="s">
        <v>13</v>
      </c>
      <c r="D18" s="43" t="s">
        <v>12</v>
      </c>
      <c r="E18" s="53">
        <f>'[1]TMare ajustada'!W27</f>
        <v>908</v>
      </c>
      <c r="F18" s="54">
        <f>'[1]TMare ajustada'!V27</f>
        <v>20.04</v>
      </c>
      <c r="G18" s="55">
        <f t="shared" si="0"/>
        <v>18196.32</v>
      </c>
      <c r="H18" s="21"/>
      <c r="I18" s="55">
        <f t="shared" si="1"/>
        <v>0</v>
      </c>
      <c r="K18" s="28"/>
    </row>
    <row r="19" spans="1:11" ht="15" thickBot="1" x14ac:dyDescent="0.4">
      <c r="A19" s="28"/>
      <c r="C19" s="57"/>
      <c r="D19" s="58"/>
      <c r="E19" s="78" t="s">
        <v>11</v>
      </c>
      <c r="F19" s="79"/>
      <c r="G19" s="48">
        <f>ROUND(SUM(G12:G18),2)</f>
        <v>1014937.98</v>
      </c>
      <c r="H19" s="20" t="s">
        <v>10</v>
      </c>
      <c r="I19" s="48">
        <f>ROUND(SUM(I12:I18),2)</f>
        <v>0</v>
      </c>
      <c r="K19" s="28"/>
    </row>
    <row r="20" spans="1:11" ht="15" thickBot="1" x14ac:dyDescent="0.4">
      <c r="A20" s="28"/>
      <c r="C20" s="47"/>
      <c r="D20" s="59"/>
      <c r="E20" s="39"/>
      <c r="F20" s="39"/>
      <c r="G20" s="60"/>
      <c r="H20" s="19"/>
      <c r="I20" s="60"/>
      <c r="K20" s="28"/>
    </row>
    <row r="21" spans="1:11" ht="15" customHeight="1" x14ac:dyDescent="0.35">
      <c r="A21" s="28"/>
      <c r="C21" s="80" t="s">
        <v>9</v>
      </c>
      <c r="D21" s="59"/>
      <c r="E21" s="61" t="s">
        <v>8</v>
      </c>
      <c r="F21" s="62"/>
      <c r="G21" s="17">
        <f>ROUND(G10,2)</f>
        <v>182822.67</v>
      </c>
      <c r="H21" s="18" t="s">
        <v>7</v>
      </c>
      <c r="I21" s="17">
        <f>ROUND(I10,2)</f>
        <v>0</v>
      </c>
      <c r="K21" s="28"/>
    </row>
    <row r="22" spans="1:11" x14ac:dyDescent="0.35">
      <c r="A22" s="28"/>
      <c r="C22" s="80"/>
      <c r="D22" s="59"/>
      <c r="E22" s="63" t="s">
        <v>4</v>
      </c>
      <c r="F22" s="16"/>
      <c r="G22" s="14">
        <f>ROUND(G21*21%,2)</f>
        <v>38392.76</v>
      </c>
      <c r="H22" s="15">
        <v>0</v>
      </c>
      <c r="I22" s="14">
        <f>ROUND(I21*H22,2)</f>
        <v>0</v>
      </c>
      <c r="K22" s="28"/>
    </row>
    <row r="23" spans="1:11" x14ac:dyDescent="0.35">
      <c r="A23" s="28"/>
      <c r="C23" s="80"/>
      <c r="D23" s="59"/>
      <c r="E23" s="64" t="s">
        <v>6</v>
      </c>
      <c r="F23" s="13"/>
      <c r="G23" s="11">
        <f>ROUND(G19,2)</f>
        <v>1014937.98</v>
      </c>
      <c r="H23" s="12" t="s">
        <v>5</v>
      </c>
      <c r="I23" s="11">
        <f>ROUND(I19,2)</f>
        <v>0</v>
      </c>
      <c r="K23" s="28"/>
    </row>
    <row r="24" spans="1:11" x14ac:dyDescent="0.35">
      <c r="A24" s="28"/>
      <c r="C24" s="47"/>
      <c r="D24" s="59"/>
      <c r="E24" s="65" t="s">
        <v>4</v>
      </c>
      <c r="F24" s="10"/>
      <c r="G24" s="8">
        <f>ROUND(G23*21%,2)</f>
        <v>213136.98</v>
      </c>
      <c r="H24" s="9">
        <v>0</v>
      </c>
      <c r="I24" s="8">
        <f>ROUND(I23*H24,2)</f>
        <v>0</v>
      </c>
      <c r="K24" s="28"/>
    </row>
    <row r="25" spans="1:11" ht="15" thickBot="1" x14ac:dyDescent="0.4">
      <c r="A25" s="28"/>
      <c r="C25" s="47"/>
      <c r="D25" s="59"/>
      <c r="E25" s="66" t="s">
        <v>3</v>
      </c>
      <c r="F25" s="67"/>
      <c r="G25" s="6">
        <f>ROUND(SUM(G21:G24),2)</f>
        <v>1449290.39</v>
      </c>
      <c r="H25" s="7" t="s">
        <v>2</v>
      </c>
      <c r="I25" s="6">
        <f>ROUND(SUM(I21:I24),2)</f>
        <v>0</v>
      </c>
      <c r="K25" s="28"/>
    </row>
    <row r="26" spans="1:11" x14ac:dyDescent="0.35">
      <c r="A26" s="28"/>
      <c r="C26" s="47"/>
      <c r="D26" s="31"/>
      <c r="E26" s="30"/>
      <c r="F26" s="68"/>
      <c r="G26" s="5"/>
      <c r="H26" s="4"/>
      <c r="I26" s="69"/>
      <c r="K26" s="28"/>
    </row>
    <row r="27" spans="1:11" x14ac:dyDescent="0.35">
      <c r="A27" s="28"/>
      <c r="C27" s="47"/>
      <c r="D27" s="1" t="s">
        <v>1</v>
      </c>
      <c r="G27" s="3"/>
      <c r="H27" s="70"/>
      <c r="K27" s="28"/>
    </row>
    <row r="28" spans="1:11" x14ac:dyDescent="0.35">
      <c r="A28" s="28"/>
      <c r="C28" s="47"/>
      <c r="G28" s="71"/>
      <c r="K28" s="28"/>
    </row>
    <row r="29" spans="1:11" ht="15" customHeight="1" x14ac:dyDescent="0.35">
      <c r="A29" s="28"/>
      <c r="C29" s="47"/>
      <c r="D29" s="81" t="s">
        <v>0</v>
      </c>
      <c r="E29" s="81"/>
      <c r="F29" s="81"/>
      <c r="G29" s="81"/>
      <c r="H29" s="81"/>
      <c r="I29" s="81"/>
      <c r="K29" s="28"/>
    </row>
    <row r="30" spans="1:11" x14ac:dyDescent="0.35">
      <c r="A30" s="28"/>
      <c r="C30" s="47"/>
      <c r="D30" s="81"/>
      <c r="E30" s="81"/>
      <c r="F30" s="81"/>
      <c r="G30" s="81"/>
      <c r="H30" s="81"/>
      <c r="I30" s="81"/>
      <c r="K30" s="28"/>
    </row>
    <row r="31" spans="1:11" x14ac:dyDescent="0.35">
      <c r="A31" s="28"/>
      <c r="C31" s="47"/>
      <c r="D31" s="72"/>
      <c r="E31" s="72"/>
      <c r="F31" s="72"/>
      <c r="G31" s="72"/>
      <c r="H31" s="72"/>
      <c r="I31" s="72"/>
      <c r="K31" s="28"/>
    </row>
    <row r="32" spans="1:11" ht="15.5" x14ac:dyDescent="0.35">
      <c r="A32" s="28"/>
      <c r="C32" s="47"/>
      <c r="D32" s="73"/>
      <c r="E32" s="72"/>
      <c r="F32" s="72"/>
      <c r="G32" s="72"/>
      <c r="H32" s="72"/>
      <c r="I32" s="72"/>
      <c r="K32" s="28"/>
    </row>
    <row r="33" spans="1:11" x14ac:dyDescent="0.35">
      <c r="A33" s="28"/>
      <c r="C33" s="47"/>
      <c r="D33" s="74"/>
      <c r="E33" s="74"/>
      <c r="F33" s="74"/>
      <c r="G33" s="74"/>
      <c r="H33" s="74"/>
      <c r="I33" s="74"/>
      <c r="K33" s="28"/>
    </row>
    <row r="34" spans="1:11" x14ac:dyDescent="0.35">
      <c r="A34" s="28"/>
      <c r="B34" s="28"/>
      <c r="C34" s="28"/>
      <c r="D34" s="28"/>
      <c r="E34" s="28"/>
      <c r="F34" s="28"/>
      <c r="G34" s="28"/>
      <c r="H34" s="28"/>
      <c r="I34" s="28"/>
      <c r="J34" s="28"/>
      <c r="K34" s="28"/>
    </row>
    <row r="38" spans="1:11" x14ac:dyDescent="0.35">
      <c r="F38" s="2"/>
      <c r="G38"/>
    </row>
  </sheetData>
  <sheetProtection algorithmName="SHA-512" hashValue="JG8gAmRUqj55GItPmzNiB4ik+EYc5v7vqciX9IA/6rZAulbkZYfAGKLiNUhQ6cvhlGFdaKGPkUzldwmufmkrjg==" saltValue="DltTd0GMnl31jMR8dxEPBg==" spinCount="100000" sheet="1" objects="1" scenarios="1"/>
  <mergeCells count="5">
    <mergeCell ref="C3:G3"/>
    <mergeCell ref="E10:F10"/>
    <mergeCell ref="E19:F19"/>
    <mergeCell ref="C21:C23"/>
    <mergeCell ref="D29:I30"/>
  </mergeCells>
  <dataValidations count="1">
    <dataValidation type="list" allowBlank="1" showInputMessage="1" showErrorMessage="1" sqref="M9 H22 H24" xr:uid="{3FE809DF-EC45-4F19-8F7E-8531913708AF}">
      <formula1>$M$5:$M$6</formula1>
    </dataValidation>
  </dataValidations>
  <pageMargins left="0.7" right="0.7" top="0.75" bottom="0.75" header="0.3" footer="0.3"/>
  <pageSetup paperSize="8" scale="74"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 3bis </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MARTINEZ RODRIGUEZ, CRISTINA</dc:creator>
  <cp:lastModifiedBy>MUÑOZ RUIZ, ADRIAN</cp:lastModifiedBy>
  <dcterms:created xsi:type="dcterms:W3CDTF">2026-04-08T10:28:59Z</dcterms:created>
  <dcterms:modified xsi:type="dcterms:W3CDTF">2026-04-08T10:36:05Z</dcterms:modified>
</cp:coreProperties>
</file>