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perezm\Downloads\"/>
    </mc:Choice>
  </mc:AlternateContent>
  <xr:revisionPtr revIDLastSave="0" documentId="8_{DF0DF143-2846-42DA-8762-0AAE22A3DE45}" xr6:coauthVersionLast="47" xr6:coauthVersionMax="47" xr10:uidLastSave="{00000000-0000-0000-0000-000000000000}"/>
  <bookViews>
    <workbookView xWindow="-120" yWindow="-120" windowWidth="21240" windowHeight="15390" xr2:uid="{B2D1A63D-277F-45D8-9C0D-B7D005097EED}"/>
  </bookViews>
  <sheets>
    <sheet name="Pressupo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2" l="1"/>
  <c r="F4" i="2"/>
  <c r="F8" i="2" l="1"/>
  <c r="H8" i="2" l="1"/>
  <c r="H9" i="2"/>
  <c r="H12" i="2" l="1"/>
  <c r="H5" i="2"/>
  <c r="H11" i="2" l="1"/>
  <c r="H13" i="2"/>
  <c r="H14" i="2" l="1"/>
  <c r="H15" i="2" s="1"/>
  <c r="I12" i="2"/>
  <c r="I11" i="2" s="1"/>
</calcChain>
</file>

<file path=xl/sharedStrings.xml><?xml version="1.0" encoding="utf-8"?>
<sst xmlns="http://schemas.openxmlformats.org/spreadsheetml/2006/main" count="28" uniqueCount="25">
  <si>
    <r>
      <rPr>
        <b/>
        <i/>
        <sz val="10"/>
        <rFont val="Calibri"/>
        <family val="1"/>
      </rPr>
      <t>Codi</t>
    </r>
  </si>
  <si>
    <r>
      <rPr>
        <b/>
        <i/>
        <sz val="10"/>
        <rFont val="Calibri"/>
        <family val="1"/>
      </rPr>
      <t>Nat</t>
    </r>
  </si>
  <si>
    <r>
      <rPr>
        <b/>
        <i/>
        <sz val="10"/>
        <rFont val="Calibri"/>
        <family val="1"/>
      </rPr>
      <t>Ut</t>
    </r>
  </si>
  <si>
    <r>
      <rPr>
        <b/>
        <i/>
        <sz val="10"/>
        <rFont val="Calibri"/>
        <family val="1"/>
      </rPr>
      <t>Resum</t>
    </r>
  </si>
  <si>
    <r>
      <rPr>
        <b/>
        <i/>
        <sz val="10"/>
        <rFont val="Calibri"/>
        <family val="1"/>
      </rPr>
      <t>CanPres</t>
    </r>
  </si>
  <si>
    <r>
      <rPr>
        <sz val="10"/>
        <rFont val="Calibri"/>
        <family val="1"/>
      </rPr>
      <t>01.01</t>
    </r>
  </si>
  <si>
    <r>
      <rPr>
        <sz val="10"/>
        <rFont val="Calibri"/>
        <family val="1"/>
      </rPr>
      <t>Partida</t>
    </r>
  </si>
  <si>
    <t>m2</t>
  </si>
  <si>
    <t>ut</t>
  </si>
  <si>
    <t>Preu (€)</t>
  </si>
  <si>
    <r>
      <rPr>
        <b/>
        <i/>
        <sz val="10"/>
        <rFont val="Calibri"/>
        <family val="1"/>
      </rPr>
      <t>ImpPres</t>
    </r>
    <r>
      <rPr>
        <b/>
        <i/>
        <sz val="10"/>
        <rFont val="Calibri"/>
        <family val="2"/>
      </rPr>
      <t xml:space="preserve"> (€)</t>
    </r>
  </si>
  <si>
    <t>Pressupost Execució per Contracte amb IVA inclòs</t>
  </si>
  <si>
    <t>IVA 21%</t>
  </si>
  <si>
    <t>Capítol EDIFICI SEU CENTRAL</t>
  </si>
  <si>
    <t>Capítol EDIFICI PARC TECNOLÒGIC</t>
  </si>
  <si>
    <t xml:space="preserve">Pressupost Execució </t>
  </si>
  <si>
    <t>02.01</t>
  </si>
  <si>
    <t>02.02</t>
  </si>
  <si>
    <t>Total Capítol 01. EDIFICI SEU CENTRAL</t>
  </si>
  <si>
    <t>Total Capítol 02. EDIFICI PARC TECNOLÒGIC</t>
  </si>
  <si>
    <t>Substitució de vidre de finestra fixa trencat. Subministre i instal·lació de vidre  de càmara climalit 3+3/16/4+4 cantells polits de 343x 90cm, mides a confirmar in situ. Inclosa la retirada del vidre existent esquerdat. Hi ha un vidre a canviar a cada planta pis. Inclosa la retirada del vidre existent esquerdat, trasllat a l’abocador autoritzat i pagament de taxes de tractament.Feines a realitzar fora horari d'oficines, en cap de setmana, festius i/o en horari nocturn.</t>
  </si>
  <si>
    <t>Substitució de vidre de finestra fixa trencat. Subministre i instal·lació de vidre  laminat 6+6 amb cantells polits, mesures 220x220 cm, mides a confirmar in situ. Inclosa la retirada del vidre existent esquerdat, trasllat a l’abocador autoritzat i pagament de taxes de tractament. Feines a realitzar fora horari d'oficines, en cap de setmana, festius i/o en horari nocturn.</t>
  </si>
  <si>
    <t>01.02</t>
  </si>
  <si>
    <t>Subministre i instal·lació de làmines de protecció solar i estalvi energètic, Sentinel Plus Stainless Steel 25, en els vidres la façana oest de l'edifici de la Seu Central, a la planta -1, planta baixa, primera, segona i tercera. Incloent tots els mitjans auxiliars, i el posterior segellat perimetral amb silicona estructural per protegir la làmina i donar longevitat al conjunt.</t>
  </si>
  <si>
    <t>Subministre i instal·lació de làmines de protecció solar i estalvi energètic, Sentinel Plus Stainless Steel 25, en els vidres de la façana oest del bloc C  planta primera del Par Tecnològic.  Incloent tots els mitjans auxiliars, i el posterior segellat perimetral amb silicona estructural per protegir la làmina i donar longevitat al conjunt.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</si>
</sst>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\€"/>
    <numFmt numFmtId="165" formatCode="00"/>
  </numFmts>
  <fonts count="1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Calibri"/>
      <family val="2"/>
    </font>
    <font>
      <b/>
      <sz val="10"/>
      <color rgb="FF000000"/>
      <name val="Calibri"/>
      <family val="2"/>
    </font>
    <font>
      <b/>
      <i/>
      <sz val="10"/>
      <name val="Calibri"/>
      <family val="2"/>
    </font>
    <font>
      <sz val="10"/>
      <name val="Calibri"/>
      <family val="1"/>
    </font>
    <font>
      <b/>
      <sz val="10"/>
      <name val="Calibri"/>
      <family val="1"/>
    </font>
    <font>
      <b/>
      <i/>
      <sz val="10"/>
      <name val="Calibri"/>
      <family val="1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rgb="FFFF0000"/>
      <name val="Calibri"/>
      <family val="2"/>
    </font>
    <font>
      <b/>
      <sz val="10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B4CADF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 wrapText="1"/>
    </xf>
    <xf numFmtId="165" fontId="3" fillId="3" borderId="0" xfId="0" applyNumberFormat="1" applyFont="1" applyFill="1" applyAlignment="1">
      <alignment horizontal="left" vertical="top" shrinkToFit="1"/>
    </xf>
    <xf numFmtId="1" fontId="3" fillId="3" borderId="0" xfId="0" applyNumberFormat="1" applyFont="1" applyFill="1" applyAlignment="1">
      <alignment vertical="top" shrinkToFit="1"/>
    </xf>
    <xf numFmtId="4" fontId="3" fillId="3" borderId="0" xfId="0" applyNumberFormat="1" applyFont="1" applyFill="1" applyAlignment="1">
      <alignment horizontal="right" vertical="top" shrinkToFit="1"/>
    </xf>
    <xf numFmtId="4" fontId="3" fillId="3" borderId="0" xfId="0" applyNumberFormat="1" applyFont="1" applyFill="1" applyAlignment="1">
      <alignment vertical="top" shrinkToFi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 inden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8" fillId="0" borderId="0" xfId="0" applyFont="1"/>
    <xf numFmtId="0" fontId="5" fillId="2" borderId="0" xfId="0" applyFont="1" applyFill="1" applyAlignment="1">
      <alignment horizontal="left" vertical="top" wrapText="1"/>
    </xf>
    <xf numFmtId="0" fontId="6" fillId="0" borderId="0" xfId="0" applyFont="1" applyAlignment="1">
      <alignment vertical="top" wrapText="1"/>
    </xf>
    <xf numFmtId="2" fontId="9" fillId="0" borderId="0" xfId="0" applyNumberFormat="1" applyFont="1" applyAlignment="1">
      <alignment horizontal="right" shrinkToFit="1"/>
    </xf>
    <xf numFmtId="0" fontId="5" fillId="0" borderId="0" xfId="0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4" fontId="12" fillId="0" borderId="0" xfId="0" applyNumberFormat="1" applyFont="1" applyAlignment="1">
      <alignment horizontal="right" shrinkToFit="1"/>
    </xf>
    <xf numFmtId="4" fontId="2" fillId="0" borderId="0" xfId="0" applyNumberFormat="1" applyFont="1" applyAlignment="1">
      <alignment shrinkToFit="1"/>
    </xf>
    <xf numFmtId="0" fontId="7" fillId="0" borderId="0" xfId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 indent="1"/>
    </xf>
    <xf numFmtId="0" fontId="11" fillId="0" borderId="0" xfId="0" applyFont="1" applyAlignment="1">
      <alignment horizontal="left" vertical="top" wrapText="1"/>
    </xf>
    <xf numFmtId="4" fontId="13" fillId="0" borderId="0" xfId="0" applyNumberFormat="1" applyFont="1" applyAlignment="1">
      <alignment horizontal="right" shrinkToFit="1"/>
    </xf>
    <xf numFmtId="4" fontId="0" fillId="0" borderId="0" xfId="0" applyNumberFormat="1" applyAlignment="1">
      <alignment wrapText="1"/>
    </xf>
    <xf numFmtId="4" fontId="14" fillId="0" borderId="0" xfId="0" applyNumberFormat="1" applyFont="1" applyAlignment="1">
      <alignment wrapText="1"/>
    </xf>
    <xf numFmtId="164" fontId="10" fillId="0" borderId="0" xfId="0" applyNumberFormat="1" applyFont="1" applyAlignment="1">
      <alignment vertical="top" shrinkToFit="1"/>
    </xf>
    <xf numFmtId="164" fontId="2" fillId="0" borderId="0" xfId="0" applyNumberFormat="1" applyFont="1" applyAlignment="1">
      <alignment vertical="top" shrinkToFit="1"/>
    </xf>
    <xf numFmtId="4" fontId="15" fillId="0" borderId="0" xfId="0" applyNumberFormat="1" applyFont="1"/>
    <xf numFmtId="9" fontId="0" fillId="0" borderId="0" xfId="0" applyNumberFormat="1"/>
    <xf numFmtId="2" fontId="13" fillId="0" borderId="0" xfId="0" applyNumberFormat="1" applyFont="1" applyAlignment="1">
      <alignment horizontal="right" shrinkToFit="1"/>
    </xf>
    <xf numFmtId="4" fontId="8" fillId="0" borderId="0" xfId="0" applyNumberFormat="1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164" fontId="17" fillId="0" borderId="0" xfId="0" applyNumberFormat="1" applyFont="1" applyAlignment="1">
      <alignment vertical="top" shrinkToFit="1"/>
    </xf>
    <xf numFmtId="164" fontId="11" fillId="0" borderId="0" xfId="0" applyNumberFormat="1" applyFont="1" applyAlignment="1">
      <alignment vertical="top" shrinkToFit="1"/>
    </xf>
    <xf numFmtId="8" fontId="17" fillId="0" borderId="0" xfId="0" applyNumberFormat="1" applyFont="1" applyAlignment="1">
      <alignment horizontal="right" vertical="center"/>
    </xf>
    <xf numFmtId="4" fontId="18" fillId="0" borderId="0" xfId="0" applyNumberFormat="1" applyFont="1"/>
    <xf numFmtId="0" fontId="0" fillId="4" borderId="0" xfId="0" applyFill="1"/>
    <xf numFmtId="0" fontId="16" fillId="4" borderId="0" xfId="1" applyFont="1" applyFill="1" applyAlignment="1">
      <alignment horizontal="left" vertical="top" wrapText="1"/>
    </xf>
    <xf numFmtId="0" fontId="16" fillId="4" borderId="0" xfId="1" applyFont="1" applyFill="1" applyAlignment="1">
      <alignment vertical="top" wrapText="1"/>
    </xf>
    <xf numFmtId="0" fontId="8" fillId="4" borderId="0" xfId="0" applyFont="1" applyFill="1"/>
    <xf numFmtId="165" fontId="17" fillId="4" borderId="0" xfId="0" applyNumberFormat="1" applyFont="1" applyFill="1" applyAlignment="1">
      <alignment horizontal="left" vertical="top" shrinkToFit="1"/>
    </xf>
    <xf numFmtId="1" fontId="17" fillId="4" borderId="0" xfId="0" applyNumberFormat="1" applyFont="1" applyFill="1" applyAlignment="1">
      <alignment vertical="top" shrinkToFit="1"/>
    </xf>
    <xf numFmtId="4" fontId="17" fillId="4" borderId="0" xfId="0" applyNumberFormat="1" applyFont="1" applyFill="1" applyAlignment="1">
      <alignment horizontal="right" vertical="top" shrinkToFit="1"/>
    </xf>
    <xf numFmtId="4" fontId="17" fillId="4" borderId="0" xfId="0" applyNumberFormat="1" applyFont="1" applyFill="1" applyAlignment="1">
      <alignment vertical="top" shrinkToFit="1"/>
    </xf>
    <xf numFmtId="0" fontId="11" fillId="4" borderId="0" xfId="0" applyFont="1" applyFill="1" applyAlignment="1">
      <alignment horizontal="left" vertical="top" wrapText="1"/>
    </xf>
    <xf numFmtId="0" fontId="11" fillId="4" borderId="0" xfId="0" applyFont="1" applyFill="1" applyAlignment="1">
      <alignment horizontal="left" vertical="top" wrapText="1" indent="1"/>
    </xf>
    <xf numFmtId="4" fontId="13" fillId="4" borderId="0" xfId="0" applyNumberFormat="1" applyFont="1" applyFill="1" applyAlignment="1">
      <alignment horizontal="right" shrinkToFit="1"/>
    </xf>
    <xf numFmtId="4" fontId="11" fillId="4" borderId="0" xfId="0" applyNumberFormat="1" applyFont="1" applyFill="1" applyAlignment="1">
      <alignment shrinkToFit="1"/>
    </xf>
    <xf numFmtId="3" fontId="8" fillId="4" borderId="0" xfId="0" applyNumberFormat="1" applyFont="1" applyFill="1"/>
    <xf numFmtId="0" fontId="6" fillId="0" borderId="0" xfId="0" applyFont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17" fillId="4" borderId="0" xfId="0" applyFont="1" applyFill="1" applyAlignment="1">
      <alignment horizontal="left" vertical="top" wrapText="1"/>
    </xf>
  </cellXfs>
  <cellStyles count="2">
    <cellStyle name="Normal" xfId="0" builtinId="0"/>
    <cellStyle name="Normal 2" xfId="1" xr:uid="{3856102E-7A4E-4BF5-BE47-793E816E1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47D5-2DB5-4F23-B2CE-8A68A6B92AB5}">
  <dimension ref="B1:T15"/>
  <sheetViews>
    <sheetView tabSelected="1" zoomScale="96" zoomScaleNormal="96" zoomScaleSheetLayoutView="100" workbookViewId="0">
      <selection activeCell="E8" sqref="E8"/>
    </sheetView>
  </sheetViews>
  <sheetFormatPr defaultRowHeight="15" x14ac:dyDescent="0.25"/>
  <cols>
    <col min="2" max="2" width="5.85546875" customWidth="1"/>
    <col min="3" max="3" width="8.28515625" customWidth="1"/>
    <col min="4" max="4" width="6.28515625" customWidth="1"/>
    <col min="5" max="5" width="41.85546875" customWidth="1"/>
    <col min="6" max="6" width="9" customWidth="1"/>
    <col min="7" max="7" width="8.42578125" customWidth="1"/>
    <col min="8" max="8" width="10.85546875" customWidth="1"/>
    <col min="9" max="9" width="9.28515625" customWidth="1"/>
    <col min="10" max="10" width="5.5703125" customWidth="1"/>
    <col min="11" max="11" width="7.140625" customWidth="1"/>
    <col min="12" max="12" width="4.7109375" customWidth="1"/>
    <col min="13" max="13" width="42" customWidth="1"/>
    <col min="14" max="15" width="7.7109375" customWidth="1"/>
    <col min="16" max="16" width="10.85546875" customWidth="1"/>
    <col min="17" max="17" width="8.5703125" customWidth="1"/>
  </cols>
  <sheetData>
    <row r="1" spans="2:20" ht="39.75" customHeight="1" x14ac:dyDescent="0.25">
      <c r="I1" s="39"/>
      <c r="J1" s="39"/>
      <c r="K1" s="39"/>
      <c r="L1" s="39"/>
      <c r="M1" s="39"/>
      <c r="N1" s="39"/>
      <c r="O1" s="39"/>
      <c r="P1" s="39"/>
    </row>
    <row r="2" spans="2:20" x14ac:dyDescent="0.25">
      <c r="B2" s="1" t="s">
        <v>0</v>
      </c>
      <c r="C2" s="1" t="s">
        <v>1</v>
      </c>
      <c r="D2" s="1" t="s">
        <v>2</v>
      </c>
      <c r="E2" s="1" t="s">
        <v>3</v>
      </c>
      <c r="F2" s="2" t="s">
        <v>4</v>
      </c>
      <c r="G2" s="20" t="s">
        <v>9</v>
      </c>
      <c r="H2" s="20" t="s">
        <v>10</v>
      </c>
      <c r="I2" s="39"/>
      <c r="J2" s="40"/>
      <c r="K2" s="40"/>
      <c r="L2" s="40"/>
      <c r="M2" s="40"/>
      <c r="N2" s="41"/>
      <c r="O2" s="40"/>
      <c r="P2" s="40"/>
    </row>
    <row r="3" spans="2:20" ht="16.5" customHeight="1" x14ac:dyDescent="0.25">
      <c r="B3" s="3">
        <v>1</v>
      </c>
      <c r="C3" s="53" t="s">
        <v>13</v>
      </c>
      <c r="D3" s="53"/>
      <c r="E3" s="53"/>
      <c r="F3" s="4"/>
      <c r="G3" s="5"/>
      <c r="H3" s="6"/>
      <c r="I3" s="42"/>
      <c r="J3" s="43"/>
      <c r="K3" s="54"/>
      <c r="L3" s="54"/>
      <c r="M3" s="54"/>
      <c r="N3" s="44"/>
      <c r="O3" s="45"/>
      <c r="P3" s="46"/>
    </row>
    <row r="4" spans="2:20" ht="108" customHeight="1" x14ac:dyDescent="0.25">
      <c r="B4" s="7" t="s">
        <v>5</v>
      </c>
      <c r="C4" s="8"/>
      <c r="D4" s="9"/>
      <c r="E4" s="8" t="s">
        <v>23</v>
      </c>
      <c r="F4" s="18">
        <f>3.4*0.9</f>
        <v>3.06</v>
      </c>
      <c r="G4" s="19"/>
      <c r="H4" s="19">
        <f t="shared" ref="H4" si="0">F4*G4</f>
        <v>0</v>
      </c>
      <c r="I4" s="42"/>
      <c r="J4" s="47"/>
      <c r="K4" s="47"/>
      <c r="L4" s="48"/>
      <c r="M4" s="47"/>
      <c r="N4" s="49"/>
      <c r="O4" s="50"/>
      <c r="P4" s="50"/>
    </row>
    <row r="5" spans="2:20" ht="128.25" customHeight="1" x14ac:dyDescent="0.25">
      <c r="B5" s="13" t="s">
        <v>22</v>
      </c>
      <c r="C5" s="8" t="s">
        <v>6</v>
      </c>
      <c r="D5" s="9" t="s">
        <v>8</v>
      </c>
      <c r="E5" s="8" t="s">
        <v>20</v>
      </c>
      <c r="F5" s="18">
        <v>1</v>
      </c>
      <c r="G5" s="19"/>
      <c r="H5" s="19">
        <f t="shared" ref="H5" si="1">F5*G5</f>
        <v>0</v>
      </c>
      <c r="I5" s="51"/>
      <c r="J5" s="39"/>
      <c r="K5" s="39"/>
      <c r="L5" s="39"/>
      <c r="M5" s="39"/>
      <c r="N5" s="49"/>
      <c r="O5" s="50"/>
      <c r="P5" s="50"/>
      <c r="Q5" s="12"/>
    </row>
    <row r="6" spans="2:20" ht="4.5" customHeight="1" x14ac:dyDescent="0.25">
      <c r="B6" s="16"/>
      <c r="C6" s="8"/>
      <c r="D6" s="9"/>
      <c r="E6" s="8"/>
      <c r="F6" s="18"/>
      <c r="G6" s="19"/>
      <c r="H6" s="19"/>
      <c r="I6" s="42"/>
      <c r="J6" s="39"/>
      <c r="K6" s="39"/>
      <c r="L6" s="39"/>
      <c r="M6" s="39"/>
      <c r="N6" s="49"/>
      <c r="O6" s="50"/>
      <c r="P6" s="50"/>
      <c r="Q6" s="12"/>
    </row>
    <row r="7" spans="2:20" ht="17.25" customHeight="1" x14ac:dyDescent="0.25">
      <c r="B7" s="3">
        <v>2</v>
      </c>
      <c r="C7" s="53" t="s">
        <v>14</v>
      </c>
      <c r="D7" s="53"/>
      <c r="E7" s="53"/>
      <c r="F7" s="4"/>
      <c r="G7" s="5"/>
      <c r="H7" s="6"/>
      <c r="I7" s="42"/>
      <c r="J7" s="39"/>
      <c r="K7" s="39"/>
      <c r="L7" s="39"/>
      <c r="M7" s="39"/>
      <c r="N7" s="44"/>
      <c r="O7" s="45"/>
      <c r="P7" s="46"/>
      <c r="Q7" s="12"/>
    </row>
    <row r="8" spans="2:20" ht="94.5" customHeight="1" x14ac:dyDescent="0.25">
      <c r="B8" s="13" t="s">
        <v>16</v>
      </c>
      <c r="C8" s="8" t="s">
        <v>6</v>
      </c>
      <c r="D8" s="9" t="s">
        <v>7</v>
      </c>
      <c r="E8" s="8" t="s">
        <v>24</v>
      </c>
      <c r="F8" s="18">
        <f>4*2.2*2.2</f>
        <v>19.360000000000003</v>
      </c>
      <c r="G8" s="19"/>
      <c r="H8" s="19">
        <f t="shared" ref="H8:H9" si="2">F8*G8</f>
        <v>0</v>
      </c>
      <c r="I8" s="42"/>
      <c r="J8" s="39"/>
      <c r="K8" s="39"/>
      <c r="L8" s="39"/>
      <c r="M8" s="39"/>
      <c r="N8" s="49"/>
      <c r="O8" s="50"/>
      <c r="P8" s="50"/>
      <c r="Q8" s="12"/>
      <c r="T8" s="24"/>
    </row>
    <row r="9" spans="2:20" ht="105" customHeight="1" x14ac:dyDescent="0.25">
      <c r="B9" s="13" t="s">
        <v>17</v>
      </c>
      <c r="C9" s="8" t="s">
        <v>6</v>
      </c>
      <c r="D9" s="9" t="s">
        <v>8</v>
      </c>
      <c r="E9" s="8" t="s">
        <v>21</v>
      </c>
      <c r="F9" s="18">
        <v>4</v>
      </c>
      <c r="G9" s="19"/>
      <c r="H9" s="19">
        <f t="shared" si="2"/>
        <v>0</v>
      </c>
      <c r="I9" s="42"/>
      <c r="J9" s="39"/>
      <c r="K9" s="39"/>
      <c r="L9" s="39"/>
      <c r="M9" s="39"/>
      <c r="N9" s="49"/>
      <c r="O9" s="50"/>
      <c r="P9" s="50"/>
    </row>
    <row r="10" spans="2:20" ht="9.75" customHeight="1" x14ac:dyDescent="0.25">
      <c r="B10" s="10"/>
      <c r="C10" s="8"/>
      <c r="D10" s="22"/>
      <c r="E10" s="23"/>
      <c r="F10" s="24"/>
      <c r="H10" s="24"/>
      <c r="N10" s="24"/>
      <c r="O10" s="12"/>
      <c r="P10" s="24"/>
    </row>
    <row r="11" spans="2:20" x14ac:dyDescent="0.25">
      <c r="B11" s="16"/>
      <c r="C11" s="8"/>
      <c r="D11" s="9"/>
      <c r="E11" s="17" t="s">
        <v>18</v>
      </c>
      <c r="F11" s="24"/>
      <c r="G11" s="15"/>
      <c r="H11" s="25">
        <f>SUM(H4:H5)</f>
        <v>0</v>
      </c>
      <c r="I11" s="30" t="e">
        <f>I12*H11/H12</f>
        <v>#DIV/0!</v>
      </c>
      <c r="J11" s="30"/>
      <c r="K11" s="30"/>
      <c r="L11" s="30"/>
      <c r="M11" s="30"/>
      <c r="N11" s="24"/>
      <c r="O11" s="31"/>
      <c r="P11" s="32"/>
    </row>
    <row r="12" spans="2:20" x14ac:dyDescent="0.25">
      <c r="B12" s="10"/>
      <c r="C12" s="10"/>
      <c r="D12" s="10"/>
      <c r="E12" s="17" t="s">
        <v>19</v>
      </c>
      <c r="F12" s="10"/>
      <c r="G12" s="11"/>
      <c r="H12" s="26">
        <f>SUM(H8:H9)</f>
        <v>0</v>
      </c>
      <c r="I12" s="30" t="e">
        <f>I13*H12/H13</f>
        <v>#DIV/0!</v>
      </c>
      <c r="J12" s="30"/>
      <c r="K12" s="30"/>
      <c r="L12" s="30"/>
      <c r="M12" s="30"/>
      <c r="N12" s="33"/>
      <c r="O12" s="34"/>
      <c r="P12" s="32"/>
    </row>
    <row r="13" spans="2:20" x14ac:dyDescent="0.25">
      <c r="B13" s="10"/>
      <c r="C13" s="10"/>
      <c r="D13" s="10"/>
      <c r="E13" s="14" t="s">
        <v>15</v>
      </c>
      <c r="F13" s="10"/>
      <c r="H13" s="27">
        <f>SUM(H4:H9)</f>
        <v>0</v>
      </c>
      <c r="I13" s="30">
        <v>1</v>
      </c>
      <c r="J13" s="30"/>
      <c r="K13" s="30"/>
      <c r="L13" s="30"/>
      <c r="M13" s="30"/>
      <c r="N13" s="33"/>
      <c r="O13" s="12"/>
      <c r="P13" s="35"/>
    </row>
    <row r="14" spans="2:20" x14ac:dyDescent="0.25">
      <c r="B14" s="10"/>
      <c r="C14" s="10"/>
      <c r="D14" s="10"/>
      <c r="E14" s="21" t="s">
        <v>12</v>
      </c>
      <c r="F14" s="10"/>
      <c r="G14" s="11"/>
      <c r="H14" s="28">
        <f>H13*0.21</f>
        <v>0</v>
      </c>
      <c r="N14" s="33"/>
      <c r="O14" s="34"/>
      <c r="P14" s="36"/>
    </row>
    <row r="15" spans="2:20" x14ac:dyDescent="0.25">
      <c r="B15" s="10"/>
      <c r="C15" s="10"/>
      <c r="D15" s="10"/>
      <c r="E15" s="52" t="s">
        <v>11</v>
      </c>
      <c r="F15" s="52"/>
      <c r="H15" s="29">
        <f>H13+H14</f>
        <v>0</v>
      </c>
      <c r="N15" s="37"/>
      <c r="O15" s="12"/>
      <c r="P15" s="38"/>
    </row>
  </sheetData>
  <mergeCells count="4">
    <mergeCell ref="E15:F15"/>
    <mergeCell ref="C3:E3"/>
    <mergeCell ref="C7:E7"/>
    <mergeCell ref="K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Luna Nuñez</dc:creator>
  <cp:lastModifiedBy>Elena Pérez Mejuto</cp:lastModifiedBy>
  <cp:lastPrinted>2023-03-16T14:03:55Z</cp:lastPrinted>
  <dcterms:created xsi:type="dcterms:W3CDTF">2021-05-10T08:53:29Z</dcterms:created>
  <dcterms:modified xsi:type="dcterms:W3CDTF">2025-01-21T11:53:24Z</dcterms:modified>
</cp:coreProperties>
</file>