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/>
  </bookViews>
  <sheets>
    <sheet name="Instruccions" sheetId="16" r:id="rId1"/>
    <sheet name="Pressupost tant alçat" sheetId="17" r:id="rId2"/>
    <sheet name="Preus unitaris màxims fixats" sheetId="1" r:id="rId3"/>
    <sheet name="CA1.Oferta Tant Alçat" sheetId="15" r:id="rId4"/>
    <sheet name="CA2.Oferta Preus Unitaris" sheetId="3" r:id="rId5"/>
    <sheet name="CA3. Oferta Global" sheetId="20" r:id="rId6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D9" i="20" l="1"/>
  <c r="E13" i="15" l="1"/>
  <c r="F13" i="15" s="1"/>
  <c r="E9" i="17" l="1"/>
  <c r="E13" i="17" l="1"/>
  <c r="F13" i="17" s="1"/>
  <c r="F9" i="17"/>
  <c r="E6" i="1"/>
  <c r="E7" i="1" l="1"/>
  <c r="E8" i="1"/>
  <c r="E9" i="1"/>
  <c r="E10" i="1"/>
  <c r="E11" i="1"/>
  <c r="E12" i="1"/>
  <c r="E13" i="1"/>
  <c r="E14" i="1"/>
  <c r="E15" i="1"/>
  <c r="E16" i="1" l="1"/>
  <c r="E15" i="3"/>
  <c r="E14" i="3"/>
  <c r="E13" i="3"/>
  <c r="E12" i="3"/>
  <c r="E11" i="3"/>
  <c r="E10" i="3"/>
  <c r="E9" i="3"/>
  <c r="E8" i="3"/>
  <c r="E7" i="3"/>
  <c r="E6" i="3"/>
  <c r="E16" i="3" l="1"/>
  <c r="D13" i="20" s="1"/>
  <c r="F13" i="20" s="1"/>
  <c r="E9" i="15"/>
  <c r="E9" i="20" s="1"/>
  <c r="F9" i="15" l="1"/>
  <c r="F9" i="20" s="1"/>
</calcChain>
</file>

<file path=xl/sharedStrings.xml><?xml version="1.0" encoding="utf-8"?>
<sst xmlns="http://schemas.openxmlformats.org/spreadsheetml/2006/main" count="82" uniqueCount="45">
  <si>
    <t>PREVISIÓ</t>
  </si>
  <si>
    <t>Institut Municipal d’Informàtica</t>
  </si>
  <si>
    <t>Aquest document permet fer les propostes corresponents al criteris de valoració preu</t>
  </si>
  <si>
    <t>Les cel·les en blanc són valors fixats per l'IMI i resultat dels càlculs establerts al PCAP.</t>
  </si>
  <si>
    <t>Import IVA exclòs*</t>
  </si>
  <si>
    <t>Import IVA*</t>
  </si>
  <si>
    <t>Import Total*</t>
  </si>
  <si>
    <t>Revisió general</t>
  </si>
  <si>
    <t>Analítica</t>
  </si>
  <si>
    <t>Vacuna antigripal</t>
  </si>
  <si>
    <t>PSA</t>
  </si>
  <si>
    <t>Revisió ginecològica + mamografia o ecog.</t>
  </si>
  <si>
    <t>Test Covid-19 (PCR)</t>
  </si>
  <si>
    <t>Test Covid-19 (Serologia)</t>
  </si>
  <si>
    <t>Test Covid-19 (Antígens)</t>
  </si>
  <si>
    <t>Estudi de contacte Covid-19</t>
  </si>
  <si>
    <t>Informe de Valoració mèdica Covid-19</t>
  </si>
  <si>
    <t>Servei Prevenció Aliè</t>
  </si>
  <si>
    <t>Servei vigilància salut col·lectiu</t>
  </si>
  <si>
    <t>Oferta Tant Alçat</t>
  </si>
  <si>
    <t>Pressupost Tant Alçat</t>
  </si>
  <si>
    <t>Total oferta</t>
  </si>
  <si>
    <t>TIPUS DE SERVEI</t>
  </si>
  <si>
    <t>PREVISIÓ UNITATS</t>
  </si>
  <si>
    <t>PREU TOTAL PER SERVEI</t>
  </si>
  <si>
    <t>OFERTA TOTAL SERVEI VIGILANCIA DE LA SALUT INDIVIDUAL</t>
  </si>
  <si>
    <t>PRESSUPOST NET LICITACIÓ PREUS UNITARIS</t>
  </si>
  <si>
    <t>Tipus de Servei</t>
  </si>
  <si>
    <t>Si es superés qualssevol dels preus establerts la cel·la canviarà a color vermell</t>
  </si>
  <si>
    <t>advertint la possible exclusió del procediment per haver superat qualssevol dels imports de licitació.</t>
  </si>
  <si>
    <t>El resultat del sumatori dels preus a tant alçat i unitaris oferts per les previsions de la pestanya CA1</t>
  </si>
  <si>
    <t>A aquest import se li aplica automàticament el 21% d'IVA dels serveis que correspongui</t>
  </si>
  <si>
    <t>Total oferta serveis a tant alçat</t>
  </si>
  <si>
    <t>Total oferta serveis a preus unitaris</t>
  </si>
  <si>
    <t>*Aquests imports son els que s'hauran de fer constar a l'annex 5A d'oferta.</t>
  </si>
  <si>
    <t>**Aquests imports son els que s'hauran de fer constar a l'annex 5A d'oferta.</t>
  </si>
  <si>
    <t>PREU UNITARI MÀXIM (EXEMPT D'IVA)</t>
  </si>
  <si>
    <t>Exempt d'IVA*</t>
  </si>
  <si>
    <t>Cal omplir les cel·les de color verd de la pestanya CA1 i CA2 amb els preus oferts a tant alçat a la pestanya CA1 i amb els preus unitaris oferts a la CA2.</t>
  </si>
  <si>
    <t>i CA2 es traspassa automàticament a la pestanya CA3. calculant així el resultat d'oferta global.</t>
  </si>
  <si>
    <t>Aquests imports de la pestanya CA3. s'hauran de fer constar a l'apartat corresponent de l'Annex 5A del PCAP.</t>
  </si>
  <si>
    <t>Oferta econòmica global SPA + SVS Col·lectiu - Apartat CA.1 Annex 5A</t>
  </si>
  <si>
    <t>Oferta econòmica global SVS Individual - Apartat CA.2 Annex 5A</t>
  </si>
  <si>
    <t>DEGUDAMENT EMPLENAT I SIGNAT PER L'EMPRESA LICITADORA O PERSONA QUE LA REPRESENTI.</t>
  </si>
  <si>
    <t>AQUEST DOCUMENT S'HAURÀ DE PRESENTAR OBLIGATÒRIAMENT AL SOBRE ELECTRÒNIC AC EN FORMAT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</si>
</sst>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  <numFmt numFmtId="169" formatCode="#,##0.00\ _€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50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3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14" xfId="0" applyFill="1" applyBorder="1"/>
    <xf numFmtId="0" fontId="4" fillId="0" borderId="14" xfId="0" applyFont="1" applyFill="1" applyBorder="1" applyAlignment="1">
      <alignment horizontal="left" vertical="center"/>
    </xf>
    <xf numFmtId="8" fontId="2" fillId="3" borderId="16" xfId="0" applyNumberFormat="1" applyFont="1" applyFill="1" applyBorder="1" applyAlignment="1">
      <alignment horizontal="right" vertical="center" wrapText="1"/>
    </xf>
    <xf numFmtId="8" fontId="2" fillId="3" borderId="18" xfId="0" applyNumberFormat="1" applyFont="1" applyFill="1" applyBorder="1" applyAlignment="1">
      <alignment horizontal="right" vertical="center" wrapText="1"/>
    </xf>
    <xf numFmtId="8" fontId="2" fillId="3" borderId="8" xfId="0" applyNumberFormat="1" applyFont="1" applyFill="1" applyBorder="1" applyAlignment="1">
      <alignment horizontal="right" vertical="center" wrapText="1"/>
    </xf>
    <xf numFmtId="169" fontId="0" fillId="0" borderId="17" xfId="0" applyNumberFormat="1" applyFill="1" applyBorder="1"/>
    <xf numFmtId="0" fontId="6" fillId="3" borderId="1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/>
    </xf>
    <xf numFmtId="169" fontId="0" fillId="0" borderId="20" xfId="0" applyNumberFormat="1" applyFill="1" applyBorder="1"/>
    <xf numFmtId="0" fontId="6" fillId="3" borderId="9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168" fontId="0" fillId="3" borderId="21" xfId="0" applyNumberFormat="1" applyFill="1" applyBorder="1" applyAlignment="1">
      <alignment horizontal="center" vertical="center"/>
    </xf>
    <xf numFmtId="168" fontId="0" fillId="3" borderId="3" xfId="0" applyNumberFormat="1" applyFill="1" applyBorder="1" applyAlignment="1">
      <alignment horizontal="center" vertical="center"/>
    </xf>
    <xf numFmtId="168" fontId="2" fillId="3" borderId="2" xfId="0" applyNumberFormat="1" applyFont="1" applyFill="1" applyBorder="1" applyAlignment="1">
      <alignment horizontal="right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8" fontId="8" fillId="3" borderId="6" xfId="0" applyNumberFormat="1" applyFont="1" applyFill="1" applyBorder="1" applyAlignment="1">
      <alignment horizontal="right" vertical="center"/>
    </xf>
    <xf numFmtId="8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8" fontId="2" fillId="3" borderId="22" xfId="0" applyNumberFormat="1" applyFont="1" applyFill="1" applyBorder="1" applyAlignment="1" applyProtection="1">
      <alignment horizontal="right" vertical="center" wrapText="1"/>
      <protection locked="0"/>
    </xf>
    <xf numFmtId="8" fontId="2" fillId="3" borderId="26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9" xfId="0" applyFont="1" applyFill="1" applyBorder="1"/>
    <xf numFmtId="0" fontId="8" fillId="3" borderId="11" xfId="0" applyFont="1" applyFill="1" applyBorder="1"/>
    <xf numFmtId="0" fontId="8" fillId="3" borderId="4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9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0"/>
  <sheetViews>
    <sheetView tabSelected="1" workbookViewId="0">
      <selection activeCell="B33" sqref="B33"/>
    </sheetView>
  </sheetViews>
  <sheetFormatPr defaultColWidth="8.85546875" defaultRowHeight="15" x14ac:dyDescent="0.25"/>
  <cols>
    <col min="1" max="1" width="9.42578125" style="4" customWidth="1"/>
    <col min="2" max="2" width="99.42578125" style="4" bestFit="1" customWidth="1"/>
    <col min="3" max="16384" width="8.85546875" style="4"/>
  </cols>
  <sheetData>
    <row r="2" spans="2:2" x14ac:dyDescent="0.25">
      <c r="B2" s="10" t="s">
        <v>1</v>
      </c>
    </row>
    <row r="3" spans="2:2" x14ac:dyDescent="0.25">
      <c r="B3" s="11"/>
    </row>
    <row r="5" spans="2:2" x14ac:dyDescent="0.25">
      <c r="B5" s="12" t="s">
        <v>2</v>
      </c>
    </row>
    <row r="6" spans="2:2" x14ac:dyDescent="0.25">
      <c r="B6" s="12"/>
    </row>
    <row r="7" spans="2:2" ht="30" x14ac:dyDescent="0.25">
      <c r="B7" s="18" t="s">
        <v>38</v>
      </c>
    </row>
    <row r="8" spans="2:2" x14ac:dyDescent="0.25">
      <c r="B8" s="14" t="s">
        <v>28</v>
      </c>
    </row>
    <row r="9" spans="2:2" x14ac:dyDescent="0.25">
      <c r="B9" s="19" t="s">
        <v>29</v>
      </c>
    </row>
    <row r="10" spans="2:2" ht="15" customHeight="1" x14ac:dyDescent="0.25">
      <c r="B10" s="18" t="s">
        <v>3</v>
      </c>
    </row>
    <row r="11" spans="2:2" x14ac:dyDescent="0.25">
      <c r="B11" s="13"/>
    </row>
    <row r="12" spans="2:2" x14ac:dyDescent="0.25">
      <c r="B12" s="15" t="s">
        <v>30</v>
      </c>
    </row>
    <row r="13" spans="2:2" x14ac:dyDescent="0.25">
      <c r="B13" s="16" t="s">
        <v>39</v>
      </c>
    </row>
    <row r="14" spans="2:2" x14ac:dyDescent="0.25">
      <c r="B14" s="20" t="s">
        <v>31</v>
      </c>
    </row>
    <row r="15" spans="2:2" x14ac:dyDescent="0.25">
      <c r="B15" s="17" t="s">
        <v>40</v>
      </c>
    </row>
    <row r="19" spans="2:2" x14ac:dyDescent="0.25">
      <c r="B19" s="45" t="s">
        <v>44</v>
      </c>
    </row>
    <row r="20" spans="2:2" x14ac:dyDescent="0.25">
      <c r="B20" s="46" t="s">
        <v>43</v>
      </c>
    </row>
  </sheetData>
  <sheetProtection sheet="1" objects="1" scenarios="1"/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"/>
  <sheetViews>
    <sheetView workbookViewId="0">
      <selection activeCell="D14" sqref="D14"/>
    </sheetView>
  </sheetViews>
  <sheetFormatPr defaultColWidth="8.85546875" defaultRowHeight="15" x14ac:dyDescent="0.25"/>
  <cols>
    <col min="1" max="2" width="8.85546875" style="4"/>
    <col min="3" max="3" width="33.5703125" style="4" customWidth="1"/>
    <col min="4" max="6" width="18.85546875" style="4" customWidth="1"/>
    <col min="7" max="16384" width="8.85546875" style="4"/>
  </cols>
  <sheetData>
    <row r="2" spans="3:6" x14ac:dyDescent="0.25">
      <c r="D2" s="3" t="s">
        <v>1</v>
      </c>
    </row>
    <row r="5" spans="3:6" ht="18" x14ac:dyDescent="0.25">
      <c r="C5" s="6" t="s">
        <v>20</v>
      </c>
    </row>
    <row r="7" spans="3:6" ht="15.75" thickBot="1" x14ac:dyDescent="0.3"/>
    <row r="8" spans="3:6" ht="29.25" customHeight="1" thickBot="1" x14ac:dyDescent="0.3">
      <c r="C8" s="34" t="s">
        <v>27</v>
      </c>
      <c r="D8" s="1" t="s">
        <v>4</v>
      </c>
      <c r="E8" s="1" t="s">
        <v>5</v>
      </c>
      <c r="F8" s="1" t="s">
        <v>6</v>
      </c>
    </row>
    <row r="9" spans="3:6" ht="34.5" customHeight="1" thickBot="1" x14ac:dyDescent="0.3">
      <c r="C9" s="7" t="s">
        <v>17</v>
      </c>
      <c r="D9" s="8">
        <v>10981.1</v>
      </c>
      <c r="E9" s="8">
        <f>D9*21%</f>
        <v>2306.0309999999999</v>
      </c>
      <c r="F9" s="9">
        <f>D9+E9</f>
        <v>13287.131000000001</v>
      </c>
    </row>
    <row r="11" spans="3:6" ht="15.75" thickBot="1" x14ac:dyDescent="0.3"/>
    <row r="12" spans="3:6" ht="29.25" customHeight="1" thickBot="1" x14ac:dyDescent="0.3">
      <c r="C12" s="34" t="s">
        <v>27</v>
      </c>
      <c r="D12" s="1" t="s">
        <v>4</v>
      </c>
      <c r="E12" s="1" t="s">
        <v>5</v>
      </c>
      <c r="F12" s="1" t="s">
        <v>6</v>
      </c>
    </row>
    <row r="13" spans="3:6" ht="34.5" customHeight="1" thickBot="1" x14ac:dyDescent="0.3">
      <c r="C13" s="7" t="s">
        <v>18</v>
      </c>
      <c r="D13" s="8">
        <v>2260.8000000000002</v>
      </c>
      <c r="E13" s="8">
        <f>D13*21%</f>
        <v>474.76800000000003</v>
      </c>
      <c r="F13" s="9">
        <f>D13+E13</f>
        <v>2735.5680000000002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D12" sqref="D12"/>
    </sheetView>
  </sheetViews>
  <sheetFormatPr defaultRowHeight="15" x14ac:dyDescent="0.25"/>
  <cols>
    <col min="1" max="1" width="9.140625" style="2"/>
    <col min="2" max="2" width="55.7109375" style="2" customWidth="1"/>
    <col min="3" max="5" width="15.7109375" style="2" customWidth="1"/>
    <col min="6" max="16384" width="9.140625" style="2"/>
  </cols>
  <sheetData>
    <row r="2" spans="2:5" x14ac:dyDescent="0.15">
      <c r="B2" s="3" t="s">
        <v>1</v>
      </c>
    </row>
    <row r="4" spans="2:5" ht="15.75" thickBot="1" x14ac:dyDescent="0.3"/>
    <row r="5" spans="2:5" ht="53.25" customHeight="1" thickBot="1" x14ac:dyDescent="0.3">
      <c r="B5" s="21" t="s">
        <v>22</v>
      </c>
      <c r="C5" s="21" t="s">
        <v>36</v>
      </c>
      <c r="D5" s="21" t="s">
        <v>23</v>
      </c>
      <c r="E5" s="21" t="s">
        <v>24</v>
      </c>
    </row>
    <row r="6" spans="2:5" x14ac:dyDescent="0.25">
      <c r="B6" s="22" t="s">
        <v>7</v>
      </c>
      <c r="C6" s="28">
        <v>54</v>
      </c>
      <c r="D6" s="29">
        <v>350</v>
      </c>
      <c r="E6" s="25">
        <f>C6*D6</f>
        <v>18900</v>
      </c>
    </row>
    <row r="7" spans="2:5" x14ac:dyDescent="0.25">
      <c r="B7" s="23" t="s">
        <v>8</v>
      </c>
      <c r="C7" s="28">
        <v>15.71</v>
      </c>
      <c r="D7" s="30">
        <v>350</v>
      </c>
      <c r="E7" s="26">
        <f t="shared" ref="E7:E15" si="0">C7*D7</f>
        <v>5498.5</v>
      </c>
    </row>
    <row r="8" spans="2:5" x14ac:dyDescent="0.25">
      <c r="B8" s="23" t="s">
        <v>9</v>
      </c>
      <c r="C8" s="28">
        <v>21.5</v>
      </c>
      <c r="D8" s="30">
        <v>60</v>
      </c>
      <c r="E8" s="26">
        <f t="shared" si="0"/>
        <v>1290</v>
      </c>
    </row>
    <row r="9" spans="2:5" x14ac:dyDescent="0.25">
      <c r="B9" s="23" t="s">
        <v>10</v>
      </c>
      <c r="C9" s="28">
        <v>16.5</v>
      </c>
      <c r="D9" s="30">
        <v>150</v>
      </c>
      <c r="E9" s="26">
        <f t="shared" si="0"/>
        <v>2475</v>
      </c>
    </row>
    <row r="10" spans="2:5" x14ac:dyDescent="0.25">
      <c r="B10" s="23" t="s">
        <v>11</v>
      </c>
      <c r="C10" s="28">
        <v>162.16999999999999</v>
      </c>
      <c r="D10" s="30">
        <v>70</v>
      </c>
      <c r="E10" s="26">
        <f t="shared" si="0"/>
        <v>11351.9</v>
      </c>
    </row>
    <row r="11" spans="2:5" x14ac:dyDescent="0.25">
      <c r="B11" s="24" t="s">
        <v>12</v>
      </c>
      <c r="C11" s="28">
        <v>141.36000000000001</v>
      </c>
      <c r="D11" s="30">
        <v>15</v>
      </c>
      <c r="E11" s="26">
        <f t="shared" si="0"/>
        <v>2120.4</v>
      </c>
    </row>
    <row r="12" spans="2:5" x14ac:dyDescent="0.25">
      <c r="B12" s="24" t="s">
        <v>13</v>
      </c>
      <c r="C12" s="28">
        <v>58.9</v>
      </c>
      <c r="D12" s="30">
        <v>15</v>
      </c>
      <c r="E12" s="26">
        <f t="shared" si="0"/>
        <v>883.5</v>
      </c>
    </row>
    <row r="13" spans="2:5" x14ac:dyDescent="0.25">
      <c r="B13" s="24" t="s">
        <v>14</v>
      </c>
      <c r="C13" s="28">
        <v>41.230000000000004</v>
      </c>
      <c r="D13" s="30">
        <v>15</v>
      </c>
      <c r="E13" s="26">
        <f t="shared" si="0"/>
        <v>618.45000000000005</v>
      </c>
    </row>
    <row r="14" spans="2:5" x14ac:dyDescent="0.25">
      <c r="B14" s="24" t="s">
        <v>15</v>
      </c>
      <c r="C14" s="28">
        <v>29.45</v>
      </c>
      <c r="D14" s="30">
        <v>10</v>
      </c>
      <c r="E14" s="26">
        <f t="shared" si="0"/>
        <v>294.5</v>
      </c>
    </row>
    <row r="15" spans="2:5" ht="15.75" thickBot="1" x14ac:dyDescent="0.3">
      <c r="B15" s="31" t="s">
        <v>16</v>
      </c>
      <c r="C15" s="32">
        <v>29.45</v>
      </c>
      <c r="D15" s="33">
        <v>10</v>
      </c>
      <c r="E15" s="27">
        <f t="shared" si="0"/>
        <v>294.5</v>
      </c>
    </row>
    <row r="16" spans="2:5" ht="15.75" thickBot="1" x14ac:dyDescent="0.3">
      <c r="B16" s="47" t="s">
        <v>26</v>
      </c>
      <c r="C16" s="48"/>
      <c r="D16" s="49"/>
      <c r="E16" s="41">
        <f>SUM(E6:E15)</f>
        <v>43726.75</v>
      </c>
    </row>
  </sheetData>
  <sheetProtection sheet="1" objects="1" scenarios="1"/>
  <mergeCells count="1">
    <mergeCell ref="B16:D16"/>
  </mergeCells>
  <conditionalFormatting sqref="C6:C15">
    <cfRule type="cellIs" priority="2" operator="lessThanOrEqual">
      <formula>$C$6</formula>
    </cfRule>
  </conditionalFormatting>
  <conditionalFormatting sqref="E6:E15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"/>
  <sheetViews>
    <sheetView workbookViewId="0">
      <selection activeCell="D30" sqref="D30"/>
    </sheetView>
  </sheetViews>
  <sheetFormatPr defaultColWidth="8.85546875" defaultRowHeight="15" x14ac:dyDescent="0.25"/>
  <cols>
    <col min="1" max="2" width="8.85546875" style="4"/>
    <col min="3" max="3" width="29.5703125" style="4" customWidth="1"/>
    <col min="4" max="4" width="18" style="4" customWidth="1"/>
    <col min="5" max="6" width="18.85546875" style="4" customWidth="1"/>
    <col min="7" max="16384" width="8.85546875" style="4"/>
  </cols>
  <sheetData>
    <row r="2" spans="3:6" x14ac:dyDescent="0.25">
      <c r="D2" s="3" t="s">
        <v>1</v>
      </c>
    </row>
    <row r="5" spans="3:6" ht="18" x14ac:dyDescent="0.25">
      <c r="C5" s="6" t="s">
        <v>19</v>
      </c>
    </row>
    <row r="7" spans="3:6" ht="15.75" thickBot="1" x14ac:dyDescent="0.3"/>
    <row r="8" spans="3:6" ht="29.25" customHeight="1" thickBot="1" x14ac:dyDescent="0.3">
      <c r="C8" s="34" t="s">
        <v>27</v>
      </c>
      <c r="D8" s="34" t="s">
        <v>4</v>
      </c>
      <c r="E8" s="34" t="s">
        <v>5</v>
      </c>
      <c r="F8" s="34" t="s">
        <v>6</v>
      </c>
    </row>
    <row r="9" spans="3:6" ht="34.5" customHeight="1" thickBot="1" x14ac:dyDescent="0.3">
      <c r="C9" s="7" t="s">
        <v>17</v>
      </c>
      <c r="D9" s="42">
        <v>0</v>
      </c>
      <c r="E9" s="35">
        <f>D9*21%</f>
        <v>0</v>
      </c>
      <c r="F9" s="36">
        <f>D9+E9</f>
        <v>0</v>
      </c>
    </row>
    <row r="11" spans="3:6" ht="15.75" thickBot="1" x14ac:dyDescent="0.3"/>
    <row r="12" spans="3:6" ht="29.25" customHeight="1" thickBot="1" x14ac:dyDescent="0.3">
      <c r="C12" s="34" t="s">
        <v>27</v>
      </c>
      <c r="D12" s="34" t="s">
        <v>4</v>
      </c>
      <c r="E12" s="34" t="s">
        <v>5</v>
      </c>
      <c r="F12" s="34" t="s">
        <v>6</v>
      </c>
    </row>
    <row r="13" spans="3:6" ht="34.5" customHeight="1" thickBot="1" x14ac:dyDescent="0.3">
      <c r="C13" s="7" t="s">
        <v>18</v>
      </c>
      <c r="D13" s="42">
        <v>0</v>
      </c>
      <c r="E13" s="35">
        <f>D13*21%</f>
        <v>0</v>
      </c>
      <c r="F13" s="36">
        <f>D13+E13</f>
        <v>0</v>
      </c>
    </row>
  </sheetData>
  <sheetProtection sheet="1" objects="1" scenarios="1"/>
  <conditionalFormatting sqref="D9">
    <cfRule type="containsBlanks" dxfId="8" priority="4">
      <formula>LEN(TRIM(D9))=0</formula>
    </cfRule>
  </conditionalFormatting>
  <conditionalFormatting sqref="D13">
    <cfRule type="containsBlanks" dxfId="7" priority="1">
      <formula>LEN(TRIM(D13))=0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greaterThan" id="{937DA587-3C40-4503-9E5D-5C52146371DD}">
            <xm:f>'Pressupost tant alçat'!$D$9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6" operator="lessThanOrEqual" id="{06E95A01-3811-4230-8C2F-E85E47719943}">
            <xm:f>'Pressupost tant alçat'!$D$9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2" operator="greaterThan" id="{4973ED16-591E-4EF5-954F-A1FF9D2D7068}">
            <xm:f>'Pressupost tant alçat'!$D$13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EAD27EA3-14DA-4E0B-89F6-8AF021FE5301}">
            <xm:f>'Pressupost tant alçat'!$D$13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B38" sqref="B38"/>
    </sheetView>
  </sheetViews>
  <sheetFormatPr defaultRowHeight="15" x14ac:dyDescent="0.25"/>
  <cols>
    <col min="1" max="1" width="9.140625" style="4"/>
    <col min="2" max="2" width="55.7109375" style="4" customWidth="1"/>
    <col min="3" max="5" width="15.7109375" style="4" customWidth="1"/>
    <col min="6" max="16384" width="9.140625" style="4"/>
  </cols>
  <sheetData>
    <row r="2" spans="2:5" x14ac:dyDescent="0.25">
      <c r="B2" s="3" t="s">
        <v>1</v>
      </c>
    </row>
    <row r="4" spans="2:5" ht="15.75" thickBot="1" x14ac:dyDescent="0.3"/>
    <row r="5" spans="2:5" ht="54" customHeight="1" thickBot="1" x14ac:dyDescent="0.3">
      <c r="B5" s="21" t="s">
        <v>22</v>
      </c>
      <c r="C5" s="21" t="s">
        <v>36</v>
      </c>
      <c r="D5" s="21" t="s">
        <v>0</v>
      </c>
      <c r="E5" s="21" t="s">
        <v>24</v>
      </c>
    </row>
    <row r="6" spans="2:5" ht="15.75" customHeight="1" thickBot="1" x14ac:dyDescent="0.3">
      <c r="B6" s="22" t="s">
        <v>7</v>
      </c>
      <c r="C6" s="43">
        <v>0</v>
      </c>
      <c r="D6" s="38">
        <v>350</v>
      </c>
      <c r="E6" s="5">
        <f>C6*D6</f>
        <v>0</v>
      </c>
    </row>
    <row r="7" spans="2:5" ht="15.75" customHeight="1" thickBot="1" x14ac:dyDescent="0.3">
      <c r="B7" s="23" t="s">
        <v>8</v>
      </c>
      <c r="C7" s="44">
        <v>0</v>
      </c>
      <c r="D7" s="39">
        <v>350</v>
      </c>
      <c r="E7" s="37">
        <f t="shared" ref="E7:E15" si="0">C7*D7</f>
        <v>0</v>
      </c>
    </row>
    <row r="8" spans="2:5" ht="15.75" customHeight="1" thickBot="1" x14ac:dyDescent="0.3">
      <c r="B8" s="23" t="s">
        <v>9</v>
      </c>
      <c r="C8" s="43">
        <v>0</v>
      </c>
      <c r="D8" s="40">
        <v>60</v>
      </c>
      <c r="E8" s="5">
        <f t="shared" si="0"/>
        <v>0</v>
      </c>
    </row>
    <row r="9" spans="2:5" ht="15.75" customHeight="1" thickBot="1" x14ac:dyDescent="0.3">
      <c r="B9" s="23" t="s">
        <v>10</v>
      </c>
      <c r="C9" s="44">
        <v>0</v>
      </c>
      <c r="D9" s="39">
        <v>150</v>
      </c>
      <c r="E9" s="37">
        <f t="shared" si="0"/>
        <v>0</v>
      </c>
    </row>
    <row r="10" spans="2:5" ht="15.75" customHeight="1" thickBot="1" x14ac:dyDescent="0.3">
      <c r="B10" s="23" t="s">
        <v>11</v>
      </c>
      <c r="C10" s="43">
        <v>0</v>
      </c>
      <c r="D10" s="40">
        <v>70</v>
      </c>
      <c r="E10" s="5">
        <f t="shared" si="0"/>
        <v>0</v>
      </c>
    </row>
    <row r="11" spans="2:5" ht="15.75" thickBot="1" x14ac:dyDescent="0.3">
      <c r="B11" s="24" t="s">
        <v>12</v>
      </c>
      <c r="C11" s="44">
        <v>0</v>
      </c>
      <c r="D11" s="39">
        <v>15</v>
      </c>
      <c r="E11" s="37">
        <f t="shared" si="0"/>
        <v>0</v>
      </c>
    </row>
    <row r="12" spans="2:5" ht="15.75" thickBot="1" x14ac:dyDescent="0.3">
      <c r="B12" s="24" t="s">
        <v>13</v>
      </c>
      <c r="C12" s="43">
        <v>0</v>
      </c>
      <c r="D12" s="40">
        <v>15</v>
      </c>
      <c r="E12" s="5">
        <f t="shared" si="0"/>
        <v>0</v>
      </c>
    </row>
    <row r="13" spans="2:5" ht="15.75" thickBot="1" x14ac:dyDescent="0.3">
      <c r="B13" s="24" t="s">
        <v>14</v>
      </c>
      <c r="C13" s="44">
        <v>0</v>
      </c>
      <c r="D13" s="39">
        <v>15</v>
      </c>
      <c r="E13" s="37">
        <f t="shared" si="0"/>
        <v>0</v>
      </c>
    </row>
    <row r="14" spans="2:5" ht="15.75" thickBot="1" x14ac:dyDescent="0.3">
      <c r="B14" s="24" t="s">
        <v>15</v>
      </c>
      <c r="C14" s="43">
        <v>0</v>
      </c>
      <c r="D14" s="40">
        <v>10</v>
      </c>
      <c r="E14" s="5">
        <f t="shared" si="0"/>
        <v>0</v>
      </c>
    </row>
    <row r="15" spans="2:5" ht="15.75" thickBot="1" x14ac:dyDescent="0.3">
      <c r="B15" s="31" t="s">
        <v>16</v>
      </c>
      <c r="C15" s="44">
        <v>0</v>
      </c>
      <c r="D15" s="39">
        <v>10</v>
      </c>
      <c r="E15" s="37">
        <f t="shared" si="0"/>
        <v>0</v>
      </c>
    </row>
    <row r="16" spans="2:5" ht="15.75" thickBot="1" x14ac:dyDescent="0.3">
      <c r="B16" s="47" t="s">
        <v>25</v>
      </c>
      <c r="C16" s="48"/>
      <c r="D16" s="49"/>
      <c r="E16" s="41">
        <f>SUM(E6:E15)</f>
        <v>0</v>
      </c>
    </row>
  </sheetData>
  <sheetProtection sheet="1" objects="1" scenarios="1"/>
  <mergeCells count="1">
    <mergeCell ref="B16:D16"/>
  </mergeCells>
  <conditionalFormatting sqref="C6:C15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"/>
  <sheetViews>
    <sheetView workbookViewId="0">
      <selection activeCell="E27" sqref="E27"/>
    </sheetView>
  </sheetViews>
  <sheetFormatPr defaultColWidth="8.85546875" defaultRowHeight="15" x14ac:dyDescent="0.25"/>
  <cols>
    <col min="1" max="2" width="8.85546875" style="4"/>
    <col min="3" max="3" width="33.5703125" style="4" customWidth="1"/>
    <col min="4" max="6" width="18.85546875" style="4" customWidth="1"/>
    <col min="7" max="16384" width="8.85546875" style="4"/>
  </cols>
  <sheetData>
    <row r="2" spans="3:6" x14ac:dyDescent="0.25">
      <c r="D2" s="3" t="s">
        <v>1</v>
      </c>
    </row>
    <row r="5" spans="3:6" ht="18" x14ac:dyDescent="0.25">
      <c r="C5" s="6" t="s">
        <v>21</v>
      </c>
    </row>
    <row r="7" spans="3:6" ht="15.75" thickBot="1" x14ac:dyDescent="0.3">
      <c r="C7" s="4" t="s">
        <v>34</v>
      </c>
    </row>
    <row r="8" spans="3:6" ht="29.25" customHeight="1" thickBot="1" x14ac:dyDescent="0.3">
      <c r="C8" s="34" t="s">
        <v>32</v>
      </c>
      <c r="D8" s="1" t="s">
        <v>4</v>
      </c>
      <c r="E8" s="1" t="s">
        <v>5</v>
      </c>
      <c r="F8" s="1" t="s">
        <v>6</v>
      </c>
    </row>
    <row r="9" spans="3:6" ht="34.5" customHeight="1" thickBot="1" x14ac:dyDescent="0.3">
      <c r="C9" s="7" t="s">
        <v>41</v>
      </c>
      <c r="D9" s="8">
        <f>'CA1.Oferta Tant Alçat'!D9+'CA1.Oferta Tant Alçat'!D13</f>
        <v>0</v>
      </c>
      <c r="E9" s="8">
        <f>'CA1.Oferta Tant Alçat'!E9+'CA1.Oferta Tant Alçat'!E13</f>
        <v>0</v>
      </c>
      <c r="F9" s="9">
        <f>'CA1.Oferta Tant Alçat'!F9+'CA1.Oferta Tant Alçat'!F13</f>
        <v>0</v>
      </c>
    </row>
    <row r="11" spans="3:6" ht="15.75" thickBot="1" x14ac:dyDescent="0.3">
      <c r="C11" s="4" t="s">
        <v>35</v>
      </c>
    </row>
    <row r="12" spans="3:6" ht="29.25" customHeight="1" thickBot="1" x14ac:dyDescent="0.3">
      <c r="C12" s="34" t="s">
        <v>33</v>
      </c>
      <c r="D12" s="1" t="s">
        <v>4</v>
      </c>
      <c r="E12" s="1" t="s">
        <v>37</v>
      </c>
      <c r="F12" s="1" t="s">
        <v>6</v>
      </c>
    </row>
    <row r="13" spans="3:6" ht="34.5" customHeight="1" thickBot="1" x14ac:dyDescent="0.3">
      <c r="C13" s="7" t="s">
        <v>42</v>
      </c>
      <c r="D13" s="8">
        <f>'CA2.Oferta Preus Unitaris'!E16</f>
        <v>0</v>
      </c>
      <c r="E13" s="8">
        <v>0</v>
      </c>
      <c r="F13" s="9">
        <f>D13+E13</f>
        <v>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Instruccions</vt:lpstr>
      <vt:lpstr>Pressupost tant alçat</vt:lpstr>
      <vt:lpstr>Preus unitaris màxims fixats</vt:lpstr>
      <vt:lpstr>CA1.Oferta Tant Alçat</vt:lpstr>
      <vt:lpstr>CA2.Oferta Preus Unitaris</vt:lpstr>
      <vt:lpstr>CA3.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2022-03-02T12:57:46Z</dcterms:modified>
</cp:coreProperties>
</file>