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3272" windowHeight="12480" activeTab="3"/>
  </bookViews>
  <sheets>
    <sheet name="Instruccions" sheetId="16" r:id="rId1"/>
    <sheet name="Preus unitaris màxims fixats" sheetId="1" r:id="rId2"/>
    <sheet name="CA1. Oferta Preus Unitaris" sheetId="3" r:id="rId3"/>
    <sheet name="CA2. Resultat Oferta Global" sheetId="15" r:id="rId4"/>
  </sheets>
  <definedNames>
    <definedName name="__shared_5_0_0">NA()</definedName>
    <definedName name="__shared_5_0_1">NA()</definedName>
    <definedName name="__shared_5_0_2">NA()</definedName>
    <definedName name="__shared_5_0_3">NA()</definedName>
  </definedNames>
  <calcPr calcId="145621"/>
</workbook>
</file>

<file path=xl/calcChain.xml><?xml version="1.0" encoding="utf-8"?>
<calcChain xmlns="http://schemas.openxmlformats.org/spreadsheetml/2006/main">
  <c r="E10" i="1" l="1"/>
  <c r="D8" i="3" l="1"/>
  <c r="D7" i="3"/>
  <c r="D6" i="3"/>
  <c r="E7" i="1" l="1"/>
  <c r="E8" i="1"/>
  <c r="E6" i="1"/>
  <c r="E9" i="1" s="1"/>
  <c r="E8" i="3" l="1"/>
  <c r="E7" i="3"/>
  <c r="E6" i="3"/>
  <c r="E9" i="3" l="1"/>
  <c r="E10" i="3" l="1"/>
  <c r="D9" i="15" s="1"/>
  <c r="E9" i="15" s="1"/>
  <c r="F9" i="15" s="1"/>
</calcChain>
</file>

<file path=xl/sharedStrings.xml><?xml version="1.0" encoding="utf-8"?>
<sst xmlns="http://schemas.openxmlformats.org/spreadsheetml/2006/main" count="38" uniqueCount="33">
  <si>
    <t>PREVISIÓ</t>
  </si>
  <si>
    <t>PREU UNITARI MÀXIM IVA EXCLÒS</t>
  </si>
  <si>
    <t>TIPUS DE LLICÈNCIES</t>
  </si>
  <si>
    <t>Concepte</t>
  </si>
  <si>
    <t>Institut Municipal d’Informàtica</t>
  </si>
  <si>
    <t>PREU TOTAL PER LLICÈNCIA</t>
  </si>
  <si>
    <t>Aquest document permet fer les propostes corresponents al criteris de valoració preu</t>
  </si>
  <si>
    <t>Si es superés qualssevol dels preus unitaris establerts la cel·la canviarà a color vermell</t>
  </si>
  <si>
    <t>advertint la possible exclusió del procediment per haver superat l'import de licitació.</t>
  </si>
  <si>
    <t>El resultat del sumatori dels preus unitaris oferts per les previsions de la pestanya CA1</t>
  </si>
  <si>
    <t>es traspassa automàticament a la pestanya CA2. calculant així el resultat oferta global.</t>
  </si>
  <si>
    <t>Les cel·les en blanc són valors fixats per l'IMI i resultat dels càlculs establerts al PCAP.</t>
  </si>
  <si>
    <t>Cal omplir les cel·les de color verd de la pestanya CA1 amb els preus unitaris oferts.</t>
  </si>
  <si>
    <t>A aquest import se li aplica automàticament el 21% d'IVA.</t>
  </si>
  <si>
    <t>Total Oferta Global</t>
  </si>
  <si>
    <t>Import IVA exclòs*</t>
  </si>
  <si>
    <t>Import IVA*</t>
  </si>
  <si>
    <t>Import Total*</t>
  </si>
  <si>
    <t>PREU UNITARI MÀXIM ANUAL (IVA EXCLÒS)</t>
  </si>
  <si>
    <t>PREU TOTAL ANUAL PER LLICÈNCIA</t>
  </si>
  <si>
    <t>PREU NET ANUAL</t>
  </si>
  <si>
    <t>PREU OFERT ANUAL</t>
  </si>
  <si>
    <r>
      <t>* Import que s'ha</t>
    </r>
    <r>
      <rPr>
        <sz val="11"/>
        <rFont val="Calibri"/>
        <family val="2"/>
        <scheme val="minor"/>
      </rPr>
      <t>urà de fer constar a l'annex 3</t>
    </r>
    <r>
      <rPr>
        <sz val="11"/>
        <color theme="1"/>
        <rFont val="Calibri"/>
        <family val="2"/>
        <scheme val="minor"/>
      </rPr>
      <t xml:space="preserve"> del PCAP </t>
    </r>
  </si>
  <si>
    <t>Oferta Global Annex 3</t>
  </si>
  <si>
    <t>AutoCAD - including specialized toolsets Commercial New Single-user  Annual Subscription</t>
  </si>
  <si>
    <t>Revit 2022 Commercial New Single-user ELD Annual  Subscription</t>
  </si>
  <si>
    <t>Aquests imports de la pestanya CA2. s'hauran de fer constar a l'Annex 3 del PCAP.</t>
  </si>
  <si>
    <t>AutoCAD LT  Commercial  Single-user Annual Subscription</t>
  </si>
  <si>
    <t>Revit 2022 - Commercial New Single-user ELD Annual  Subscription</t>
  </si>
  <si>
    <t>AutoCAD LT  Commercial Single-user ELD Annual Subscription</t>
  </si>
  <si>
    <t>AutoCAD - Including specialized toolsets  Commercial  Single-user Annual Subscription</t>
  </si>
  <si>
    <t xml:space="preserve">PREU NET DE LICITACIÓ </t>
  </si>
  <si>
    <t xml:space="preserve">TOTAL OFERTA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</si>
</sst>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8" formatCode="#,##0.00\ &quot;€&quot;;[Red]\-#,##0.00\ &quot;€&quot;"/>
    <numFmt numFmtId="164" formatCode="_(&quot;$&quot;* #,##0_);_(&quot;$&quot;* \(#,##0\);_(&quot;$&quot;* &quot;-&quot;_);_(@_)"/>
    <numFmt numFmtId="165" formatCode="_(* #,##0_);_(* \(#,##0\);_(* &quot;-&quot;_);_(@_)"/>
    <numFmt numFmtId="166" formatCode="_(&quot;$&quot;* #,##0.00_);_(&quot;$&quot;* \(#,##0.00\);_(&quot;$&quot;* &quot;-&quot;??_);_(@_)"/>
    <numFmt numFmtId="167" formatCode="_(* #,##0.00_);_(* \(#,##0.00\);_(* &quot;-&quot;??_);_(@_)"/>
    <numFmt numFmtId="168" formatCode="#,##0.00\ &quot;€&quot;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sz val="10"/>
      <name val="Arial"/>
      <family val="2"/>
    </font>
    <font>
      <sz val="10"/>
      <color theme="1"/>
      <name val="Calibri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Arial"/>
      <family val="2"/>
    </font>
    <font>
      <b/>
      <u/>
      <sz val="14"/>
      <name val="Arial"/>
      <family val="2"/>
    </font>
    <font>
      <sz val="11"/>
      <color indexed="8"/>
      <name val="Calibri"/>
      <family val="2"/>
    </font>
    <font>
      <b/>
      <sz val="9"/>
      <color theme="1"/>
      <name val="Verdana"/>
      <family val="2"/>
    </font>
    <font>
      <sz val="11"/>
      <name val="Calibri"/>
      <family val="2"/>
      <scheme val="minor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3">
    <xf numFmtId="0" fontId="0" fillId="0" borderId="0"/>
    <xf numFmtId="0" fontId="3" fillId="0" borderId="0"/>
    <xf numFmtId="9" fontId="3" fillId="0" borderId="0"/>
    <xf numFmtId="166" fontId="3" fillId="0" borderId="0"/>
    <xf numFmtId="164" fontId="3" fillId="0" borderId="0"/>
    <xf numFmtId="167" fontId="3" fillId="0" borderId="0"/>
    <xf numFmtId="165" fontId="3" fillId="0" borderId="0"/>
    <xf numFmtId="0" fontId="3" fillId="0" borderId="0"/>
    <xf numFmtId="0" fontId="4" fillId="0" borderId="0" applyBorder="0"/>
    <xf numFmtId="0" fontId="1" fillId="0" borderId="0"/>
    <xf numFmtId="0" fontId="5" fillId="0" borderId="0"/>
    <xf numFmtId="0" fontId="9" fillId="0" borderId="0">
      <alignment vertical="center"/>
    </xf>
    <xf numFmtId="0" fontId="11" fillId="0" borderId="0"/>
  </cellStyleXfs>
  <cellXfs count="34">
    <xf numFmtId="0" fontId="0" fillId="0" borderId="0" xfId="0"/>
    <xf numFmtId="0" fontId="7" fillId="2" borderId="3" xfId="0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12" fillId="3" borderId="0" xfId="0" applyFont="1" applyFill="1" applyAlignment="1">
      <alignment horizontal="right"/>
    </xf>
    <xf numFmtId="8" fontId="2" fillId="3" borderId="2" xfId="0" applyNumberFormat="1" applyFont="1" applyFill="1" applyBorder="1" applyAlignment="1">
      <alignment horizontal="right" vertical="center" wrapText="1"/>
    </xf>
    <xf numFmtId="3" fontId="6" fillId="3" borderId="3" xfId="0" applyNumberFormat="1" applyFont="1" applyFill="1" applyBorder="1" applyAlignment="1">
      <alignment horizontal="center" vertical="center" wrapText="1"/>
    </xf>
    <xf numFmtId="8" fontId="2" fillId="3" borderId="3" xfId="0" applyNumberFormat="1" applyFont="1" applyFill="1" applyBorder="1" applyAlignment="1">
      <alignment horizontal="right" vertical="center" wrapText="1"/>
    </xf>
    <xf numFmtId="0" fontId="2" fillId="3" borderId="6" xfId="0" applyFont="1" applyFill="1" applyBorder="1" applyAlignment="1">
      <alignment horizontal="left" vertical="center" wrapText="1"/>
    </xf>
    <xf numFmtId="8" fontId="0" fillId="3" borderId="3" xfId="0" applyNumberFormat="1" applyFill="1" applyBorder="1" applyAlignment="1">
      <alignment horizontal="center" vertical="center"/>
    </xf>
    <xf numFmtId="0" fontId="0" fillId="3" borderId="0" xfId="0" applyFill="1"/>
    <xf numFmtId="168" fontId="2" fillId="3" borderId="1" xfId="0" applyNumberFormat="1" applyFont="1" applyFill="1" applyBorder="1" applyAlignment="1">
      <alignment horizontal="right" vertical="center" wrapText="1"/>
    </xf>
    <xf numFmtId="168" fontId="0" fillId="3" borderId="3" xfId="0" applyNumberFormat="1" applyFill="1" applyBorder="1"/>
    <xf numFmtId="0" fontId="10" fillId="3" borderId="0" xfId="11" applyFont="1" applyFill="1">
      <alignment vertical="center"/>
    </xf>
    <xf numFmtId="0" fontId="0" fillId="3" borderId="4" xfId="0" applyFont="1" applyFill="1" applyBorder="1" applyAlignment="1">
      <alignment horizontal="center" vertical="center" wrapText="1"/>
    </xf>
    <xf numFmtId="168" fontId="0" fillId="3" borderId="7" xfId="0" applyNumberFormat="1" applyFill="1" applyBorder="1" applyAlignment="1">
      <alignment horizontal="center" vertical="center"/>
    </xf>
    <xf numFmtId="168" fontId="0" fillId="3" borderId="8" xfId="0" applyNumberFormat="1" applyFill="1" applyBorder="1" applyAlignment="1">
      <alignment horizontal="center" vertical="center"/>
    </xf>
    <xf numFmtId="0" fontId="12" fillId="3" borderId="0" xfId="0" applyFont="1" applyFill="1" applyAlignment="1">
      <alignment horizontal="center"/>
    </xf>
    <xf numFmtId="0" fontId="14" fillId="3" borderId="0" xfId="0" applyFont="1" applyFill="1"/>
    <xf numFmtId="0" fontId="8" fillId="3" borderId="0" xfId="0" applyFont="1" applyFill="1"/>
    <xf numFmtId="0" fontId="8" fillId="3" borderId="0" xfId="0" applyFont="1" applyFill="1" applyAlignment="1">
      <alignment wrapText="1"/>
    </xf>
    <xf numFmtId="0" fontId="0" fillId="3" borderId="9" xfId="0" applyFill="1" applyBorder="1"/>
    <xf numFmtId="0" fontId="0" fillId="3" borderId="9" xfId="0" applyFill="1" applyBorder="1" applyAlignment="1">
      <alignment horizontal="left"/>
    </xf>
    <xf numFmtId="0" fontId="0" fillId="3" borderId="10" xfId="0" applyFill="1" applyBorder="1" applyAlignment="1">
      <alignment horizontal="left"/>
    </xf>
    <xf numFmtId="0" fontId="0" fillId="3" borderId="11" xfId="0" applyFill="1" applyBorder="1" applyAlignment="1">
      <alignment horizontal="left" vertical="center"/>
    </xf>
    <xf numFmtId="0" fontId="0" fillId="3" borderId="12" xfId="0" applyFill="1" applyBorder="1" applyAlignment="1">
      <alignment wrapText="1"/>
    </xf>
    <xf numFmtId="0" fontId="0" fillId="3" borderId="11" xfId="0" applyFill="1" applyBorder="1"/>
    <xf numFmtId="0" fontId="0" fillId="3" borderId="11" xfId="0" applyFill="1" applyBorder="1" applyAlignment="1">
      <alignment horizontal="left"/>
    </xf>
    <xf numFmtId="0" fontId="7" fillId="2" borderId="3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left" vertical="center" wrapText="1"/>
    </xf>
    <xf numFmtId="8" fontId="2" fillId="3" borderId="14" xfId="0" applyNumberFormat="1" applyFont="1" applyFill="1" applyBorder="1" applyAlignment="1">
      <alignment horizontal="right" vertical="center" wrapText="1"/>
    </xf>
    <xf numFmtId="3" fontId="6" fillId="3" borderId="15" xfId="0" applyNumberFormat="1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/>
    </xf>
    <xf numFmtId="0" fontId="0" fillId="3" borderId="16" xfId="0" applyFill="1" applyBorder="1" applyAlignment="1">
      <alignment horizontal="center"/>
    </xf>
    <xf numFmtId="0" fontId="0" fillId="3" borderId="5" xfId="0" applyFill="1" applyBorder="1" applyAlignment="1">
      <alignment horizontal="center"/>
    </xf>
  </cellXfs>
  <cellStyles count="13">
    <cellStyle name="Comma" xfId="5"/>
    <cellStyle name="Comma [0]" xfId="6"/>
    <cellStyle name="Currency" xfId="3"/>
    <cellStyle name="Currency [0]" xfId="4"/>
    <cellStyle name="Normal" xfId="0" builtinId="0"/>
    <cellStyle name="Normal 10" xfId="12"/>
    <cellStyle name="Normal 2" xfId="8"/>
    <cellStyle name="Normal 2 2" xfId="7"/>
    <cellStyle name="Normal 2 3" xfId="11"/>
    <cellStyle name="Normal 3" xfId="9"/>
    <cellStyle name="Normal 4" xfId="1"/>
    <cellStyle name="Normal 5" xfId="10"/>
    <cellStyle name="Percent" xfId="2"/>
  </cellStyles>
  <dxfs count="5"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92D050"/>
          </stop>
        </gradientFill>
      </fill>
    </dxf>
    <dxf>
      <fill>
        <gradientFill type="path" left="0.5" right="0.5" top="0.5" bottom="0.5">
          <stop position="0">
            <color theme="0"/>
          </stop>
          <stop position="1">
            <color rgb="FFFF0000"/>
          </stop>
        </gradient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142875</xdr:rowOff>
    </xdr:from>
    <xdr:to>
      <xdr:col>1</xdr:col>
      <xdr:colOff>1285875</xdr:colOff>
      <xdr:row>2</xdr:row>
      <xdr:rowOff>114300</xdr:rowOff>
    </xdr:to>
    <xdr:pic>
      <xdr:nvPicPr>
        <xdr:cNvPr id="3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28650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</xdr:colOff>
      <xdr:row>0</xdr:row>
      <xdr:rowOff>142875</xdr:rowOff>
    </xdr:from>
    <xdr:to>
      <xdr:col>1</xdr:col>
      <xdr:colOff>1285875</xdr:colOff>
      <xdr:row>2</xdr:row>
      <xdr:rowOff>114300</xdr:rowOff>
    </xdr:to>
    <xdr:pic>
      <xdr:nvPicPr>
        <xdr:cNvPr id="3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28650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590550</xdr:colOff>
      <xdr:row>0</xdr:row>
      <xdr:rowOff>152400</xdr:rowOff>
    </xdr:from>
    <xdr:to>
      <xdr:col>1</xdr:col>
      <xdr:colOff>1247775</xdr:colOff>
      <xdr:row>2</xdr:row>
      <xdr:rowOff>123825</xdr:rowOff>
    </xdr:to>
    <xdr:pic>
      <xdr:nvPicPr>
        <xdr:cNvPr id="2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590550" y="152400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28575</xdr:colOff>
      <xdr:row>0</xdr:row>
      <xdr:rowOff>142875</xdr:rowOff>
    </xdr:from>
    <xdr:to>
      <xdr:col>2</xdr:col>
      <xdr:colOff>704850</xdr:colOff>
      <xdr:row>2</xdr:row>
      <xdr:rowOff>114300</xdr:rowOff>
    </xdr:to>
    <xdr:pic>
      <xdr:nvPicPr>
        <xdr:cNvPr id="4" name="I 1"/>
        <xdr:cNvPicPr/>
      </xdr:nvPicPr>
      <xdr:blipFill>
        <a:blip xmlns:r="http://schemas.openxmlformats.org/officeDocument/2006/relationships" r:embed="rId1"/>
        <a:stretch>
          <a:fillRect/>
        </a:stretch>
      </xdr:blipFill>
      <xdr:spPr bwMode="auto">
        <a:xfrm>
          <a:off x="619125" y="142875"/>
          <a:ext cx="1266825" cy="352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B15"/>
  <sheetViews>
    <sheetView workbookViewId="0">
      <selection activeCell="B15" sqref="B15"/>
    </sheetView>
  </sheetViews>
  <sheetFormatPr defaultColWidth="8.88671875" defaultRowHeight="14.4" x14ac:dyDescent="0.3"/>
  <cols>
    <col min="1" max="1" width="9.44140625" style="9" customWidth="1"/>
    <col min="2" max="2" width="76.6640625" style="9" customWidth="1"/>
    <col min="3" max="16384" width="8.88671875" style="9"/>
  </cols>
  <sheetData>
    <row r="2" spans="2:2" x14ac:dyDescent="0.3">
      <c r="B2" s="16" t="s">
        <v>4</v>
      </c>
    </row>
    <row r="3" spans="2:2" ht="15" x14ac:dyDescent="0.25">
      <c r="B3" s="17"/>
    </row>
    <row r="5" spans="2:2" x14ac:dyDescent="0.3">
      <c r="B5" s="18" t="s">
        <v>6</v>
      </c>
    </row>
    <row r="6" spans="2:2" ht="15" x14ac:dyDescent="0.25">
      <c r="B6" s="18"/>
    </row>
    <row r="7" spans="2:2" x14ac:dyDescent="0.3">
      <c r="B7" s="24" t="s">
        <v>12</v>
      </c>
    </row>
    <row r="8" spans="2:2" x14ac:dyDescent="0.3">
      <c r="B8" s="20" t="s">
        <v>7</v>
      </c>
    </row>
    <row r="9" spans="2:2" x14ac:dyDescent="0.3">
      <c r="B9" s="25" t="s">
        <v>8</v>
      </c>
    </row>
    <row r="10" spans="2:2" ht="15" customHeight="1" x14ac:dyDescent="0.3">
      <c r="B10" s="24" t="s">
        <v>11</v>
      </c>
    </row>
    <row r="11" spans="2:2" ht="15" x14ac:dyDescent="0.25">
      <c r="B11" s="19"/>
    </row>
    <row r="12" spans="2:2" ht="15" x14ac:dyDescent="0.25">
      <c r="B12" s="21" t="s">
        <v>9</v>
      </c>
    </row>
    <row r="13" spans="2:2" x14ac:dyDescent="0.3">
      <c r="B13" s="22" t="s">
        <v>10</v>
      </c>
    </row>
    <row r="14" spans="2:2" x14ac:dyDescent="0.3">
      <c r="B14" s="26" t="s">
        <v>13</v>
      </c>
    </row>
    <row r="15" spans="2:2" ht="15" x14ac:dyDescent="0.25">
      <c r="B15" s="23" t="s">
        <v>26</v>
      </c>
    </row>
  </sheetData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B10" sqref="B10:D10"/>
    </sheetView>
  </sheetViews>
  <sheetFormatPr defaultColWidth="9.109375" defaultRowHeight="14.4" x14ac:dyDescent="0.3"/>
  <cols>
    <col min="1" max="1" width="9.109375" style="2"/>
    <col min="2" max="2" width="55.44140625" style="2" bestFit="1" customWidth="1"/>
    <col min="3" max="5" width="15.6640625" style="2" customWidth="1"/>
    <col min="6" max="16384" width="9.109375" style="2"/>
  </cols>
  <sheetData>
    <row r="2" spans="2:5" x14ac:dyDescent="0.2">
      <c r="B2" s="3" t="s">
        <v>4</v>
      </c>
    </row>
    <row r="4" spans="2:5" ht="15.75" thickBot="1" x14ac:dyDescent="0.3"/>
    <row r="5" spans="2:5" ht="53.25" customHeight="1" thickBot="1" x14ac:dyDescent="0.35">
      <c r="B5" s="27" t="s">
        <v>2</v>
      </c>
      <c r="C5" s="27" t="s">
        <v>18</v>
      </c>
      <c r="D5" s="27" t="s">
        <v>0</v>
      </c>
      <c r="E5" s="27" t="s">
        <v>19</v>
      </c>
    </row>
    <row r="6" spans="2:5" ht="28.5" customHeight="1" thickBot="1" x14ac:dyDescent="0.35">
      <c r="B6" s="7" t="s">
        <v>27</v>
      </c>
      <c r="C6" s="4">
        <v>462</v>
      </c>
      <c r="D6" s="5">
        <v>9</v>
      </c>
      <c r="E6" s="6">
        <f>C6*D6</f>
        <v>4158</v>
      </c>
    </row>
    <row r="7" spans="2:5" ht="28.5" customHeight="1" thickBot="1" x14ac:dyDescent="0.35">
      <c r="B7" s="7" t="s">
        <v>24</v>
      </c>
      <c r="C7" s="4">
        <v>1935</v>
      </c>
      <c r="D7" s="5">
        <v>3</v>
      </c>
      <c r="E7" s="4">
        <f t="shared" ref="E7:E8" si="0">C7*D7</f>
        <v>5805</v>
      </c>
    </row>
    <row r="8" spans="2:5" ht="28.5" customHeight="1" thickBot="1" x14ac:dyDescent="0.35">
      <c r="B8" s="28" t="s">
        <v>28</v>
      </c>
      <c r="C8" s="29">
        <v>2775</v>
      </c>
      <c r="D8" s="30">
        <v>4</v>
      </c>
      <c r="E8" s="4">
        <f t="shared" si="0"/>
        <v>11100</v>
      </c>
    </row>
    <row r="9" spans="2:5" ht="15.75" thickBot="1" x14ac:dyDescent="0.3">
      <c r="B9" s="31" t="s">
        <v>20</v>
      </c>
      <c r="C9" s="32"/>
      <c r="D9" s="33"/>
      <c r="E9" s="8">
        <f>SUM(E6:E8)</f>
        <v>21063</v>
      </c>
    </row>
    <row r="10" spans="2:5" ht="15" thickBot="1" x14ac:dyDescent="0.35">
      <c r="B10" s="31" t="s">
        <v>31</v>
      </c>
      <c r="C10" s="32"/>
      <c r="D10" s="33"/>
      <c r="E10" s="8">
        <f>E9*2.7083335</f>
        <v>57045.628510500006</v>
      </c>
    </row>
  </sheetData>
  <mergeCells count="2">
    <mergeCell ref="B9:D9"/>
    <mergeCell ref="B10:D10"/>
  </mergeCells>
  <conditionalFormatting sqref="C6:C8 E6:E8">
    <cfRule type="cellIs" priority="2" operator="lessThanOrEqual">
      <formula>$C$6</formula>
    </cfRule>
  </conditionalFormatting>
  <pageMargins left="0.7" right="0.7" top="0.75" bottom="0.75" header="0.3" footer="0.3"/>
  <pageSetup paperSize="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0"/>
  <sheetViews>
    <sheetView workbookViewId="0">
      <selection activeCell="B10" sqref="B10:D10"/>
    </sheetView>
  </sheetViews>
  <sheetFormatPr defaultColWidth="9.109375" defaultRowHeight="14.4" x14ac:dyDescent="0.3"/>
  <cols>
    <col min="1" max="1" width="9.109375" style="9"/>
    <col min="2" max="2" width="55.6640625" style="9" customWidth="1"/>
    <col min="3" max="5" width="15.6640625" style="9" customWidth="1"/>
    <col min="6" max="16384" width="9.109375" style="9"/>
  </cols>
  <sheetData>
    <row r="2" spans="2:5" x14ac:dyDescent="0.3">
      <c r="B2" s="3" t="s">
        <v>4</v>
      </c>
    </row>
    <row r="4" spans="2:5" ht="15.75" thickBot="1" x14ac:dyDescent="0.3"/>
    <row r="5" spans="2:5" ht="54" customHeight="1" thickBot="1" x14ac:dyDescent="0.35">
      <c r="B5" s="27" t="s">
        <v>2</v>
      </c>
      <c r="C5" s="27" t="s">
        <v>1</v>
      </c>
      <c r="D5" s="27" t="s">
        <v>0</v>
      </c>
      <c r="E5" s="27" t="s">
        <v>5</v>
      </c>
    </row>
    <row r="6" spans="2:5" ht="27.75" customHeight="1" thickBot="1" x14ac:dyDescent="0.35">
      <c r="B6" s="7" t="s">
        <v>29</v>
      </c>
      <c r="C6" s="4">
        <v>0</v>
      </c>
      <c r="D6" s="5">
        <f>'Preus unitaris màxims fixats'!D6</f>
        <v>9</v>
      </c>
      <c r="E6" s="10">
        <f>C6*D6</f>
        <v>0</v>
      </c>
    </row>
    <row r="7" spans="2:5" ht="27.75" customHeight="1" thickBot="1" x14ac:dyDescent="0.35">
      <c r="B7" s="7" t="s">
        <v>30</v>
      </c>
      <c r="C7" s="4">
        <v>0</v>
      </c>
      <c r="D7" s="5">
        <f>'Preus unitaris màxims fixats'!D7</f>
        <v>3</v>
      </c>
      <c r="E7" s="10">
        <f t="shared" ref="E7:E8" si="0">C7*D7</f>
        <v>0</v>
      </c>
    </row>
    <row r="8" spans="2:5" ht="27.75" customHeight="1" thickBot="1" x14ac:dyDescent="0.35">
      <c r="B8" s="28" t="s">
        <v>25</v>
      </c>
      <c r="C8" s="29">
        <v>0</v>
      </c>
      <c r="D8" s="30">
        <f>'Preus unitaris màxims fixats'!D8</f>
        <v>4</v>
      </c>
      <c r="E8" s="10">
        <f t="shared" si="0"/>
        <v>0</v>
      </c>
    </row>
    <row r="9" spans="2:5" ht="15.75" thickBot="1" x14ac:dyDescent="0.3">
      <c r="B9" s="31" t="s">
        <v>21</v>
      </c>
      <c r="C9" s="32"/>
      <c r="D9" s="33"/>
      <c r="E9" s="11">
        <f>SUM(E6:E8)</f>
        <v>0</v>
      </c>
    </row>
    <row r="10" spans="2:5" ht="15.75" thickBot="1" x14ac:dyDescent="0.3">
      <c r="B10" s="31" t="s">
        <v>32</v>
      </c>
      <c r="C10" s="32"/>
      <c r="D10" s="33"/>
      <c r="E10" s="11">
        <f>E9*2.7083335</f>
        <v>0</v>
      </c>
    </row>
  </sheetData>
  <mergeCells count="2">
    <mergeCell ref="B9:D9"/>
    <mergeCell ref="B10:D10"/>
  </mergeCells>
  <conditionalFormatting sqref="C6:C8">
    <cfRule type="containsBlanks" dxfId="4" priority="1">
      <formula>LEN(TRIM(C6))=0</formula>
    </cfRule>
  </conditionalFormatting>
  <pageMargins left="0.7" right="0.7" top="0.75" bottom="0.75" header="0.3" footer="0.3"/>
  <pageSetup paperSize="9" orientation="portrait" horizontalDpi="1200" verticalDpi="12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2" operator="greaterThan" id="{DFAC18EB-11C9-4042-9ABB-1151B654D7A4}">
            <xm:f>'Preus unitaris màxims fixats'!C6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FF0000"/>
                  </stop>
                </gradientFill>
              </fill>
            </x14:dxf>
          </x14:cfRule>
          <x14:cfRule type="cellIs" priority="3" operator="lessThanOrEqual" id="{082E934C-0525-4F3A-BA32-DE378989C79C}">
            <xm:f>'Preus unitaris màxims fixats'!C6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92D050"/>
                  </stop>
                </gradientFill>
              </fill>
            </x14:dxf>
          </x14:cfRule>
          <xm:sqref>C6:C7</xm:sqref>
        </x14:conditionalFormatting>
        <x14:conditionalFormatting xmlns:xm="http://schemas.microsoft.com/office/excel/2006/main">
          <x14:cfRule type="cellIs" priority="10" operator="greaterThan" id="{DFAC18EB-11C9-4042-9ABB-1151B654D7A4}">
            <xm:f>'Preus unitaris màxims fixats'!C8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FF0000"/>
                  </stop>
                </gradientFill>
              </fill>
            </x14:dxf>
          </x14:cfRule>
          <x14:cfRule type="cellIs" priority="11" operator="lessThanOrEqual" id="{082E934C-0525-4F3A-BA32-DE378989C79C}">
            <xm:f>'Preus unitaris màxims fixats'!C8</xm:f>
            <x14:dxf>
              <fill>
                <gradientFill type="path" left="0.5" right="0.5" top="0.5" bottom="0.5">
                  <stop position="0">
                    <color theme="0"/>
                  </stop>
                  <stop position="1">
                    <color rgb="FF92D050"/>
                  </stop>
                </gradientFill>
              </fill>
            </x14:dxf>
          </x14:cfRule>
          <xm:sqref>C8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F9"/>
  <sheetViews>
    <sheetView tabSelected="1" workbookViewId="0">
      <selection activeCell="D9" sqref="D9"/>
    </sheetView>
  </sheetViews>
  <sheetFormatPr defaultColWidth="8.88671875" defaultRowHeight="14.4" x14ac:dyDescent="0.3"/>
  <cols>
    <col min="1" max="2" width="8.88671875" style="9"/>
    <col min="3" max="3" width="27.33203125" style="9" customWidth="1"/>
    <col min="4" max="6" width="18.88671875" style="9" customWidth="1"/>
    <col min="7" max="16384" width="8.88671875" style="9"/>
  </cols>
  <sheetData>
    <row r="2" spans="3:6" x14ac:dyDescent="0.3">
      <c r="D2" s="3" t="s">
        <v>4</v>
      </c>
    </row>
    <row r="5" spans="3:6" ht="18" x14ac:dyDescent="0.25">
      <c r="C5" s="12" t="s">
        <v>14</v>
      </c>
    </row>
    <row r="6" spans="3:6" x14ac:dyDescent="0.3">
      <c r="C6" s="9" t="s">
        <v>22</v>
      </c>
    </row>
    <row r="7" spans="3:6" ht="15.75" thickBot="1" x14ac:dyDescent="0.3"/>
    <row r="8" spans="3:6" ht="29.25" customHeight="1" thickBot="1" x14ac:dyDescent="0.35">
      <c r="C8" s="1" t="s">
        <v>3</v>
      </c>
      <c r="D8" s="1" t="s">
        <v>15</v>
      </c>
      <c r="E8" s="1" t="s">
        <v>16</v>
      </c>
      <c r="F8" s="1" t="s">
        <v>17</v>
      </c>
    </row>
    <row r="9" spans="3:6" ht="34.5" customHeight="1" thickBot="1" x14ac:dyDescent="0.3">
      <c r="C9" s="13" t="s">
        <v>23</v>
      </c>
      <c r="D9" s="14">
        <f>'CA1. Oferta Preus Unitaris'!E10</f>
        <v>0</v>
      </c>
      <c r="E9" s="14">
        <f>D9*21%</f>
        <v>0</v>
      </c>
      <c r="F9" s="15">
        <f>D9+E9</f>
        <v>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4</vt:i4>
      </vt:variant>
    </vt:vector>
  </HeadingPairs>
  <TitlesOfParts>
    <vt:vector size="4" baseType="lpstr">
      <vt:lpstr>Instruccions</vt:lpstr>
      <vt:lpstr>Preus unitaris màxims fixats</vt:lpstr>
      <vt:lpstr>CA1. Oferta Preus Unitaris</vt:lpstr>
      <vt:lpstr>CA2. Resultat Oferta Global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Milan</dc:creator>
  <cp:lastModifiedBy>Ajuntament de Barcelona</cp:lastModifiedBy>
  <dcterms:created xsi:type="dcterms:W3CDTF">2021-03-11T12:36:47Z</dcterms:created>
  <dcterms:modified xsi:type="dcterms:W3CDTF">2022-05-13T11:11:13Z</dcterms:modified>
</cp:coreProperties>
</file>