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10" yWindow="465" windowWidth="28455" windowHeight="12210"/>
  </bookViews>
  <sheets>
    <sheet name="Hoja1" sheetId="1" r:id="rId1"/>
  </sheets>
  <calcPr calcId="145621"/>
  <extLst>
    <ext uri="GoogleSheetsCustomDataVersion1">
      <go:sheetsCustomData xmlns:go="http://customooxmlschemas.google.com/" r:id="rId7" roundtripDataSignature="AMtx7mhAHtw5//I3FkZztPpoHXx69U8V2w=="/>
    </ext>
  </extLst>
</workbook>
</file>

<file path=xl/calcChain.xml><?xml version="1.0" encoding="utf-8"?>
<calcChain xmlns="http://schemas.openxmlformats.org/spreadsheetml/2006/main">
  <c r="L24" i="1" l="1"/>
  <c r="L12" i="1"/>
  <c r="L11" i="1"/>
  <c r="L10" i="1"/>
  <c r="L9" i="1"/>
  <c r="G30" i="1"/>
  <c r="F30" i="1"/>
  <c r="H23" i="1"/>
  <c r="G23" i="1"/>
  <c r="F23" i="1"/>
  <c r="E23" i="1"/>
  <c r="E13" i="1"/>
  <c r="H30" i="1" l="1"/>
  <c r="E30" i="1"/>
  <c r="I30" i="1" s="1"/>
  <c r="I29" i="1"/>
  <c r="L29" i="1" s="1"/>
  <c r="L27" i="1"/>
  <c r="I27" i="1"/>
  <c r="I26" i="1"/>
  <c r="L26" i="1" s="1"/>
  <c r="L25" i="1"/>
  <c r="I25" i="1"/>
  <c r="I24" i="1"/>
  <c r="I23" i="1"/>
  <c r="I22" i="1"/>
  <c r="L22" i="1" s="1"/>
  <c r="L21" i="1"/>
  <c r="I21" i="1"/>
  <c r="I20" i="1"/>
  <c r="L20" i="1" s="1"/>
  <c r="L19" i="1"/>
  <c r="I19" i="1"/>
  <c r="I18" i="1"/>
  <c r="L18" i="1" s="1"/>
  <c r="L17" i="1"/>
  <c r="I17" i="1"/>
  <c r="I16" i="1"/>
  <c r="L16" i="1" s="1"/>
  <c r="L15" i="1"/>
  <c r="I15" i="1"/>
  <c r="I14" i="1"/>
  <c r="L14" i="1" s="1"/>
  <c r="H13" i="1"/>
  <c r="H31" i="1" s="1"/>
  <c r="G13" i="1"/>
  <c r="G31" i="1" s="1"/>
  <c r="F13" i="1"/>
  <c r="F31" i="1" s="1"/>
  <c r="E31" i="1"/>
  <c r="I12" i="1"/>
  <c r="I11" i="1"/>
  <c r="I10" i="1"/>
  <c r="I9" i="1"/>
  <c r="I8" i="1"/>
  <c r="L8" i="1" s="1"/>
  <c r="L31" i="1" l="1"/>
  <c r="L33" i="1" s="1"/>
  <c r="E32" i="1"/>
  <c r="I32" i="1" s="1"/>
  <c r="I31" i="1"/>
  <c r="G32" i="1"/>
  <c r="G33" i="1" s="1"/>
  <c r="H32" i="1"/>
  <c r="H33" i="1" s="1"/>
  <c r="F32" i="1"/>
  <c r="F33" i="1"/>
  <c r="I13" i="1"/>
  <c r="L32" i="1" l="1"/>
  <c r="E33" i="1"/>
  <c r="I33" i="1"/>
</calcChain>
</file>

<file path=xl/sharedStrings.xml><?xml version="1.0" encoding="utf-8"?>
<sst xmlns="http://schemas.openxmlformats.org/spreadsheetml/2006/main" count="67" uniqueCount="48">
  <si>
    <t>ACORD MARC per al Contracte de serveis basat en Jitsi i Nextcloud</t>
  </si>
  <si>
    <t>OFERTA DE PREUS UNITARIS</t>
  </si>
  <si>
    <t>Graella de productes</t>
  </si>
  <si>
    <t>Volumetries estimades</t>
  </si>
  <si>
    <t>A omplir pel licitador</t>
  </si>
  <si>
    <t>Tipus</t>
  </si>
  <si>
    <t>Paquet</t>
  </si>
  <si>
    <t>% de 
Dedicació</t>
  </si>
  <si>
    <t>Durada 
hores</t>
  </si>
  <si>
    <r>
      <rPr>
        <b/>
        <sz val="12"/>
        <color theme="1"/>
        <rFont val="Arial"/>
        <family val="2"/>
      </rPr>
      <t>Volumetria Any 
202</t>
    </r>
    <r>
      <rPr>
        <b/>
        <sz val="12"/>
        <color theme="1"/>
        <rFont val="Arial"/>
        <family val="2"/>
      </rPr>
      <t>3 (2on 
semestre)</t>
    </r>
  </si>
  <si>
    <r>
      <rPr>
        <b/>
        <sz val="12"/>
        <color theme="1"/>
        <rFont val="Arial"/>
        <family val="2"/>
      </rPr>
      <t>Volumetria Any 
202</t>
    </r>
    <r>
      <rPr>
        <b/>
        <sz val="12"/>
        <color theme="1"/>
        <rFont val="Arial"/>
        <family val="2"/>
      </rPr>
      <t>4</t>
    </r>
  </si>
  <si>
    <r>
      <rPr>
        <b/>
        <sz val="12"/>
        <color theme="1"/>
        <rFont val="Arial"/>
        <family val="2"/>
      </rPr>
      <t>Volumetria Any 
202</t>
    </r>
    <r>
      <rPr>
        <b/>
        <sz val="12"/>
        <color theme="1"/>
        <rFont val="Arial"/>
        <family val="2"/>
      </rPr>
      <t>5</t>
    </r>
  </si>
  <si>
    <r>
      <rPr>
        <b/>
        <sz val="12"/>
        <color theme="1"/>
        <rFont val="Arial"/>
        <family val="2"/>
      </rPr>
      <t>Volumetria Any 
202</t>
    </r>
    <r>
      <rPr>
        <b/>
        <sz val="12"/>
        <color theme="1"/>
        <rFont val="Arial"/>
        <family val="2"/>
      </rPr>
      <t xml:space="preserve">6 (1è 
</t>
    </r>
    <r>
      <rPr>
        <b/>
        <sz val="12"/>
        <color theme="1"/>
        <rFont val="Arial"/>
        <family val="2"/>
      </rPr>
      <t>semestre)</t>
    </r>
  </si>
  <si>
    <t>Totals per paquet</t>
  </si>
  <si>
    <t>Preu unitari màxim</t>
  </si>
  <si>
    <t>Oferta preu unitari (*)</t>
  </si>
  <si>
    <t>Cost oferta 2023/24/25/26 (1)</t>
  </si>
  <si>
    <t>Paquets transversals</t>
  </si>
  <si>
    <t>Desplegament de la solució tecnològica amb infraestructura dedicada per a una unitat organitzativa</t>
  </si>
  <si>
    <t>N/A</t>
  </si>
  <si>
    <t>Operació i manteniment de la solució tecnològica amb infraestructura dedicada  per a una unitat organitzativa per un any</t>
  </si>
  <si>
    <t>Reporting per a una unitat organitzativa per un any</t>
  </si>
  <si>
    <t>Suport i Gestió del canvi per a un any per grup de 20 persones</t>
  </si>
  <si>
    <t>Paquets d’Atencions a la Ciutadania 
per Videotrucada</t>
  </si>
  <si>
    <t>Paquet d’incorporació de nou grup d’usuaris a la plataforma d’atenció a la ciutadania (grup de 20 usuaris)</t>
  </si>
  <si>
    <t>Paquets de solucions de retransmissió 
d’actes i participació ciutadana per 
Videotrucada</t>
  </si>
  <si>
    <t>Posada en marxa nou cas d’ús de retransmissió d’esdeveniments</t>
  </si>
  <si>
    <t>Paquets de Suport a la
retransmissió d’esdeveniments</t>
  </si>
  <si>
    <t>Retransmissió d’esdeveniment en horari laboral</t>
  </si>
  <si>
    <t>Retransmissió d’esdeveniment en  horari laboral estès</t>
  </si>
  <si>
    <t>Paquet de desenvolupament 
a mida de la solució tecnològica</t>
  </si>
  <si>
    <t>Cap de projecte</t>
  </si>
  <si>
    <t>Analista funcional</t>
  </si>
  <si>
    <t>Arquitecte d'Infraestructura</t>
  </si>
  <si>
    <t>Desenvolupador full-stack Jitsi</t>
  </si>
  <si>
    <t>Desenvolupador full-stack NextCloud</t>
  </si>
  <si>
    <t>Responsable tècnic de seguretat i tecnologies</t>
  </si>
  <si>
    <t>Total oferta sense IVA</t>
  </si>
  <si>
    <t>Import IVA (21%)</t>
  </si>
  <si>
    <t>Total oferta amb IVA</t>
  </si>
  <si>
    <t>(1) Resultat de la multiplicació del preu unitari ofertat per la producció estimada 2023/24/25/26
(2) En els càlculs no estan contemplades les modificacions de contracte amb increment de cost</t>
  </si>
  <si>
    <t>* Els preus oferts pels licitadors no podran superar en cap cas els  preus unitaris màxims</t>
  </si>
  <si>
    <t>El detall de les quanties dels costos calculats totals es pot trobar al PCAP</t>
  </si>
  <si>
    <t>Nom del representant:</t>
  </si>
  <si>
    <t xml:space="preserve">Empresa: </t>
  </si>
  <si>
    <t xml:space="preserve">SUMES PARCIALS AGRUPACIÓ Solucions d’Atencions a la Ciutadania per Videotrucada </t>
  </si>
  <si>
    <t>SUMES PARCIALS AGRUPACIÓ Solucions de retransmissió d’actes i participació ciutadana</t>
  </si>
  <si>
    <t xml:space="preserve">SUMES PARCIALS AGRUPACIÓ Solucions de desenvolupament a mida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</si>
</sst>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name val="Calibri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4"/>
      <color rgb="FF000000"/>
      <name val="Calibri"/>
      <family val="2"/>
    </font>
    <font>
      <sz val="11"/>
      <color theme="1"/>
      <name val="Calibri"/>
      <family val="2"/>
      <scheme val="minor"/>
    </font>
    <font>
      <sz val="12"/>
      <color rgb="FFFF0000"/>
      <name val="Arial"/>
      <family val="2"/>
    </font>
    <font>
      <b/>
      <sz val="12"/>
      <color rgb="FFFF0000"/>
      <name val="Arial"/>
      <family val="2"/>
    </font>
    <font>
      <b/>
      <sz val="14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Arial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DAEEF3"/>
        <bgColor rgb="FFDAEEF3"/>
      </patternFill>
    </fill>
    <fill>
      <patternFill patternType="solid">
        <fgColor theme="0"/>
        <bgColor theme="0"/>
      </patternFill>
    </fill>
    <fill>
      <patternFill patternType="solid">
        <fgColor rgb="FFC2D69B"/>
        <bgColor rgb="FFC2D69B"/>
      </patternFill>
    </fill>
    <fill>
      <patternFill patternType="solid">
        <fgColor rgb="FF274E13"/>
        <bgColor rgb="FF274E13"/>
      </patternFill>
    </fill>
    <fill>
      <patternFill patternType="solid">
        <fgColor rgb="FF1C4587"/>
        <bgColor rgb="FF1C4587"/>
      </patternFill>
    </fill>
    <fill>
      <patternFill patternType="solid">
        <fgColor rgb="FFD8D8D8"/>
        <bgColor rgb="FFD8D8D8"/>
      </patternFill>
    </fill>
    <fill>
      <patternFill patternType="solid">
        <fgColor theme="1" tint="0.249977111117893"/>
        <bgColor theme="0"/>
      </patternFill>
    </fill>
    <fill>
      <patternFill patternType="solid">
        <fgColor theme="4" tint="0.79998168889431442"/>
        <bgColor theme="0"/>
      </patternFill>
    </fill>
    <fill>
      <patternFill patternType="solid">
        <fgColor theme="4" tint="0.79998168889431442"/>
        <bgColor rgb="FFD8D8D8"/>
      </patternFill>
    </fill>
  </fills>
  <borders count="2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93">
    <xf numFmtId="0" fontId="0" fillId="0" borderId="0" xfId="0" applyFont="1" applyAlignment="1"/>
    <xf numFmtId="0" fontId="1" fillId="0" borderId="0" xfId="0" applyFont="1"/>
    <xf numFmtId="0" fontId="2" fillId="0" borderId="0" xfId="0" applyFont="1" applyAlignment="1"/>
    <xf numFmtId="0" fontId="3" fillId="0" borderId="0" xfId="0" applyFont="1"/>
    <xf numFmtId="0" fontId="2" fillId="0" borderId="0" xfId="0" applyFont="1"/>
    <xf numFmtId="0" fontId="0" fillId="0" borderId="4" xfId="0" applyFont="1" applyBorder="1"/>
    <xf numFmtId="0" fontId="2" fillId="0" borderId="4" xfId="0" applyFont="1" applyBorder="1" applyAlignment="1">
      <alignment horizontal="center"/>
    </xf>
    <xf numFmtId="4" fontId="10" fillId="7" borderId="9" xfId="0" applyNumberFormat="1" applyFont="1" applyFill="1" applyBorder="1" applyAlignment="1">
      <alignment horizontal="right" vertical="center" wrapText="1"/>
    </xf>
    <xf numFmtId="0" fontId="14" fillId="0" borderId="0" xfId="0" applyFont="1" applyAlignment="1"/>
    <xf numFmtId="4" fontId="10" fillId="7" borderId="16" xfId="0" applyNumberFormat="1" applyFont="1" applyFill="1" applyBorder="1" applyAlignment="1">
      <alignment horizontal="right" vertical="center" wrapText="1"/>
    </xf>
    <xf numFmtId="3" fontId="19" fillId="7" borderId="16" xfId="0" applyNumberFormat="1" applyFont="1" applyFill="1" applyBorder="1"/>
    <xf numFmtId="0" fontId="22" fillId="0" borderId="0" xfId="0" applyFont="1"/>
    <xf numFmtId="0" fontId="0" fillId="0" borderId="0" xfId="0" applyFont="1"/>
    <xf numFmtId="0" fontId="18" fillId="0" borderId="0" xfId="0" applyFont="1"/>
    <xf numFmtId="0" fontId="5" fillId="4" borderId="0" xfId="0" applyFont="1" applyFill="1" applyAlignment="1">
      <alignment horizontal="left" vertical="center"/>
    </xf>
    <xf numFmtId="0" fontId="6" fillId="4" borderId="21" xfId="0" applyFont="1" applyFill="1" applyBorder="1" applyAlignment="1">
      <alignment horizontal="left" vertical="center"/>
    </xf>
    <xf numFmtId="0" fontId="23" fillId="0" borderId="0" xfId="0" applyFont="1" applyAlignment="1">
      <alignment wrapText="1"/>
    </xf>
    <xf numFmtId="0" fontId="2" fillId="0" borderId="0" xfId="0" applyFont="1" applyAlignment="1" applyProtection="1">
      <alignment horizontal="center"/>
    </xf>
    <xf numFmtId="0" fontId="0" fillId="0" borderId="4" xfId="0" applyFont="1" applyBorder="1" applyProtection="1"/>
    <xf numFmtId="0" fontId="5" fillId="2" borderId="4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left" vertical="center"/>
    </xf>
    <xf numFmtId="0" fontId="6" fillId="2" borderId="5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7" fillId="4" borderId="8" xfId="0" applyFont="1" applyFill="1" applyBorder="1" applyAlignment="1" applyProtection="1">
      <alignment horizontal="left" vertical="center"/>
    </xf>
    <xf numFmtId="0" fontId="7" fillId="4" borderId="5" xfId="0" applyFont="1" applyFill="1" applyBorder="1" applyAlignment="1" applyProtection="1">
      <alignment horizontal="center" vertical="center"/>
    </xf>
    <xf numFmtId="3" fontId="8" fillId="4" borderId="9" xfId="0" applyNumberFormat="1" applyFont="1" applyFill="1" applyBorder="1" applyAlignment="1" applyProtection="1">
      <alignment horizontal="right" vertical="center" wrapText="1"/>
    </xf>
    <xf numFmtId="4" fontId="9" fillId="5" borderId="9" xfId="0" applyNumberFormat="1" applyFont="1" applyFill="1" applyBorder="1" applyAlignment="1" applyProtection="1">
      <alignment horizontal="right" vertical="center" wrapText="1"/>
    </xf>
    <xf numFmtId="0" fontId="11" fillId="4" borderId="8" xfId="0" applyFont="1" applyFill="1" applyBorder="1" applyAlignment="1" applyProtection="1">
      <alignment horizontal="left" vertical="center"/>
    </xf>
    <xf numFmtId="3" fontId="10" fillId="4" borderId="9" xfId="0" applyNumberFormat="1" applyFont="1" applyFill="1" applyBorder="1" applyAlignment="1" applyProtection="1">
      <alignment horizontal="right" vertical="center" wrapText="1"/>
    </xf>
    <xf numFmtId="0" fontId="12" fillId="4" borderId="8" xfId="0" applyFont="1" applyFill="1" applyBorder="1" applyAlignment="1" applyProtection="1">
      <alignment horizontal="center" vertical="center" wrapText="1"/>
    </xf>
    <xf numFmtId="0" fontId="12" fillId="4" borderId="8" xfId="0" applyFont="1" applyFill="1" applyBorder="1" applyAlignment="1" applyProtection="1">
      <alignment horizontal="left" vertical="center"/>
    </xf>
    <xf numFmtId="4" fontId="13" fillId="6" borderId="9" xfId="0" applyNumberFormat="1" applyFont="1" applyFill="1" applyBorder="1" applyAlignment="1" applyProtection="1">
      <alignment horizontal="right" vertical="center" wrapText="1"/>
    </xf>
    <xf numFmtId="0" fontId="7" fillId="4" borderId="3" xfId="0" applyFont="1" applyFill="1" applyBorder="1" applyAlignment="1" applyProtection="1">
      <alignment horizontal="center" vertical="center"/>
    </xf>
    <xf numFmtId="4" fontId="9" fillId="5" borderId="16" xfId="0" applyNumberFormat="1" applyFont="1" applyFill="1" applyBorder="1" applyAlignment="1" applyProtection="1">
      <alignment horizontal="right" vertical="center" wrapText="1"/>
    </xf>
    <xf numFmtId="0" fontId="7" fillId="4" borderId="4" xfId="0" applyFont="1" applyFill="1" applyBorder="1" applyAlignment="1" applyProtection="1">
      <alignment horizontal="center" vertical="center"/>
    </xf>
    <xf numFmtId="10" fontId="7" fillId="4" borderId="4" xfId="0" applyNumberFormat="1" applyFont="1" applyFill="1" applyBorder="1" applyAlignment="1" applyProtection="1">
      <alignment horizontal="center" vertical="center"/>
    </xf>
    <xf numFmtId="3" fontId="8" fillId="4" borderId="4" xfId="0" applyNumberFormat="1" applyFont="1" applyFill="1" applyBorder="1" applyAlignment="1" applyProtection="1">
      <alignment horizontal="right" vertical="center" wrapText="1"/>
    </xf>
    <xf numFmtId="4" fontId="8" fillId="4" borderId="9" xfId="0" applyNumberFormat="1" applyFont="1" applyFill="1" applyBorder="1" applyAlignment="1" applyProtection="1">
      <alignment horizontal="right" vertical="center" wrapText="1"/>
    </xf>
    <xf numFmtId="0" fontId="16" fillId="8" borderId="0" xfId="0" applyFont="1" applyFill="1" applyAlignment="1" applyProtection="1">
      <alignment horizontal="left" vertical="center"/>
    </xf>
    <xf numFmtId="3" fontId="18" fillId="8" borderId="4" xfId="0" applyNumberFormat="1" applyFont="1" applyFill="1" applyBorder="1" applyProtection="1"/>
    <xf numFmtId="0" fontId="20" fillId="8" borderId="0" xfId="0" applyFont="1" applyFill="1" applyAlignment="1" applyProtection="1">
      <alignment horizontal="left" vertical="center"/>
    </xf>
    <xf numFmtId="0" fontId="17" fillId="8" borderId="1" xfId="0" applyFont="1" applyFill="1" applyBorder="1" applyAlignment="1" applyProtection="1">
      <alignment horizontal="left" vertical="center"/>
    </xf>
    <xf numFmtId="3" fontId="21" fillId="8" borderId="4" xfId="0" applyNumberFormat="1" applyFont="1" applyFill="1" applyBorder="1" applyProtection="1"/>
    <xf numFmtId="4" fontId="17" fillId="2" borderId="4" xfId="0" applyNumberFormat="1" applyFont="1" applyFill="1" applyBorder="1" applyAlignment="1" applyProtection="1">
      <alignment horizontal="right" vertical="center" wrapText="1"/>
    </xf>
    <xf numFmtId="0" fontId="5" fillId="8" borderId="0" xfId="0" applyFont="1" applyFill="1" applyAlignment="1" applyProtection="1">
      <alignment horizontal="left" vertical="center"/>
    </xf>
    <xf numFmtId="0" fontId="5" fillId="8" borderId="1" xfId="0" applyFont="1" applyFill="1" applyBorder="1" applyAlignment="1" applyProtection="1">
      <alignment horizontal="left" vertical="center"/>
    </xf>
    <xf numFmtId="3" fontId="22" fillId="9" borderId="20" xfId="0" applyNumberFormat="1" applyFont="1" applyFill="1" applyBorder="1"/>
    <xf numFmtId="3" fontId="19" fillId="9" borderId="20" xfId="0" applyNumberFormat="1" applyFont="1" applyFill="1" applyBorder="1"/>
    <xf numFmtId="3" fontId="22" fillId="9" borderId="26" xfId="0" applyNumberFormat="1" applyFont="1" applyFill="1" applyBorder="1"/>
    <xf numFmtId="3" fontId="19" fillId="9" borderId="26" xfId="0" applyNumberFormat="1" applyFont="1" applyFill="1" applyBorder="1"/>
    <xf numFmtId="3" fontId="19" fillId="7" borderId="19" xfId="0" applyNumberFormat="1" applyFont="1" applyFill="1" applyBorder="1"/>
    <xf numFmtId="4" fontId="22" fillId="8" borderId="25" xfId="0" applyNumberFormat="1" applyFont="1" applyFill="1" applyBorder="1"/>
    <xf numFmtId="0" fontId="12" fillId="10" borderId="8" xfId="0" applyFont="1" applyFill="1" applyBorder="1" applyAlignment="1" applyProtection="1">
      <alignment horizontal="center" vertical="center"/>
    </xf>
    <xf numFmtId="0" fontId="6" fillId="10" borderId="8" xfId="0" applyFont="1" applyFill="1" applyBorder="1" applyAlignment="1" applyProtection="1">
      <alignment horizontal="center" vertical="center"/>
    </xf>
    <xf numFmtId="0" fontId="7" fillId="10" borderId="5" xfId="0" applyFont="1" applyFill="1" applyBorder="1" applyAlignment="1" applyProtection="1">
      <alignment horizontal="center" vertical="center"/>
    </xf>
    <xf numFmtId="4" fontId="13" fillId="10" borderId="9" xfId="0" applyNumberFormat="1" applyFont="1" applyFill="1" applyBorder="1" applyAlignment="1" applyProtection="1">
      <alignment horizontal="right" vertical="center" wrapText="1"/>
    </xf>
    <xf numFmtId="10" fontId="15" fillId="10" borderId="3" xfId="0" applyNumberFormat="1" applyFont="1" applyFill="1" applyBorder="1" applyAlignment="1" applyProtection="1">
      <alignment horizontal="center" vertical="center"/>
    </xf>
    <xf numFmtId="0" fontId="7" fillId="10" borderId="4" xfId="0" applyFont="1" applyFill="1" applyBorder="1" applyAlignment="1" applyProtection="1">
      <alignment horizontal="center" vertical="center"/>
    </xf>
    <xf numFmtId="0" fontId="17" fillId="10" borderId="8" xfId="0" applyFont="1" applyFill="1" applyBorder="1" applyAlignment="1" applyProtection="1">
      <alignment horizontal="center" vertical="center"/>
    </xf>
    <xf numFmtId="3" fontId="18" fillId="11" borderId="4" xfId="0" applyNumberFormat="1" applyFont="1" applyFill="1" applyBorder="1" applyProtection="1"/>
    <xf numFmtId="0" fontId="5" fillId="3" borderId="5" xfId="0" applyFont="1" applyFill="1" applyBorder="1" applyAlignment="1" applyProtection="1">
      <alignment horizontal="center" vertical="center" wrapText="1"/>
      <protection locked="0"/>
    </xf>
    <xf numFmtId="4" fontId="10" fillId="3" borderId="9" xfId="0" applyNumberFormat="1" applyFont="1" applyFill="1" applyBorder="1" applyAlignment="1" applyProtection="1">
      <alignment horizontal="right" vertical="center" wrapText="1"/>
      <protection locked="0"/>
    </xf>
    <xf numFmtId="4" fontId="10" fillId="3" borderId="16" xfId="0" applyNumberFormat="1" applyFont="1" applyFill="1" applyBorder="1" applyAlignment="1" applyProtection="1">
      <alignment horizontal="right" vertical="center" wrapText="1"/>
      <protection locked="0"/>
    </xf>
    <xf numFmtId="4" fontId="9" fillId="5" borderId="18" xfId="0" applyNumberFormat="1" applyFont="1" applyFill="1" applyBorder="1" applyAlignment="1" applyProtection="1">
      <alignment horizontal="right" vertical="center" wrapText="1"/>
    </xf>
    <xf numFmtId="4" fontId="9" fillId="5" borderId="11" xfId="0" applyNumberFormat="1" applyFont="1" applyFill="1" applyBorder="1" applyAlignment="1" applyProtection="1">
      <alignment horizontal="right" vertical="center" wrapText="1"/>
    </xf>
    <xf numFmtId="4" fontId="10" fillId="3" borderId="18" xfId="0" applyNumberFormat="1" applyFont="1" applyFill="1" applyBorder="1" applyAlignment="1" applyProtection="1">
      <alignment horizontal="right" vertical="center" wrapText="1"/>
      <protection locked="0"/>
    </xf>
    <xf numFmtId="4" fontId="10" fillId="3" borderId="11" xfId="0" applyNumberFormat="1" applyFont="1" applyFill="1" applyBorder="1" applyAlignment="1" applyProtection="1">
      <alignment horizontal="right" vertical="center" wrapText="1"/>
      <protection locked="0"/>
    </xf>
    <xf numFmtId="0" fontId="2" fillId="0" borderId="1" xfId="0" applyFont="1" applyBorder="1" applyAlignment="1" applyProtection="1">
      <alignment horizontal="center"/>
    </xf>
    <xf numFmtId="0" fontId="4" fillId="0" borderId="2" xfId="0" applyFont="1" applyBorder="1" applyProtection="1"/>
    <xf numFmtId="0" fontId="4" fillId="0" borderId="3" xfId="0" applyFont="1" applyBorder="1" applyProtection="1"/>
    <xf numFmtId="3" fontId="8" fillId="4" borderId="18" xfId="0" applyNumberFormat="1" applyFont="1" applyFill="1" applyBorder="1" applyAlignment="1" applyProtection="1">
      <alignment horizontal="right" vertical="center" wrapText="1"/>
    </xf>
    <xf numFmtId="0" fontId="4" fillId="0" borderId="11" xfId="0" applyFont="1" applyBorder="1" applyProtection="1"/>
    <xf numFmtId="4" fontId="8" fillId="4" borderId="19" xfId="0" applyNumberFormat="1" applyFont="1" applyFill="1" applyBorder="1" applyAlignment="1" applyProtection="1">
      <alignment horizontal="right" vertical="center" wrapText="1"/>
    </xf>
    <xf numFmtId="0" fontId="4" fillId="0" borderId="14" xfId="0" applyFont="1" applyBorder="1" applyProtection="1"/>
    <xf numFmtId="0" fontId="7" fillId="4" borderId="7" xfId="0" applyFont="1" applyFill="1" applyBorder="1" applyAlignment="1" applyProtection="1">
      <alignment horizontal="center" vertical="center"/>
    </xf>
    <xf numFmtId="0" fontId="4" fillId="0" borderId="10" xfId="0" applyFont="1" applyBorder="1" applyProtection="1"/>
    <xf numFmtId="0" fontId="7" fillId="4" borderId="7" xfId="0" applyFont="1" applyFill="1" applyBorder="1" applyAlignment="1" applyProtection="1">
      <alignment horizontal="left" vertical="center"/>
    </xf>
    <xf numFmtId="0" fontId="7" fillId="4" borderId="12" xfId="0" applyFont="1" applyFill="1" applyBorder="1" applyAlignment="1" applyProtection="1">
      <alignment horizontal="center" vertical="center"/>
    </xf>
    <xf numFmtId="0" fontId="4" fillId="0" borderId="13" xfId="0" applyFont="1" applyBorder="1" applyProtection="1"/>
    <xf numFmtId="0" fontId="7" fillId="4" borderId="15" xfId="0" applyFont="1" applyFill="1" applyBorder="1" applyAlignment="1" applyProtection="1">
      <alignment horizontal="center" vertical="center"/>
    </xf>
    <xf numFmtId="0" fontId="4" fillId="0" borderId="17" xfId="0" applyFont="1" applyBorder="1" applyProtection="1"/>
    <xf numFmtId="0" fontId="4" fillId="0" borderId="16" xfId="0" applyFont="1" applyBorder="1" applyProtection="1"/>
    <xf numFmtId="0" fontId="12" fillId="4" borderId="7" xfId="0" applyFont="1" applyFill="1" applyBorder="1" applyAlignment="1" applyProtection="1">
      <alignment horizontal="center" vertical="center" wrapText="1"/>
    </xf>
    <xf numFmtId="0" fontId="23" fillId="0" borderId="0" xfId="0" applyFont="1" applyAlignment="1">
      <alignment wrapText="1"/>
    </xf>
    <xf numFmtId="0" fontId="0" fillId="0" borderId="0" xfId="0" applyFont="1" applyAlignment="1"/>
    <xf numFmtId="0" fontId="12" fillId="4" borderId="7" xfId="0" applyFont="1" applyFill="1" applyBorder="1" applyAlignment="1" applyProtection="1">
      <alignment horizontal="center" vertical="center"/>
    </xf>
    <xf numFmtId="10" fontId="7" fillId="4" borderId="18" xfId="0" applyNumberFormat="1" applyFont="1" applyFill="1" applyBorder="1" applyAlignment="1" applyProtection="1">
      <alignment horizontal="center" vertical="center"/>
    </xf>
    <xf numFmtId="0" fontId="22" fillId="3" borderId="22" xfId="0" applyFont="1" applyFill="1" applyBorder="1"/>
    <xf numFmtId="0" fontId="4" fillId="0" borderId="23" xfId="0" applyFont="1" applyBorder="1"/>
    <xf numFmtId="0" fontId="4" fillId="0" borderId="24" xfId="0" applyFont="1" applyBorder="1"/>
    <xf numFmtId="0" fontId="0" fillId="3" borderId="2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14"/>
  <sheetViews>
    <sheetView tabSelected="1" topLeftCell="B1" zoomScale="90" zoomScaleNormal="90" workbookViewId="0">
      <selection activeCell="K7" sqref="K7"/>
    </sheetView>
  </sheetViews>
  <sheetFormatPr defaultColWidth="14.42578125" defaultRowHeight="15" customHeight="1" x14ac:dyDescent="0.25"/>
  <cols>
    <col min="1" max="1" width="43.140625" customWidth="1"/>
    <col min="2" max="2" width="104.42578125" customWidth="1"/>
    <col min="3" max="3" width="13" customWidth="1"/>
    <col min="4" max="4" width="13.7109375" customWidth="1"/>
    <col min="5" max="5" width="17.85546875" customWidth="1"/>
    <col min="6" max="8" width="15.28515625" customWidth="1"/>
    <col min="9" max="9" width="20.85546875" customWidth="1"/>
    <col min="10" max="10" width="11.85546875" customWidth="1"/>
    <col min="11" max="11" width="32" customWidth="1"/>
    <col min="12" max="12" width="24" customWidth="1"/>
    <col min="13" max="29" width="9.28515625" customWidth="1"/>
  </cols>
  <sheetData>
    <row r="1" spans="1:13" x14ac:dyDescent="0.25">
      <c r="C1" s="1"/>
    </row>
    <row r="2" spans="1:13" ht="21" x14ac:dyDescent="0.35">
      <c r="A2" s="2"/>
      <c r="B2" s="2" t="s">
        <v>0</v>
      </c>
      <c r="C2" s="3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1" x14ac:dyDescent="0.35">
      <c r="A3" s="4"/>
      <c r="B3" s="4" t="s">
        <v>1</v>
      </c>
      <c r="C3" s="3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21" x14ac:dyDescent="0.35">
      <c r="A4" s="4"/>
      <c r="B4" s="4"/>
      <c r="C4" s="3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x14ac:dyDescent="0.25">
      <c r="C5" s="1"/>
    </row>
    <row r="6" spans="1:13" ht="21" x14ac:dyDescent="0.35">
      <c r="A6" s="17"/>
      <c r="B6" s="69" t="s">
        <v>2</v>
      </c>
      <c r="C6" s="70"/>
      <c r="D6" s="71"/>
      <c r="E6" s="69" t="s">
        <v>3</v>
      </c>
      <c r="F6" s="70"/>
      <c r="G6" s="70"/>
      <c r="H6" s="70"/>
      <c r="I6" s="71"/>
      <c r="J6" s="18"/>
      <c r="K6" s="6" t="s">
        <v>4</v>
      </c>
      <c r="L6" s="5"/>
    </row>
    <row r="7" spans="1:13" ht="63" x14ac:dyDescent="0.25">
      <c r="A7" s="19" t="s">
        <v>5</v>
      </c>
      <c r="B7" s="20" t="s">
        <v>6</v>
      </c>
      <c r="C7" s="21" t="s">
        <v>7</v>
      </c>
      <c r="D7" s="22" t="s">
        <v>8</v>
      </c>
      <c r="E7" s="23" t="s">
        <v>9</v>
      </c>
      <c r="F7" s="23" t="s">
        <v>10</v>
      </c>
      <c r="G7" s="23" t="s">
        <v>11</v>
      </c>
      <c r="H7" s="23" t="s">
        <v>12</v>
      </c>
      <c r="I7" s="24" t="s">
        <v>13</v>
      </c>
      <c r="J7" s="24" t="s">
        <v>14</v>
      </c>
      <c r="K7" s="62" t="s">
        <v>15</v>
      </c>
      <c r="L7" s="62" t="s">
        <v>16</v>
      </c>
    </row>
    <row r="8" spans="1:13" x14ac:dyDescent="0.25">
      <c r="A8" s="76" t="s">
        <v>17</v>
      </c>
      <c r="B8" s="25" t="s">
        <v>18</v>
      </c>
      <c r="C8" s="26" t="s">
        <v>19</v>
      </c>
      <c r="D8" s="26" t="s">
        <v>19</v>
      </c>
      <c r="E8" s="27">
        <v>0</v>
      </c>
      <c r="F8" s="27">
        <v>2</v>
      </c>
      <c r="G8" s="27">
        <v>2</v>
      </c>
      <c r="H8" s="27">
        <v>0</v>
      </c>
      <c r="I8" s="27">
        <f t="shared" ref="I8:I23" si="0">SUM(E8:H8)</f>
        <v>4</v>
      </c>
      <c r="J8" s="28">
        <v>2838.37</v>
      </c>
      <c r="K8" s="63">
        <v>0</v>
      </c>
      <c r="L8" s="63">
        <f t="shared" ref="L8" si="1">I8*K8</f>
        <v>0</v>
      </c>
    </row>
    <row r="9" spans="1:13" x14ac:dyDescent="0.25">
      <c r="A9" s="77"/>
      <c r="B9" s="29" t="s">
        <v>20</v>
      </c>
      <c r="C9" s="26" t="s">
        <v>19</v>
      </c>
      <c r="D9" s="26" t="s">
        <v>19</v>
      </c>
      <c r="E9" s="30">
        <v>4</v>
      </c>
      <c r="F9" s="30">
        <v>6</v>
      </c>
      <c r="G9" s="30">
        <v>8</v>
      </c>
      <c r="H9" s="30">
        <v>8</v>
      </c>
      <c r="I9" s="27">
        <f t="shared" si="0"/>
        <v>26</v>
      </c>
      <c r="J9" s="28">
        <v>10374.41</v>
      </c>
      <c r="K9" s="63">
        <v>0</v>
      </c>
      <c r="L9" s="63">
        <f>(E9/2+F9+G9+H9/2)*K9</f>
        <v>0</v>
      </c>
    </row>
    <row r="10" spans="1:13" x14ac:dyDescent="0.25">
      <c r="A10" s="77"/>
      <c r="B10" s="25" t="s">
        <v>21</v>
      </c>
      <c r="C10" s="26" t="s">
        <v>19</v>
      </c>
      <c r="D10" s="26" t="s">
        <v>19</v>
      </c>
      <c r="E10" s="30">
        <v>5</v>
      </c>
      <c r="F10" s="30">
        <v>10</v>
      </c>
      <c r="G10" s="30">
        <v>15</v>
      </c>
      <c r="H10" s="30">
        <v>18</v>
      </c>
      <c r="I10" s="27">
        <f t="shared" si="0"/>
        <v>48</v>
      </c>
      <c r="J10" s="28">
        <v>1618.21</v>
      </c>
      <c r="K10" s="63">
        <v>0</v>
      </c>
      <c r="L10" s="63">
        <f>(E10/2+F10+G10+H10/2)*K10</f>
        <v>0</v>
      </c>
    </row>
    <row r="11" spans="1:13" x14ac:dyDescent="0.25">
      <c r="A11" s="73"/>
      <c r="B11" s="25" t="s">
        <v>22</v>
      </c>
      <c r="C11" s="26" t="s">
        <v>19</v>
      </c>
      <c r="D11" s="26" t="s">
        <v>19</v>
      </c>
      <c r="E11" s="30">
        <v>12</v>
      </c>
      <c r="F11" s="30">
        <v>72</v>
      </c>
      <c r="G11" s="30">
        <v>92</v>
      </c>
      <c r="H11" s="30">
        <v>102</v>
      </c>
      <c r="I11" s="27">
        <f t="shared" si="0"/>
        <v>278</v>
      </c>
      <c r="J11" s="28">
        <v>2224.83</v>
      </c>
      <c r="K11" s="63">
        <v>0</v>
      </c>
      <c r="L11" s="63">
        <f>(E11/2+F11+G11+H11/2)*K11</f>
        <v>0</v>
      </c>
    </row>
    <row r="12" spans="1:13" ht="28.5" x14ac:dyDescent="0.25">
      <c r="A12" s="31" t="s">
        <v>23</v>
      </c>
      <c r="B12" s="32" t="s">
        <v>24</v>
      </c>
      <c r="C12" s="26" t="s">
        <v>19</v>
      </c>
      <c r="D12" s="26" t="s">
        <v>19</v>
      </c>
      <c r="E12" s="30">
        <v>32</v>
      </c>
      <c r="F12" s="30">
        <v>41</v>
      </c>
      <c r="G12" s="30">
        <v>20</v>
      </c>
      <c r="H12" s="30">
        <v>10</v>
      </c>
      <c r="I12" s="27">
        <f t="shared" si="0"/>
        <v>103</v>
      </c>
      <c r="J12" s="28">
        <v>3413.73</v>
      </c>
      <c r="K12" s="63">
        <v>0</v>
      </c>
      <c r="L12" s="63">
        <f>(E12/2+F12+G12+H12/2)*K12</f>
        <v>0</v>
      </c>
    </row>
    <row r="13" spans="1:13" ht="18.75" x14ac:dyDescent="0.25">
      <c r="A13" s="54"/>
      <c r="B13" s="55" t="s">
        <v>45</v>
      </c>
      <c r="C13" s="56"/>
      <c r="D13" s="56"/>
      <c r="E13" s="57">
        <f>(E8*J8+(E9*J9/2)+(E10*J10/2)+(E11*J11/2)+E12*J12)-0.005</f>
        <v>147382.68</v>
      </c>
      <c r="F13" s="57">
        <f>F8*J8+F9*J9+F10*J10+F11*J11+F12*J12</f>
        <v>384255.99</v>
      </c>
      <c r="G13" s="57">
        <f>G8*J8+G9*J9+G10*J10+G11*J11+G12*J12</f>
        <v>385904.13</v>
      </c>
      <c r="H13" s="57">
        <f>H8*J8+(H9*J9/2)+(H10*J10/2)+(H11*J11/2)+H12*J12</f>
        <v>203665.15999999997</v>
      </c>
      <c r="I13" s="57">
        <f t="shared" si="0"/>
        <v>1121207.96</v>
      </c>
      <c r="J13" s="33"/>
      <c r="K13" s="7"/>
      <c r="L13" s="7"/>
      <c r="M13" s="8"/>
    </row>
    <row r="14" spans="1:13" ht="42.75" x14ac:dyDescent="0.25">
      <c r="A14" s="31" t="s">
        <v>25</v>
      </c>
      <c r="B14" s="25" t="s">
        <v>26</v>
      </c>
      <c r="C14" s="26" t="s">
        <v>19</v>
      </c>
      <c r="D14" s="26" t="s">
        <v>19</v>
      </c>
      <c r="E14" s="27">
        <v>1</v>
      </c>
      <c r="F14" s="27">
        <v>2</v>
      </c>
      <c r="G14" s="27">
        <v>3</v>
      </c>
      <c r="H14" s="27">
        <v>2</v>
      </c>
      <c r="I14" s="27">
        <f t="shared" si="0"/>
        <v>8</v>
      </c>
      <c r="J14" s="28">
        <v>1550.7</v>
      </c>
      <c r="K14" s="63">
        <v>0</v>
      </c>
      <c r="L14" s="63">
        <f t="shared" ref="L14:L22" si="2">I14*K14</f>
        <v>0</v>
      </c>
    </row>
    <row r="15" spans="1:13" x14ac:dyDescent="0.25">
      <c r="A15" s="84" t="s">
        <v>27</v>
      </c>
      <c r="B15" s="78" t="s">
        <v>28</v>
      </c>
      <c r="C15" s="79" t="s">
        <v>19</v>
      </c>
      <c r="D15" s="26">
        <v>1</v>
      </c>
      <c r="E15" s="27">
        <v>180</v>
      </c>
      <c r="F15" s="27">
        <v>432</v>
      </c>
      <c r="G15" s="27">
        <v>519</v>
      </c>
      <c r="H15" s="27">
        <v>260</v>
      </c>
      <c r="I15" s="27">
        <f t="shared" si="0"/>
        <v>1391</v>
      </c>
      <c r="J15" s="28">
        <v>18.100000000000001</v>
      </c>
      <c r="K15" s="63">
        <v>0</v>
      </c>
      <c r="L15" s="63">
        <f t="shared" si="2"/>
        <v>0</v>
      </c>
    </row>
    <row r="16" spans="1:13" x14ac:dyDescent="0.25">
      <c r="A16" s="77"/>
      <c r="B16" s="77"/>
      <c r="C16" s="80"/>
      <c r="D16" s="26">
        <v>2</v>
      </c>
      <c r="E16" s="27">
        <v>17</v>
      </c>
      <c r="F16" s="27">
        <v>41</v>
      </c>
      <c r="G16" s="27">
        <v>50</v>
      </c>
      <c r="H16" s="27">
        <v>25</v>
      </c>
      <c r="I16" s="27">
        <f t="shared" si="0"/>
        <v>133</v>
      </c>
      <c r="J16" s="28">
        <v>25.33</v>
      </c>
      <c r="K16" s="63">
        <v>0</v>
      </c>
      <c r="L16" s="63">
        <f t="shared" si="2"/>
        <v>0</v>
      </c>
    </row>
    <row r="17" spans="1:29" x14ac:dyDescent="0.25">
      <c r="A17" s="77"/>
      <c r="B17" s="77"/>
      <c r="C17" s="80"/>
      <c r="D17" s="26">
        <v>4</v>
      </c>
      <c r="E17" s="27">
        <v>9</v>
      </c>
      <c r="F17" s="27">
        <v>22</v>
      </c>
      <c r="G17" s="27">
        <v>27</v>
      </c>
      <c r="H17" s="27">
        <v>14</v>
      </c>
      <c r="I17" s="27">
        <f t="shared" si="0"/>
        <v>72</v>
      </c>
      <c r="J17" s="28">
        <v>49.11</v>
      </c>
      <c r="K17" s="63">
        <v>0</v>
      </c>
      <c r="L17" s="63">
        <f t="shared" si="2"/>
        <v>0</v>
      </c>
    </row>
    <row r="18" spans="1:29" x14ac:dyDescent="0.25">
      <c r="A18" s="77"/>
      <c r="B18" s="73"/>
      <c r="C18" s="75"/>
      <c r="D18" s="26">
        <v>6</v>
      </c>
      <c r="E18" s="27">
        <v>6</v>
      </c>
      <c r="F18" s="27">
        <v>15</v>
      </c>
      <c r="G18" s="27">
        <v>18</v>
      </c>
      <c r="H18" s="27">
        <v>9</v>
      </c>
      <c r="I18" s="27">
        <f t="shared" si="0"/>
        <v>48</v>
      </c>
      <c r="J18" s="28">
        <v>69.78</v>
      </c>
      <c r="K18" s="63">
        <v>0</v>
      </c>
      <c r="L18" s="63">
        <f t="shared" si="2"/>
        <v>0</v>
      </c>
    </row>
    <row r="19" spans="1:29" x14ac:dyDescent="0.25">
      <c r="A19" s="77"/>
      <c r="B19" s="78" t="s">
        <v>29</v>
      </c>
      <c r="C19" s="81" t="s">
        <v>19</v>
      </c>
      <c r="D19" s="34">
        <v>1</v>
      </c>
      <c r="E19" s="27">
        <v>3</v>
      </c>
      <c r="F19" s="27">
        <v>8</v>
      </c>
      <c r="G19" s="27">
        <v>10</v>
      </c>
      <c r="H19" s="27">
        <v>5</v>
      </c>
      <c r="I19" s="27">
        <f t="shared" si="0"/>
        <v>26</v>
      </c>
      <c r="J19" s="35">
        <v>32.76</v>
      </c>
      <c r="K19" s="63">
        <v>0</v>
      </c>
      <c r="L19" s="63">
        <f t="shared" si="2"/>
        <v>0</v>
      </c>
    </row>
    <row r="20" spans="1:29" x14ac:dyDescent="0.25">
      <c r="A20" s="77"/>
      <c r="B20" s="77"/>
      <c r="C20" s="82"/>
      <c r="D20" s="34">
        <v>2</v>
      </c>
      <c r="E20" s="27">
        <v>115</v>
      </c>
      <c r="F20" s="27">
        <v>276</v>
      </c>
      <c r="G20" s="27">
        <v>332</v>
      </c>
      <c r="H20" s="27">
        <v>166</v>
      </c>
      <c r="I20" s="27">
        <f t="shared" si="0"/>
        <v>889</v>
      </c>
      <c r="J20" s="35">
        <v>51.56</v>
      </c>
      <c r="K20" s="63">
        <v>0</v>
      </c>
      <c r="L20" s="63">
        <f t="shared" si="2"/>
        <v>0</v>
      </c>
    </row>
    <row r="21" spans="1:29" x14ac:dyDescent="0.25">
      <c r="A21" s="77"/>
      <c r="B21" s="77"/>
      <c r="C21" s="82"/>
      <c r="D21" s="36">
        <v>4</v>
      </c>
      <c r="E21" s="27">
        <v>220</v>
      </c>
      <c r="F21" s="27">
        <v>528</v>
      </c>
      <c r="G21" s="27">
        <v>634</v>
      </c>
      <c r="H21" s="27">
        <v>317</v>
      </c>
      <c r="I21" s="27">
        <f t="shared" si="0"/>
        <v>1699</v>
      </c>
      <c r="J21" s="35">
        <v>89.16</v>
      </c>
      <c r="K21" s="63">
        <v>0</v>
      </c>
      <c r="L21" s="63">
        <f t="shared" si="2"/>
        <v>0</v>
      </c>
    </row>
    <row r="22" spans="1:29" x14ac:dyDescent="0.25">
      <c r="A22" s="73"/>
      <c r="B22" s="73"/>
      <c r="C22" s="83"/>
      <c r="D22" s="36">
        <v>6</v>
      </c>
      <c r="E22" s="27">
        <v>161</v>
      </c>
      <c r="F22" s="27">
        <v>80</v>
      </c>
      <c r="G22" s="27">
        <v>96</v>
      </c>
      <c r="H22" s="27">
        <v>48</v>
      </c>
      <c r="I22" s="27">
        <f t="shared" si="0"/>
        <v>385</v>
      </c>
      <c r="J22" s="35">
        <v>126.75</v>
      </c>
      <c r="K22" s="63">
        <v>0</v>
      </c>
      <c r="L22" s="63">
        <f t="shared" si="2"/>
        <v>0</v>
      </c>
    </row>
    <row r="23" spans="1:29" ht="18.75" x14ac:dyDescent="0.25">
      <c r="A23" s="54"/>
      <c r="B23" s="55" t="s">
        <v>46</v>
      </c>
      <c r="C23" s="58"/>
      <c r="D23" s="59"/>
      <c r="E23" s="57">
        <f>E14*J14+E15*J15+E16*J16+E17*J17+E18*J18+E19*J19+E20*J20+E21*J21+E22*J22+5</f>
        <v>52154.61</v>
      </c>
      <c r="F23" s="57">
        <f>F14*J14+F15*J15+F16*J16+F17*J17+F18*J18+F19*J19+F20*J20+F21*J21+F22*J22+10</f>
        <v>85805.37</v>
      </c>
      <c r="G23" s="57">
        <f>G14*J14+G15*J15+G16*J16+G17*J17+G18*J18+G19*J19+G20*J20+G21*J21+G22*J22+15</f>
        <v>104050.47</v>
      </c>
      <c r="H23" s="57">
        <f>H14*J14+H15*J15+H16*J16+H17*J17+H18*J18+H19*J19+H20*J20+H21*J21+H22*J22+10</f>
        <v>52836.69</v>
      </c>
      <c r="I23" s="57">
        <f t="shared" si="0"/>
        <v>294847.14</v>
      </c>
      <c r="J23" s="33"/>
      <c r="K23" s="9"/>
      <c r="L23" s="7"/>
      <c r="M23" s="8"/>
    </row>
    <row r="24" spans="1:29" x14ac:dyDescent="0.25">
      <c r="A24" s="87" t="s">
        <v>30</v>
      </c>
      <c r="B24" s="25" t="s">
        <v>31</v>
      </c>
      <c r="C24" s="37">
        <v>0.1</v>
      </c>
      <c r="D24" s="36" t="s">
        <v>19</v>
      </c>
      <c r="E24" s="38">
        <v>643</v>
      </c>
      <c r="F24" s="38">
        <v>1346</v>
      </c>
      <c r="G24" s="38">
        <v>1346</v>
      </c>
      <c r="H24" s="38">
        <v>673</v>
      </c>
      <c r="I24" s="39">
        <f t="shared" ref="I24:I25" si="3">(E24+F24+G24+H24)*0.1</f>
        <v>400.8</v>
      </c>
      <c r="J24" s="35">
        <v>56.26</v>
      </c>
      <c r="K24" s="64">
        <v>0</v>
      </c>
      <c r="L24" s="63">
        <f>(0.1*E24+0.1*F24+0.1*G24+0.1*H24)*K24</f>
        <v>0</v>
      </c>
    </row>
    <row r="25" spans="1:29" x14ac:dyDescent="0.25">
      <c r="A25" s="77"/>
      <c r="B25" s="25" t="s">
        <v>32</v>
      </c>
      <c r="C25" s="37">
        <v>0.1</v>
      </c>
      <c r="D25" s="36" t="s">
        <v>19</v>
      </c>
      <c r="E25" s="38">
        <v>643</v>
      </c>
      <c r="F25" s="38">
        <v>1346</v>
      </c>
      <c r="G25" s="38">
        <v>1346</v>
      </c>
      <c r="H25" s="38">
        <v>673</v>
      </c>
      <c r="I25" s="39">
        <f t="shared" si="3"/>
        <v>400.8</v>
      </c>
      <c r="J25" s="35">
        <v>50.28</v>
      </c>
      <c r="K25" s="64">
        <v>0</v>
      </c>
      <c r="L25" s="63">
        <f t="shared" ref="L25:L29" si="4">I25*K25</f>
        <v>0</v>
      </c>
    </row>
    <row r="26" spans="1:29" ht="15.75" thickBot="1" x14ac:dyDescent="0.3">
      <c r="A26" s="77"/>
      <c r="B26" s="25" t="s">
        <v>33</v>
      </c>
      <c r="C26" s="37">
        <v>0.05</v>
      </c>
      <c r="D26" s="36" t="s">
        <v>19</v>
      </c>
      <c r="E26" s="38">
        <v>643</v>
      </c>
      <c r="F26" s="38">
        <v>1346</v>
      </c>
      <c r="G26" s="38">
        <v>1346</v>
      </c>
      <c r="H26" s="38">
        <v>673</v>
      </c>
      <c r="I26" s="39">
        <f>(E26+F26+G26+H26)*0.05</f>
        <v>200.4</v>
      </c>
      <c r="J26" s="35">
        <v>49.66</v>
      </c>
      <c r="K26" s="64">
        <v>0</v>
      </c>
      <c r="L26" s="63">
        <f t="shared" si="4"/>
        <v>0</v>
      </c>
    </row>
    <row r="27" spans="1:29" ht="15.75" thickBot="1" x14ac:dyDescent="0.3">
      <c r="A27" s="77"/>
      <c r="B27" s="25" t="s">
        <v>34</v>
      </c>
      <c r="C27" s="88">
        <v>0.7</v>
      </c>
      <c r="D27" s="36" t="s">
        <v>19</v>
      </c>
      <c r="E27" s="72">
        <v>643</v>
      </c>
      <c r="F27" s="72">
        <v>1346</v>
      </c>
      <c r="G27" s="72">
        <v>1346</v>
      </c>
      <c r="H27" s="72">
        <v>673</v>
      </c>
      <c r="I27" s="74">
        <f>(E27+F27+G27+H27)*0.7</f>
        <v>2805.6</v>
      </c>
      <c r="J27" s="65">
        <v>39.880000000000003</v>
      </c>
      <c r="K27" s="67">
        <v>0</v>
      </c>
      <c r="L27" s="67">
        <f t="shared" si="4"/>
        <v>0</v>
      </c>
    </row>
    <row r="28" spans="1:29" ht="15.75" thickBot="1" x14ac:dyDescent="0.3">
      <c r="A28" s="77"/>
      <c r="B28" s="25" t="s">
        <v>35</v>
      </c>
      <c r="C28" s="73"/>
      <c r="D28" s="36" t="s">
        <v>19</v>
      </c>
      <c r="E28" s="73"/>
      <c r="F28" s="73"/>
      <c r="G28" s="73"/>
      <c r="H28" s="73"/>
      <c r="I28" s="75"/>
      <c r="J28" s="66"/>
      <c r="K28" s="68"/>
      <c r="L28" s="68"/>
    </row>
    <row r="29" spans="1:29" ht="15.75" thickBot="1" x14ac:dyDescent="0.3">
      <c r="A29" s="73"/>
      <c r="B29" s="25" t="s">
        <v>36</v>
      </c>
      <c r="C29" s="37">
        <v>0.05</v>
      </c>
      <c r="D29" s="36" t="s">
        <v>19</v>
      </c>
      <c r="E29" s="38">
        <v>643</v>
      </c>
      <c r="F29" s="38">
        <v>1346</v>
      </c>
      <c r="G29" s="38">
        <v>1346</v>
      </c>
      <c r="H29" s="38">
        <v>673</v>
      </c>
      <c r="I29" s="39">
        <f>(E29+F29+G29+H29)*0.05</f>
        <v>200.4</v>
      </c>
      <c r="J29" s="35">
        <v>67.5</v>
      </c>
      <c r="K29" s="64">
        <v>0</v>
      </c>
      <c r="L29" s="63">
        <f t="shared" si="4"/>
        <v>0</v>
      </c>
    </row>
    <row r="30" spans="1:29" ht="19.5" thickBot="1" x14ac:dyDescent="0.3">
      <c r="A30" s="40"/>
      <c r="B30" s="60" t="s">
        <v>47</v>
      </c>
      <c r="C30" s="61"/>
      <c r="D30" s="61"/>
      <c r="E30" s="57">
        <f>E24*0.1*J24+E25*0.1*J25+E26*0.05*J26+E27*0.7*J27+E29*0.05*J29</f>
        <v>28567.203999999998</v>
      </c>
      <c r="F30" s="57">
        <f>F24*0.1*J24+F25*0.1*J25+F26*0.05*J26+F27*0.7*J27+F29*0.05*J29-0.01</f>
        <v>59800.078000000001</v>
      </c>
      <c r="G30" s="57">
        <f>G24*0.1*J24+G25*0.1*J25+G26*0.05*J26+G27*0.7*J27+G29*0.05*J29-0.01</f>
        <v>59800.078000000001</v>
      </c>
      <c r="H30" s="57">
        <f>H24*0.1*J24+H25*0.1*J25+H26*0.05*J26+H27*0.7*J27+H29*0.05*J29</f>
        <v>29900.044000000002</v>
      </c>
      <c r="I30" s="57">
        <f t="shared" ref="I30:I33" si="5">SUM(E30:H30)</f>
        <v>178067.40400000001</v>
      </c>
      <c r="J30" s="33"/>
      <c r="K30" s="10"/>
      <c r="L30" s="52"/>
      <c r="M30" s="8"/>
    </row>
    <row r="31" spans="1:29" ht="19.5" thickBot="1" x14ac:dyDescent="0.35">
      <c r="A31" s="42"/>
      <c r="B31" s="43" t="s">
        <v>37</v>
      </c>
      <c r="C31" s="44"/>
      <c r="D31" s="44"/>
      <c r="E31" s="45">
        <f t="shared" ref="E31:H31" si="6">E13+E23+E30</f>
        <v>228104.49399999998</v>
      </c>
      <c r="F31" s="45">
        <f t="shared" si="6"/>
        <v>529861.43799999997</v>
      </c>
      <c r="G31" s="45">
        <f t="shared" si="6"/>
        <v>549754.67799999996</v>
      </c>
      <c r="H31" s="45">
        <f t="shared" si="6"/>
        <v>286401.89399999997</v>
      </c>
      <c r="I31" s="45">
        <f t="shared" si="5"/>
        <v>1594122.5039999997</v>
      </c>
      <c r="J31" s="48"/>
      <c r="K31" s="50"/>
      <c r="L31" s="53">
        <f>SUM(L8:L29)</f>
        <v>0</v>
      </c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</row>
    <row r="32" spans="1:29" ht="19.5" thickBot="1" x14ac:dyDescent="0.35">
      <c r="A32" s="46"/>
      <c r="B32" s="47" t="s">
        <v>38</v>
      </c>
      <c r="C32" s="41"/>
      <c r="D32" s="41"/>
      <c r="E32" s="45">
        <f t="shared" ref="E32:H32" si="7">E31*0.21</f>
        <v>47901.943739999995</v>
      </c>
      <c r="F32" s="45">
        <f t="shared" si="7"/>
        <v>111270.90198</v>
      </c>
      <c r="G32" s="45">
        <f t="shared" si="7"/>
        <v>115448.48237999999</v>
      </c>
      <c r="H32" s="45">
        <f t="shared" si="7"/>
        <v>60144.397739999993</v>
      </c>
      <c r="I32" s="45">
        <f>SUM(E32:H32)-0.01</f>
        <v>334765.71583999996</v>
      </c>
      <c r="J32" s="49"/>
      <c r="K32" s="51"/>
      <c r="L32" s="53">
        <f>0.21*L31</f>
        <v>0</v>
      </c>
    </row>
    <row r="33" spans="1:12" ht="19.5" thickBot="1" x14ac:dyDescent="0.35">
      <c r="A33" s="46"/>
      <c r="B33" s="47" t="s">
        <v>39</v>
      </c>
      <c r="C33" s="41"/>
      <c r="D33" s="41"/>
      <c r="E33" s="45">
        <f>E31+E32-0.01</f>
        <v>276006.42773999996</v>
      </c>
      <c r="F33" s="45">
        <f t="shared" ref="F33:H33" si="8">F31+F32</f>
        <v>641132.33997999993</v>
      </c>
      <c r="G33" s="45">
        <f t="shared" si="8"/>
        <v>665203.1603799999</v>
      </c>
      <c r="H33" s="45">
        <f t="shared" si="8"/>
        <v>346546.29173999996</v>
      </c>
      <c r="I33" s="45">
        <f t="shared" si="5"/>
        <v>1928888.2198399997</v>
      </c>
      <c r="J33" s="49"/>
      <c r="K33" s="51"/>
      <c r="L33" s="53">
        <f>L31*1.21</f>
        <v>0</v>
      </c>
    </row>
    <row r="34" spans="1:12" x14ac:dyDescent="0.25">
      <c r="A34" s="12"/>
      <c r="B34" s="12"/>
      <c r="C34" s="13"/>
      <c r="D34" s="12"/>
      <c r="E34" s="12"/>
      <c r="F34" s="12"/>
      <c r="G34" s="12"/>
      <c r="H34" s="12"/>
      <c r="I34" s="12"/>
      <c r="J34" s="12"/>
    </row>
    <row r="35" spans="1:12" ht="15.75" customHeight="1" x14ac:dyDescent="0.25">
      <c r="A35" s="14"/>
      <c r="B35" s="15" t="s">
        <v>40</v>
      </c>
      <c r="C35" s="1"/>
    </row>
    <row r="36" spans="1:12" ht="15.75" customHeight="1" x14ac:dyDescent="0.25">
      <c r="C36" s="1"/>
    </row>
    <row r="37" spans="1:12" ht="15.75" customHeight="1" x14ac:dyDescent="0.25">
      <c r="A37" s="16"/>
      <c r="B37" s="85" t="s">
        <v>41</v>
      </c>
      <c r="C37" s="86"/>
      <c r="D37" s="86"/>
      <c r="E37" s="86"/>
      <c r="F37" s="86"/>
      <c r="G37" s="86"/>
      <c r="H37" s="86"/>
    </row>
    <row r="38" spans="1:12" ht="15.75" customHeight="1" x14ac:dyDescent="0.25">
      <c r="B38" s="85" t="s">
        <v>42</v>
      </c>
      <c r="C38" s="86"/>
      <c r="D38" s="86"/>
      <c r="E38" s="86"/>
      <c r="F38" s="86"/>
      <c r="G38" s="86"/>
      <c r="H38" s="86"/>
    </row>
    <row r="39" spans="1:12" ht="15.75" customHeight="1" x14ac:dyDescent="0.25">
      <c r="C39" s="1"/>
    </row>
    <row r="40" spans="1:12" ht="15.75" customHeight="1" x14ac:dyDescent="0.3">
      <c r="C40" s="1"/>
      <c r="E40" s="89" t="s">
        <v>43</v>
      </c>
      <c r="F40" s="90"/>
      <c r="G40" s="90"/>
      <c r="H40" s="91"/>
      <c r="I40" s="92"/>
      <c r="J40" s="90"/>
      <c r="K40" s="90"/>
      <c r="L40" s="91"/>
    </row>
    <row r="41" spans="1:12" ht="15.75" customHeight="1" x14ac:dyDescent="0.3">
      <c r="C41" s="1"/>
      <c r="E41" s="89" t="s">
        <v>44</v>
      </c>
      <c r="F41" s="90"/>
      <c r="G41" s="90"/>
      <c r="H41" s="91"/>
      <c r="I41" s="92"/>
      <c r="J41" s="90"/>
      <c r="K41" s="90"/>
      <c r="L41" s="91"/>
    </row>
    <row r="42" spans="1:12" ht="15.75" customHeight="1" x14ac:dyDescent="0.25">
      <c r="C42" s="1"/>
    </row>
    <row r="43" spans="1:12" ht="15.75" customHeight="1" x14ac:dyDescent="0.25">
      <c r="C43" s="1"/>
    </row>
    <row r="44" spans="1:12" ht="15.75" customHeight="1" x14ac:dyDescent="0.25">
      <c r="C44" s="1"/>
    </row>
    <row r="45" spans="1:12" ht="15.75" customHeight="1" x14ac:dyDescent="0.25">
      <c r="C45" s="1"/>
    </row>
    <row r="46" spans="1:12" ht="15.75" customHeight="1" x14ac:dyDescent="0.25">
      <c r="C46" s="1"/>
    </row>
    <row r="47" spans="1:12" ht="15.75" customHeight="1" x14ac:dyDescent="0.25">
      <c r="C47" s="1"/>
    </row>
    <row r="48" spans="1:12" ht="15.75" customHeight="1" x14ac:dyDescent="0.25">
      <c r="C48" s="1"/>
    </row>
    <row r="49" spans="3:3" ht="15.75" customHeight="1" x14ac:dyDescent="0.25">
      <c r="C49" s="1"/>
    </row>
    <row r="50" spans="3:3" ht="15.75" customHeight="1" x14ac:dyDescent="0.25">
      <c r="C50" s="1"/>
    </row>
    <row r="51" spans="3:3" ht="15.75" customHeight="1" x14ac:dyDescent="0.25">
      <c r="C51" s="1"/>
    </row>
    <row r="52" spans="3:3" ht="15.75" customHeight="1" x14ac:dyDescent="0.25">
      <c r="C52" s="1"/>
    </row>
    <row r="53" spans="3:3" ht="15.75" customHeight="1" x14ac:dyDescent="0.25">
      <c r="C53" s="1"/>
    </row>
    <row r="54" spans="3:3" ht="15.75" customHeight="1" x14ac:dyDescent="0.25">
      <c r="C54" s="1"/>
    </row>
    <row r="55" spans="3:3" ht="15.75" customHeight="1" x14ac:dyDescent="0.25">
      <c r="C55" s="1"/>
    </row>
    <row r="56" spans="3:3" ht="15.75" customHeight="1" x14ac:dyDescent="0.25">
      <c r="C56" s="1"/>
    </row>
    <row r="57" spans="3:3" ht="15.75" customHeight="1" x14ac:dyDescent="0.25">
      <c r="C57" s="1"/>
    </row>
    <row r="58" spans="3:3" ht="15.75" customHeight="1" x14ac:dyDescent="0.25">
      <c r="C58" s="1"/>
    </row>
    <row r="59" spans="3:3" ht="15.75" customHeight="1" x14ac:dyDescent="0.25">
      <c r="C59" s="1"/>
    </row>
    <row r="60" spans="3:3" ht="15.75" customHeight="1" x14ac:dyDescent="0.25">
      <c r="C60" s="1"/>
    </row>
    <row r="61" spans="3:3" ht="15.75" customHeight="1" x14ac:dyDescent="0.25">
      <c r="C61" s="1"/>
    </row>
    <row r="62" spans="3:3" ht="15.75" customHeight="1" x14ac:dyDescent="0.25">
      <c r="C62" s="1"/>
    </row>
    <row r="63" spans="3:3" ht="15.75" customHeight="1" x14ac:dyDescent="0.25">
      <c r="C63" s="1"/>
    </row>
    <row r="64" spans="3:3" ht="15.75" customHeight="1" x14ac:dyDescent="0.25">
      <c r="C64" s="1"/>
    </row>
    <row r="65" spans="3:3" ht="15.75" customHeight="1" x14ac:dyDescent="0.25">
      <c r="C65" s="1"/>
    </row>
    <row r="66" spans="3:3" ht="15.75" customHeight="1" x14ac:dyDescent="0.25">
      <c r="C66" s="1"/>
    </row>
    <row r="67" spans="3:3" ht="15.75" customHeight="1" x14ac:dyDescent="0.25">
      <c r="C67" s="1"/>
    </row>
    <row r="68" spans="3:3" ht="15.75" customHeight="1" x14ac:dyDescent="0.25">
      <c r="C68" s="1"/>
    </row>
    <row r="69" spans="3:3" ht="15.75" customHeight="1" x14ac:dyDescent="0.25">
      <c r="C69" s="1"/>
    </row>
    <row r="70" spans="3:3" ht="15.75" customHeight="1" x14ac:dyDescent="0.25">
      <c r="C70" s="1"/>
    </row>
    <row r="71" spans="3:3" ht="15.75" customHeight="1" x14ac:dyDescent="0.25">
      <c r="C71" s="1"/>
    </row>
    <row r="72" spans="3:3" ht="15.75" customHeight="1" x14ac:dyDescent="0.25">
      <c r="C72" s="1"/>
    </row>
    <row r="73" spans="3:3" ht="15.75" customHeight="1" x14ac:dyDescent="0.25">
      <c r="C73" s="1"/>
    </row>
    <row r="74" spans="3:3" ht="15.75" customHeight="1" x14ac:dyDescent="0.25">
      <c r="C74" s="1"/>
    </row>
    <row r="75" spans="3:3" ht="15.75" customHeight="1" x14ac:dyDescent="0.25">
      <c r="C75" s="1"/>
    </row>
    <row r="76" spans="3:3" ht="15.75" customHeight="1" x14ac:dyDescent="0.25">
      <c r="C76" s="1"/>
    </row>
    <row r="77" spans="3:3" ht="15.75" customHeight="1" x14ac:dyDescent="0.25">
      <c r="C77" s="1"/>
    </row>
    <row r="78" spans="3:3" ht="15.75" customHeight="1" x14ac:dyDescent="0.25">
      <c r="C78" s="1"/>
    </row>
    <row r="79" spans="3:3" ht="15.75" customHeight="1" x14ac:dyDescent="0.25">
      <c r="C79" s="1"/>
    </row>
    <row r="80" spans="3:3" ht="15.75" customHeight="1" x14ac:dyDescent="0.25">
      <c r="C80" s="1"/>
    </row>
    <row r="81" spans="3:3" ht="15.75" customHeight="1" x14ac:dyDescent="0.25">
      <c r="C81" s="1"/>
    </row>
    <row r="82" spans="3:3" ht="15.75" customHeight="1" x14ac:dyDescent="0.25">
      <c r="C82" s="1"/>
    </row>
    <row r="83" spans="3:3" ht="15.75" customHeight="1" x14ac:dyDescent="0.25">
      <c r="C83" s="1"/>
    </row>
    <row r="84" spans="3:3" ht="15.75" customHeight="1" x14ac:dyDescent="0.25">
      <c r="C84" s="1"/>
    </row>
    <row r="85" spans="3:3" ht="15.75" customHeight="1" x14ac:dyDescent="0.25">
      <c r="C85" s="1"/>
    </row>
    <row r="86" spans="3:3" ht="15.75" customHeight="1" x14ac:dyDescent="0.25">
      <c r="C86" s="1"/>
    </row>
    <row r="87" spans="3:3" ht="15.75" customHeight="1" x14ac:dyDescent="0.25">
      <c r="C87" s="1"/>
    </row>
    <row r="88" spans="3:3" ht="15.75" customHeight="1" x14ac:dyDescent="0.25">
      <c r="C88" s="1"/>
    </row>
    <row r="89" spans="3:3" ht="15.75" customHeight="1" x14ac:dyDescent="0.25">
      <c r="C89" s="1"/>
    </row>
    <row r="90" spans="3:3" ht="15.75" customHeight="1" x14ac:dyDescent="0.25">
      <c r="C90" s="1"/>
    </row>
    <row r="91" spans="3:3" ht="15.75" customHeight="1" x14ac:dyDescent="0.25">
      <c r="C91" s="1"/>
    </row>
    <row r="92" spans="3:3" ht="15.75" customHeight="1" x14ac:dyDescent="0.25">
      <c r="C92" s="1"/>
    </row>
    <row r="93" spans="3:3" ht="15.75" customHeight="1" x14ac:dyDescent="0.25">
      <c r="C93" s="1"/>
    </row>
    <row r="94" spans="3:3" ht="15.75" customHeight="1" x14ac:dyDescent="0.25">
      <c r="C94" s="1"/>
    </row>
    <row r="95" spans="3:3" ht="15.75" customHeight="1" x14ac:dyDescent="0.25">
      <c r="C95" s="1"/>
    </row>
    <row r="96" spans="3:3" ht="15.75" customHeight="1" x14ac:dyDescent="0.25">
      <c r="C96" s="1"/>
    </row>
    <row r="97" spans="3:3" ht="15.75" customHeight="1" x14ac:dyDescent="0.25">
      <c r="C97" s="1"/>
    </row>
    <row r="98" spans="3:3" ht="15.75" customHeight="1" x14ac:dyDescent="0.25">
      <c r="C98" s="1"/>
    </row>
    <row r="99" spans="3:3" ht="15.75" customHeight="1" x14ac:dyDescent="0.25">
      <c r="C99" s="1"/>
    </row>
    <row r="100" spans="3:3" ht="15.75" customHeight="1" x14ac:dyDescent="0.25">
      <c r="C100" s="1"/>
    </row>
    <row r="101" spans="3:3" ht="15.75" customHeight="1" x14ac:dyDescent="0.25">
      <c r="C101" s="1"/>
    </row>
    <row r="102" spans="3:3" ht="15.75" customHeight="1" x14ac:dyDescent="0.25">
      <c r="C102" s="1"/>
    </row>
    <row r="103" spans="3:3" ht="15.75" customHeight="1" x14ac:dyDescent="0.25">
      <c r="C103" s="1"/>
    </row>
    <row r="104" spans="3:3" ht="15.75" customHeight="1" x14ac:dyDescent="0.25">
      <c r="C104" s="1"/>
    </row>
    <row r="105" spans="3:3" ht="15.75" customHeight="1" x14ac:dyDescent="0.25">
      <c r="C105" s="1"/>
    </row>
    <row r="106" spans="3:3" ht="15.75" customHeight="1" x14ac:dyDescent="0.25">
      <c r="C106" s="1"/>
    </row>
    <row r="107" spans="3:3" ht="15.75" customHeight="1" x14ac:dyDescent="0.25">
      <c r="C107" s="1"/>
    </row>
    <row r="108" spans="3:3" ht="15.75" customHeight="1" x14ac:dyDescent="0.25">
      <c r="C108" s="1"/>
    </row>
    <row r="109" spans="3:3" ht="15.75" customHeight="1" x14ac:dyDescent="0.25">
      <c r="C109" s="1"/>
    </row>
    <row r="110" spans="3:3" ht="15.75" customHeight="1" x14ac:dyDescent="0.25">
      <c r="C110" s="1"/>
    </row>
    <row r="111" spans="3:3" ht="15.75" customHeight="1" x14ac:dyDescent="0.25">
      <c r="C111" s="1"/>
    </row>
    <row r="112" spans="3:3" ht="15.75" customHeight="1" x14ac:dyDescent="0.25">
      <c r="C112" s="1"/>
    </row>
    <row r="113" spans="3:3" ht="15.75" customHeight="1" x14ac:dyDescent="0.25">
      <c r="C113" s="1"/>
    </row>
    <row r="114" spans="3:3" ht="15.75" customHeight="1" x14ac:dyDescent="0.25">
      <c r="C114" s="1"/>
    </row>
    <row r="115" spans="3:3" ht="15.75" customHeight="1" x14ac:dyDescent="0.25">
      <c r="C115" s="1"/>
    </row>
    <row r="116" spans="3:3" ht="15.75" customHeight="1" x14ac:dyDescent="0.25">
      <c r="C116" s="1"/>
    </row>
    <row r="117" spans="3:3" ht="15.75" customHeight="1" x14ac:dyDescent="0.25">
      <c r="C117" s="1"/>
    </row>
    <row r="118" spans="3:3" ht="15.75" customHeight="1" x14ac:dyDescent="0.25">
      <c r="C118" s="1"/>
    </row>
    <row r="119" spans="3:3" ht="15.75" customHeight="1" x14ac:dyDescent="0.25">
      <c r="C119" s="1"/>
    </row>
    <row r="120" spans="3:3" ht="15.75" customHeight="1" x14ac:dyDescent="0.25">
      <c r="C120" s="1"/>
    </row>
    <row r="121" spans="3:3" ht="15.75" customHeight="1" x14ac:dyDescent="0.25">
      <c r="C121" s="1"/>
    </row>
    <row r="122" spans="3:3" ht="15.75" customHeight="1" x14ac:dyDescent="0.25">
      <c r="C122" s="1"/>
    </row>
    <row r="123" spans="3:3" ht="15.75" customHeight="1" x14ac:dyDescent="0.25">
      <c r="C123" s="1"/>
    </row>
    <row r="124" spans="3:3" ht="15.75" customHeight="1" x14ac:dyDescent="0.25">
      <c r="C124" s="1"/>
    </row>
    <row r="125" spans="3:3" ht="15.75" customHeight="1" x14ac:dyDescent="0.25">
      <c r="C125" s="1"/>
    </row>
    <row r="126" spans="3:3" ht="15.75" customHeight="1" x14ac:dyDescent="0.25">
      <c r="C126" s="1"/>
    </row>
    <row r="127" spans="3:3" ht="15.75" customHeight="1" x14ac:dyDescent="0.25">
      <c r="C127" s="1"/>
    </row>
    <row r="128" spans="3:3" ht="15.75" customHeight="1" x14ac:dyDescent="0.25">
      <c r="C128" s="1"/>
    </row>
    <row r="129" spans="3:3" ht="15.75" customHeight="1" x14ac:dyDescent="0.25">
      <c r="C129" s="1"/>
    </row>
    <row r="130" spans="3:3" ht="15.75" customHeight="1" x14ac:dyDescent="0.25">
      <c r="C130" s="1"/>
    </row>
    <row r="131" spans="3:3" ht="15.75" customHeight="1" x14ac:dyDescent="0.25">
      <c r="C131" s="1"/>
    </row>
    <row r="132" spans="3:3" ht="15.75" customHeight="1" x14ac:dyDescent="0.25">
      <c r="C132" s="1"/>
    </row>
    <row r="133" spans="3:3" ht="15.75" customHeight="1" x14ac:dyDescent="0.25">
      <c r="C133" s="1"/>
    </row>
    <row r="134" spans="3:3" ht="15.75" customHeight="1" x14ac:dyDescent="0.25">
      <c r="C134" s="1"/>
    </row>
    <row r="135" spans="3:3" ht="15.75" customHeight="1" x14ac:dyDescent="0.25">
      <c r="C135" s="1"/>
    </row>
    <row r="136" spans="3:3" ht="15.75" customHeight="1" x14ac:dyDescent="0.25">
      <c r="C136" s="1"/>
    </row>
    <row r="137" spans="3:3" ht="15.75" customHeight="1" x14ac:dyDescent="0.25">
      <c r="C137" s="1"/>
    </row>
    <row r="138" spans="3:3" ht="15.75" customHeight="1" x14ac:dyDescent="0.25">
      <c r="C138" s="1"/>
    </row>
    <row r="139" spans="3:3" ht="15.75" customHeight="1" x14ac:dyDescent="0.25">
      <c r="C139" s="1"/>
    </row>
    <row r="140" spans="3:3" ht="15.75" customHeight="1" x14ac:dyDescent="0.25">
      <c r="C140" s="1"/>
    </row>
    <row r="141" spans="3:3" ht="15.75" customHeight="1" x14ac:dyDescent="0.25">
      <c r="C141" s="1"/>
    </row>
    <row r="142" spans="3:3" ht="15.75" customHeight="1" x14ac:dyDescent="0.25">
      <c r="C142" s="1"/>
    </row>
    <row r="143" spans="3:3" ht="15.75" customHeight="1" x14ac:dyDescent="0.25">
      <c r="C143" s="1"/>
    </row>
    <row r="144" spans="3:3" ht="15.75" customHeight="1" x14ac:dyDescent="0.25">
      <c r="C144" s="1"/>
    </row>
    <row r="145" spans="3:3" ht="15.75" customHeight="1" x14ac:dyDescent="0.25">
      <c r="C145" s="1"/>
    </row>
    <row r="146" spans="3:3" ht="15.75" customHeight="1" x14ac:dyDescent="0.25">
      <c r="C146" s="1"/>
    </row>
    <row r="147" spans="3:3" ht="15.75" customHeight="1" x14ac:dyDescent="0.25">
      <c r="C147" s="1"/>
    </row>
    <row r="148" spans="3:3" ht="15.75" customHeight="1" x14ac:dyDescent="0.25">
      <c r="C148" s="1"/>
    </row>
    <row r="149" spans="3:3" ht="15.75" customHeight="1" x14ac:dyDescent="0.25">
      <c r="C149" s="1"/>
    </row>
    <row r="150" spans="3:3" ht="15.75" customHeight="1" x14ac:dyDescent="0.25">
      <c r="C150" s="1"/>
    </row>
    <row r="151" spans="3:3" ht="15.75" customHeight="1" x14ac:dyDescent="0.25">
      <c r="C151" s="1"/>
    </row>
    <row r="152" spans="3:3" ht="15.75" customHeight="1" x14ac:dyDescent="0.25">
      <c r="C152" s="1"/>
    </row>
    <row r="153" spans="3:3" ht="15.75" customHeight="1" x14ac:dyDescent="0.25">
      <c r="C153" s="1"/>
    </row>
    <row r="154" spans="3:3" ht="15.75" customHeight="1" x14ac:dyDescent="0.25">
      <c r="C154" s="1"/>
    </row>
    <row r="155" spans="3:3" ht="15.75" customHeight="1" x14ac:dyDescent="0.25">
      <c r="C155" s="1"/>
    </row>
    <row r="156" spans="3:3" ht="15.75" customHeight="1" x14ac:dyDescent="0.25">
      <c r="C156" s="1"/>
    </row>
    <row r="157" spans="3:3" ht="15.75" customHeight="1" x14ac:dyDescent="0.25">
      <c r="C157" s="1"/>
    </row>
    <row r="158" spans="3:3" ht="15.75" customHeight="1" x14ac:dyDescent="0.25">
      <c r="C158" s="1"/>
    </row>
    <row r="159" spans="3:3" ht="15.75" customHeight="1" x14ac:dyDescent="0.25">
      <c r="C159" s="1"/>
    </row>
    <row r="160" spans="3:3" ht="15.75" customHeight="1" x14ac:dyDescent="0.25">
      <c r="C160" s="1"/>
    </row>
    <row r="161" spans="3:3" ht="15.75" customHeight="1" x14ac:dyDescent="0.25">
      <c r="C161" s="1"/>
    </row>
    <row r="162" spans="3:3" ht="15.75" customHeight="1" x14ac:dyDescent="0.25">
      <c r="C162" s="1"/>
    </row>
    <row r="163" spans="3:3" ht="15.75" customHeight="1" x14ac:dyDescent="0.25">
      <c r="C163" s="1"/>
    </row>
    <row r="164" spans="3:3" ht="15.75" customHeight="1" x14ac:dyDescent="0.25">
      <c r="C164" s="1"/>
    </row>
    <row r="165" spans="3:3" ht="15.75" customHeight="1" x14ac:dyDescent="0.25">
      <c r="C165" s="1"/>
    </row>
    <row r="166" spans="3:3" ht="15.75" customHeight="1" x14ac:dyDescent="0.25">
      <c r="C166" s="1"/>
    </row>
    <row r="167" spans="3:3" ht="15.75" customHeight="1" x14ac:dyDescent="0.25">
      <c r="C167" s="1"/>
    </row>
    <row r="168" spans="3:3" ht="15.75" customHeight="1" x14ac:dyDescent="0.25">
      <c r="C168" s="1"/>
    </row>
    <row r="169" spans="3:3" ht="15.75" customHeight="1" x14ac:dyDescent="0.25">
      <c r="C169" s="1"/>
    </row>
    <row r="170" spans="3:3" ht="15.75" customHeight="1" x14ac:dyDescent="0.25">
      <c r="C170" s="1"/>
    </row>
    <row r="171" spans="3:3" ht="15.75" customHeight="1" x14ac:dyDescent="0.25">
      <c r="C171" s="1"/>
    </row>
    <row r="172" spans="3:3" ht="15.75" customHeight="1" x14ac:dyDescent="0.25">
      <c r="C172" s="1"/>
    </row>
    <row r="173" spans="3:3" ht="15.75" customHeight="1" x14ac:dyDescent="0.25">
      <c r="C173" s="1"/>
    </row>
    <row r="174" spans="3:3" ht="15.75" customHeight="1" x14ac:dyDescent="0.25">
      <c r="C174" s="1"/>
    </row>
    <row r="175" spans="3:3" ht="15.75" customHeight="1" x14ac:dyDescent="0.25">
      <c r="C175" s="1"/>
    </row>
    <row r="176" spans="3:3" ht="15.75" customHeight="1" x14ac:dyDescent="0.25">
      <c r="C176" s="1"/>
    </row>
    <row r="177" spans="3:3" ht="15.75" customHeight="1" x14ac:dyDescent="0.25">
      <c r="C177" s="1"/>
    </row>
    <row r="178" spans="3:3" ht="15.75" customHeight="1" x14ac:dyDescent="0.25">
      <c r="C178" s="1"/>
    </row>
    <row r="179" spans="3:3" ht="15.75" customHeight="1" x14ac:dyDescent="0.25">
      <c r="C179" s="1"/>
    </row>
    <row r="180" spans="3:3" ht="15.75" customHeight="1" x14ac:dyDescent="0.25">
      <c r="C180" s="1"/>
    </row>
    <row r="181" spans="3:3" ht="15.75" customHeight="1" x14ac:dyDescent="0.25">
      <c r="C181" s="1"/>
    </row>
    <row r="182" spans="3:3" ht="15.75" customHeight="1" x14ac:dyDescent="0.25">
      <c r="C182" s="1"/>
    </row>
    <row r="183" spans="3:3" ht="15.75" customHeight="1" x14ac:dyDescent="0.25">
      <c r="C183" s="1"/>
    </row>
    <row r="184" spans="3:3" ht="15.75" customHeight="1" x14ac:dyDescent="0.25">
      <c r="C184" s="1"/>
    </row>
    <row r="185" spans="3:3" ht="15.75" customHeight="1" x14ac:dyDescent="0.25">
      <c r="C185" s="1"/>
    </row>
    <row r="186" spans="3:3" ht="15.75" customHeight="1" x14ac:dyDescent="0.25">
      <c r="C186" s="1"/>
    </row>
    <row r="187" spans="3:3" ht="15.75" customHeight="1" x14ac:dyDescent="0.25">
      <c r="C187" s="1"/>
    </row>
    <row r="188" spans="3:3" ht="15.75" customHeight="1" x14ac:dyDescent="0.25">
      <c r="C188" s="1"/>
    </row>
    <row r="189" spans="3:3" ht="15.75" customHeight="1" x14ac:dyDescent="0.25">
      <c r="C189" s="1"/>
    </row>
    <row r="190" spans="3:3" ht="15.75" customHeight="1" x14ac:dyDescent="0.25">
      <c r="C190" s="1"/>
    </row>
    <row r="191" spans="3:3" ht="15.75" customHeight="1" x14ac:dyDescent="0.25">
      <c r="C191" s="1"/>
    </row>
    <row r="192" spans="3:3" ht="15.75" customHeight="1" x14ac:dyDescent="0.25">
      <c r="C192" s="1"/>
    </row>
    <row r="193" spans="3:3" ht="15.75" customHeight="1" x14ac:dyDescent="0.25">
      <c r="C193" s="1"/>
    </row>
    <row r="194" spans="3:3" ht="15.75" customHeight="1" x14ac:dyDescent="0.25">
      <c r="C194" s="1"/>
    </row>
    <row r="195" spans="3:3" ht="15.75" customHeight="1" x14ac:dyDescent="0.25">
      <c r="C195" s="1"/>
    </row>
    <row r="196" spans="3:3" ht="15.75" customHeight="1" x14ac:dyDescent="0.25">
      <c r="C196" s="1"/>
    </row>
    <row r="197" spans="3:3" ht="15.75" customHeight="1" x14ac:dyDescent="0.25">
      <c r="C197" s="1"/>
    </row>
    <row r="198" spans="3:3" ht="15.75" customHeight="1" x14ac:dyDescent="0.25">
      <c r="C198" s="1"/>
    </row>
    <row r="199" spans="3:3" ht="15.75" customHeight="1" x14ac:dyDescent="0.25">
      <c r="C199" s="1"/>
    </row>
    <row r="200" spans="3:3" ht="15.75" customHeight="1" x14ac:dyDescent="0.25">
      <c r="C200" s="1"/>
    </row>
    <row r="201" spans="3:3" ht="15.75" customHeight="1" x14ac:dyDescent="0.25">
      <c r="C201" s="1"/>
    </row>
    <row r="202" spans="3:3" ht="15.75" customHeight="1" x14ac:dyDescent="0.25">
      <c r="C202" s="1"/>
    </row>
    <row r="203" spans="3:3" ht="15.75" customHeight="1" x14ac:dyDescent="0.25">
      <c r="C203" s="1"/>
    </row>
    <row r="204" spans="3:3" ht="15.75" customHeight="1" x14ac:dyDescent="0.25">
      <c r="C204" s="1"/>
    </row>
    <row r="205" spans="3:3" ht="15.75" customHeight="1" x14ac:dyDescent="0.25">
      <c r="C205" s="1"/>
    </row>
    <row r="206" spans="3:3" ht="15.75" customHeight="1" x14ac:dyDescent="0.25">
      <c r="C206" s="1"/>
    </row>
    <row r="207" spans="3:3" ht="15.75" customHeight="1" x14ac:dyDescent="0.25">
      <c r="C207" s="1"/>
    </row>
    <row r="208" spans="3:3" ht="15.75" customHeight="1" x14ac:dyDescent="0.25">
      <c r="C208" s="1"/>
    </row>
    <row r="209" spans="3:3" ht="15.75" customHeight="1" x14ac:dyDescent="0.25">
      <c r="C209" s="1"/>
    </row>
    <row r="210" spans="3:3" ht="15.75" customHeight="1" x14ac:dyDescent="0.25">
      <c r="C210" s="1"/>
    </row>
    <row r="211" spans="3:3" ht="15.75" customHeight="1" x14ac:dyDescent="0.25">
      <c r="C211" s="1"/>
    </row>
    <row r="212" spans="3:3" ht="15.75" customHeight="1" x14ac:dyDescent="0.25">
      <c r="C212" s="1"/>
    </row>
    <row r="213" spans="3:3" ht="15.75" customHeight="1" x14ac:dyDescent="0.25">
      <c r="C213" s="1"/>
    </row>
    <row r="214" spans="3:3" ht="15.75" customHeight="1" x14ac:dyDescent="0.25">
      <c r="C214" s="1"/>
    </row>
    <row r="215" spans="3:3" ht="15.75" customHeight="1" x14ac:dyDescent="0.25">
      <c r="C215" s="1"/>
    </row>
    <row r="216" spans="3:3" ht="15.75" customHeight="1" x14ac:dyDescent="0.25">
      <c r="C216" s="1"/>
    </row>
    <row r="217" spans="3:3" ht="15.75" customHeight="1" x14ac:dyDescent="0.25">
      <c r="C217" s="1"/>
    </row>
    <row r="218" spans="3:3" ht="15.75" customHeight="1" x14ac:dyDescent="0.25">
      <c r="C218" s="1"/>
    </row>
    <row r="219" spans="3:3" ht="15.75" customHeight="1" x14ac:dyDescent="0.25">
      <c r="C219" s="1"/>
    </row>
    <row r="220" spans="3:3" ht="15.75" customHeight="1" x14ac:dyDescent="0.25">
      <c r="C220" s="1"/>
    </row>
    <row r="221" spans="3:3" ht="15.75" customHeight="1" x14ac:dyDescent="0.25">
      <c r="C221" s="1"/>
    </row>
    <row r="222" spans="3:3" ht="15.75" customHeight="1" x14ac:dyDescent="0.25">
      <c r="C222" s="1"/>
    </row>
    <row r="223" spans="3:3" ht="15.75" customHeight="1" x14ac:dyDescent="0.25">
      <c r="C223" s="1"/>
    </row>
    <row r="224" spans="3:3" ht="15.75" customHeight="1" x14ac:dyDescent="0.25">
      <c r="C224" s="1"/>
    </row>
    <row r="225" spans="3:3" ht="15.75" customHeight="1" x14ac:dyDescent="0.25">
      <c r="C225" s="1"/>
    </row>
    <row r="226" spans="3:3" ht="15.75" customHeight="1" x14ac:dyDescent="0.25">
      <c r="C226" s="1"/>
    </row>
    <row r="227" spans="3:3" ht="15.75" customHeight="1" x14ac:dyDescent="0.25">
      <c r="C227" s="1"/>
    </row>
    <row r="228" spans="3:3" ht="15.75" customHeight="1" x14ac:dyDescent="0.25">
      <c r="C228" s="1"/>
    </row>
    <row r="229" spans="3:3" ht="15.75" customHeight="1" x14ac:dyDescent="0.25">
      <c r="C229" s="1"/>
    </row>
    <row r="230" spans="3:3" ht="15.75" customHeight="1" x14ac:dyDescent="0.25">
      <c r="C230" s="1"/>
    </row>
    <row r="231" spans="3:3" ht="15.75" customHeight="1" x14ac:dyDescent="0.25">
      <c r="C231" s="1"/>
    </row>
    <row r="232" spans="3:3" ht="15.75" customHeight="1" x14ac:dyDescent="0.25">
      <c r="C232" s="1"/>
    </row>
    <row r="233" spans="3:3" ht="15.75" customHeight="1" x14ac:dyDescent="0.25">
      <c r="C233" s="1"/>
    </row>
    <row r="234" spans="3:3" ht="15.75" customHeight="1" x14ac:dyDescent="0.25">
      <c r="C234" s="1"/>
    </row>
    <row r="235" spans="3:3" ht="15.75" customHeight="1" x14ac:dyDescent="0.25">
      <c r="C235" s="1"/>
    </row>
    <row r="236" spans="3:3" ht="15.75" customHeight="1" x14ac:dyDescent="0.25">
      <c r="C236" s="1"/>
    </row>
    <row r="237" spans="3:3" ht="15.75" customHeight="1" x14ac:dyDescent="0.25">
      <c r="C237" s="1"/>
    </row>
    <row r="238" spans="3:3" ht="15.75" customHeight="1" x14ac:dyDescent="0.25">
      <c r="C238" s="1"/>
    </row>
    <row r="239" spans="3:3" ht="15.75" customHeight="1" x14ac:dyDescent="0.25">
      <c r="C239" s="1"/>
    </row>
    <row r="240" spans="3:3" ht="15.75" customHeight="1" x14ac:dyDescent="0.25">
      <c r="C240" s="1"/>
    </row>
    <row r="241" spans="3:3" ht="15.75" customHeight="1" x14ac:dyDescent="0.25">
      <c r="C241" s="1"/>
    </row>
    <row r="242" spans="3:3" ht="15.75" customHeight="1" x14ac:dyDescent="0.25">
      <c r="C242" s="1"/>
    </row>
    <row r="243" spans="3:3" ht="15.75" customHeight="1" x14ac:dyDescent="0.25">
      <c r="C243" s="1"/>
    </row>
    <row r="244" spans="3:3" ht="15.75" customHeight="1" x14ac:dyDescent="0.25">
      <c r="C244" s="1"/>
    </row>
    <row r="245" spans="3:3" ht="15.75" customHeight="1" x14ac:dyDescent="0.25">
      <c r="C245" s="1"/>
    </row>
    <row r="246" spans="3:3" ht="15.75" customHeight="1" x14ac:dyDescent="0.25">
      <c r="C246" s="1"/>
    </row>
    <row r="247" spans="3:3" ht="15.75" customHeight="1" x14ac:dyDescent="0.25">
      <c r="C247" s="1"/>
    </row>
    <row r="248" spans="3:3" ht="15.75" customHeight="1" x14ac:dyDescent="0.25">
      <c r="C248" s="1"/>
    </row>
    <row r="249" spans="3:3" ht="15.75" customHeight="1" x14ac:dyDescent="0.25">
      <c r="C249" s="1"/>
    </row>
    <row r="250" spans="3:3" ht="15.75" customHeight="1" x14ac:dyDescent="0.25">
      <c r="C250" s="1"/>
    </row>
    <row r="251" spans="3:3" ht="15.75" customHeight="1" x14ac:dyDescent="0.25">
      <c r="C251" s="1"/>
    </row>
    <row r="252" spans="3:3" ht="15.75" customHeight="1" x14ac:dyDescent="0.25">
      <c r="C252" s="1"/>
    </row>
    <row r="253" spans="3:3" ht="15.75" customHeight="1" x14ac:dyDescent="0.25">
      <c r="C253" s="1"/>
    </row>
    <row r="254" spans="3:3" ht="15.75" customHeight="1" x14ac:dyDescent="0.25">
      <c r="C254" s="1"/>
    </row>
    <row r="255" spans="3:3" ht="15.75" customHeight="1" x14ac:dyDescent="0.25">
      <c r="C255" s="1"/>
    </row>
    <row r="256" spans="3:3" ht="15.75" customHeight="1" x14ac:dyDescent="0.25">
      <c r="C256" s="1"/>
    </row>
    <row r="257" spans="3:3" ht="15.75" customHeight="1" x14ac:dyDescent="0.25">
      <c r="C257" s="1"/>
    </row>
    <row r="258" spans="3:3" ht="15.75" customHeight="1" x14ac:dyDescent="0.25">
      <c r="C258" s="1"/>
    </row>
    <row r="259" spans="3:3" ht="15.75" customHeight="1" x14ac:dyDescent="0.25">
      <c r="C259" s="1"/>
    </row>
    <row r="260" spans="3:3" ht="15.75" customHeight="1" x14ac:dyDescent="0.25">
      <c r="C260" s="1"/>
    </row>
    <row r="261" spans="3:3" ht="15.75" customHeight="1" x14ac:dyDescent="0.25">
      <c r="C261" s="1"/>
    </row>
    <row r="262" spans="3:3" ht="15.75" customHeight="1" x14ac:dyDescent="0.25">
      <c r="C262" s="1"/>
    </row>
    <row r="263" spans="3:3" ht="15.75" customHeight="1" x14ac:dyDescent="0.25">
      <c r="C263" s="1"/>
    </row>
    <row r="264" spans="3:3" ht="15.75" customHeight="1" x14ac:dyDescent="0.25">
      <c r="C264" s="1"/>
    </row>
    <row r="265" spans="3:3" ht="15.75" customHeight="1" x14ac:dyDescent="0.25">
      <c r="C265" s="1"/>
    </row>
    <row r="266" spans="3:3" ht="15.75" customHeight="1" x14ac:dyDescent="0.25">
      <c r="C266" s="1"/>
    </row>
    <row r="267" spans="3:3" ht="15.75" customHeight="1" x14ac:dyDescent="0.25">
      <c r="C267" s="1"/>
    </row>
    <row r="268" spans="3:3" ht="15.75" customHeight="1" x14ac:dyDescent="0.25">
      <c r="C268" s="1"/>
    </row>
    <row r="269" spans="3:3" ht="15.75" customHeight="1" x14ac:dyDescent="0.25">
      <c r="C269" s="1"/>
    </row>
    <row r="270" spans="3:3" ht="15.75" customHeight="1" x14ac:dyDescent="0.25">
      <c r="C270" s="1"/>
    </row>
    <row r="271" spans="3:3" ht="15.75" customHeight="1" x14ac:dyDescent="0.25">
      <c r="C271" s="1"/>
    </row>
    <row r="272" spans="3:3" ht="15.75" customHeight="1" x14ac:dyDescent="0.25">
      <c r="C272" s="1"/>
    </row>
    <row r="273" spans="3:3" ht="15.75" customHeight="1" x14ac:dyDescent="0.25">
      <c r="C273" s="1"/>
    </row>
    <row r="274" spans="3:3" ht="15.75" customHeight="1" x14ac:dyDescent="0.25">
      <c r="C274" s="1"/>
    </row>
    <row r="275" spans="3:3" ht="15.75" customHeight="1" x14ac:dyDescent="0.25">
      <c r="C275" s="1"/>
    </row>
    <row r="276" spans="3:3" ht="15.75" customHeight="1" x14ac:dyDescent="0.25">
      <c r="C276" s="1"/>
    </row>
    <row r="277" spans="3:3" ht="15.75" customHeight="1" x14ac:dyDescent="0.25">
      <c r="C277" s="1"/>
    </row>
    <row r="278" spans="3:3" ht="15.75" customHeight="1" x14ac:dyDescent="0.25">
      <c r="C278" s="1"/>
    </row>
    <row r="279" spans="3:3" ht="15.75" customHeight="1" x14ac:dyDescent="0.25">
      <c r="C279" s="1"/>
    </row>
    <row r="280" spans="3:3" ht="15.75" customHeight="1" x14ac:dyDescent="0.25">
      <c r="C280" s="1"/>
    </row>
    <row r="281" spans="3:3" ht="15.75" customHeight="1" x14ac:dyDescent="0.25">
      <c r="C281" s="1"/>
    </row>
    <row r="282" spans="3:3" ht="15.75" customHeight="1" x14ac:dyDescent="0.25">
      <c r="C282" s="1"/>
    </row>
    <row r="283" spans="3:3" ht="15.75" customHeight="1" x14ac:dyDescent="0.25">
      <c r="C283" s="1"/>
    </row>
    <row r="284" spans="3:3" ht="15.75" customHeight="1" x14ac:dyDescent="0.25">
      <c r="C284" s="1"/>
    </row>
    <row r="285" spans="3:3" ht="15.75" customHeight="1" x14ac:dyDescent="0.25">
      <c r="C285" s="1"/>
    </row>
    <row r="286" spans="3:3" ht="15.75" customHeight="1" x14ac:dyDescent="0.25">
      <c r="C286" s="1"/>
    </row>
    <row r="287" spans="3:3" ht="15.75" customHeight="1" x14ac:dyDescent="0.25">
      <c r="C287" s="1"/>
    </row>
    <row r="288" spans="3:3" ht="15.75" customHeight="1" x14ac:dyDescent="0.25">
      <c r="C288" s="1"/>
    </row>
    <row r="289" spans="3:3" ht="15.75" customHeight="1" x14ac:dyDescent="0.25">
      <c r="C289" s="1"/>
    </row>
    <row r="290" spans="3:3" ht="15.75" customHeight="1" x14ac:dyDescent="0.25">
      <c r="C290" s="1"/>
    </row>
    <row r="291" spans="3:3" ht="15.75" customHeight="1" x14ac:dyDescent="0.25">
      <c r="C291" s="1"/>
    </row>
    <row r="292" spans="3:3" ht="15.75" customHeight="1" x14ac:dyDescent="0.25">
      <c r="C292" s="1"/>
    </row>
    <row r="293" spans="3:3" ht="15.75" customHeight="1" x14ac:dyDescent="0.25">
      <c r="C293" s="1"/>
    </row>
    <row r="294" spans="3:3" ht="15.75" customHeight="1" x14ac:dyDescent="0.25">
      <c r="C294" s="1"/>
    </row>
    <row r="295" spans="3:3" ht="15.75" customHeight="1" x14ac:dyDescent="0.25">
      <c r="C295" s="1"/>
    </row>
    <row r="296" spans="3:3" ht="15.75" customHeight="1" x14ac:dyDescent="0.25">
      <c r="C296" s="1"/>
    </row>
    <row r="297" spans="3:3" ht="15.75" customHeight="1" x14ac:dyDescent="0.25">
      <c r="C297" s="1"/>
    </row>
    <row r="298" spans="3:3" ht="15.75" customHeight="1" x14ac:dyDescent="0.25">
      <c r="C298" s="1"/>
    </row>
    <row r="299" spans="3:3" ht="15.75" customHeight="1" x14ac:dyDescent="0.25">
      <c r="C299" s="1"/>
    </row>
    <row r="300" spans="3:3" ht="15.75" customHeight="1" x14ac:dyDescent="0.25">
      <c r="C300" s="1"/>
    </row>
    <row r="301" spans="3:3" ht="15.75" customHeight="1" x14ac:dyDescent="0.25">
      <c r="C301" s="1"/>
    </row>
    <row r="302" spans="3:3" ht="15.75" customHeight="1" x14ac:dyDescent="0.25">
      <c r="C302" s="1"/>
    </row>
    <row r="303" spans="3:3" ht="15.75" customHeight="1" x14ac:dyDescent="0.25">
      <c r="C303" s="1"/>
    </row>
    <row r="304" spans="3:3" ht="15.75" customHeight="1" x14ac:dyDescent="0.25">
      <c r="C304" s="1"/>
    </row>
    <row r="305" spans="3:3" ht="15.75" customHeight="1" x14ac:dyDescent="0.25">
      <c r="C305" s="1"/>
    </row>
    <row r="306" spans="3:3" ht="15.75" customHeight="1" x14ac:dyDescent="0.25">
      <c r="C306" s="1"/>
    </row>
    <row r="307" spans="3:3" ht="15.75" customHeight="1" x14ac:dyDescent="0.25">
      <c r="C307" s="1"/>
    </row>
    <row r="308" spans="3:3" ht="15.75" customHeight="1" x14ac:dyDescent="0.25">
      <c r="C308" s="1"/>
    </row>
    <row r="309" spans="3:3" ht="15.75" customHeight="1" x14ac:dyDescent="0.25">
      <c r="C309" s="1"/>
    </row>
    <row r="310" spans="3:3" ht="15.75" customHeight="1" x14ac:dyDescent="0.25">
      <c r="C310" s="1"/>
    </row>
    <row r="311" spans="3:3" ht="15.75" customHeight="1" x14ac:dyDescent="0.25">
      <c r="C311" s="1"/>
    </row>
    <row r="312" spans="3:3" ht="15.75" customHeight="1" x14ac:dyDescent="0.25">
      <c r="C312" s="1"/>
    </row>
    <row r="313" spans="3:3" ht="15.75" customHeight="1" x14ac:dyDescent="0.25">
      <c r="C313" s="1"/>
    </row>
    <row r="314" spans="3:3" ht="15.75" customHeight="1" x14ac:dyDescent="0.25">
      <c r="C314" s="1"/>
    </row>
    <row r="315" spans="3:3" ht="15.75" customHeight="1" x14ac:dyDescent="0.25">
      <c r="C315" s="1"/>
    </row>
    <row r="316" spans="3:3" ht="15.75" customHeight="1" x14ac:dyDescent="0.25">
      <c r="C316" s="1"/>
    </row>
    <row r="317" spans="3:3" ht="15.75" customHeight="1" x14ac:dyDescent="0.25">
      <c r="C317" s="1"/>
    </row>
    <row r="318" spans="3:3" ht="15.75" customHeight="1" x14ac:dyDescent="0.25">
      <c r="C318" s="1"/>
    </row>
    <row r="319" spans="3:3" ht="15.75" customHeight="1" x14ac:dyDescent="0.25">
      <c r="C319" s="1"/>
    </row>
    <row r="320" spans="3:3" ht="15.75" customHeight="1" x14ac:dyDescent="0.25">
      <c r="C320" s="1"/>
    </row>
    <row r="321" spans="3:3" ht="15.75" customHeight="1" x14ac:dyDescent="0.25">
      <c r="C321" s="1"/>
    </row>
    <row r="322" spans="3:3" ht="15.75" customHeight="1" x14ac:dyDescent="0.25">
      <c r="C322" s="1"/>
    </row>
    <row r="323" spans="3:3" ht="15.75" customHeight="1" x14ac:dyDescent="0.25">
      <c r="C323" s="1"/>
    </row>
    <row r="324" spans="3:3" ht="15.75" customHeight="1" x14ac:dyDescent="0.25">
      <c r="C324" s="1"/>
    </row>
    <row r="325" spans="3:3" ht="15.75" customHeight="1" x14ac:dyDescent="0.25">
      <c r="C325" s="1"/>
    </row>
    <row r="326" spans="3:3" ht="15.75" customHeight="1" x14ac:dyDescent="0.25">
      <c r="C326" s="1"/>
    </row>
    <row r="327" spans="3:3" ht="15.75" customHeight="1" x14ac:dyDescent="0.25">
      <c r="C327" s="1"/>
    </row>
    <row r="328" spans="3:3" ht="15.75" customHeight="1" x14ac:dyDescent="0.25">
      <c r="C328" s="1"/>
    </row>
    <row r="329" spans="3:3" ht="15.75" customHeight="1" x14ac:dyDescent="0.25">
      <c r="C329" s="1"/>
    </row>
    <row r="330" spans="3:3" ht="15.75" customHeight="1" x14ac:dyDescent="0.25">
      <c r="C330" s="1"/>
    </row>
    <row r="331" spans="3:3" ht="15.75" customHeight="1" x14ac:dyDescent="0.25">
      <c r="C331" s="1"/>
    </row>
    <row r="332" spans="3:3" ht="15.75" customHeight="1" x14ac:dyDescent="0.25">
      <c r="C332" s="1"/>
    </row>
    <row r="333" spans="3:3" ht="15.75" customHeight="1" x14ac:dyDescent="0.25">
      <c r="C333" s="1"/>
    </row>
    <row r="334" spans="3:3" ht="15.75" customHeight="1" x14ac:dyDescent="0.25">
      <c r="C334" s="1"/>
    </row>
    <row r="335" spans="3:3" ht="15.75" customHeight="1" x14ac:dyDescent="0.25">
      <c r="C335" s="1"/>
    </row>
    <row r="336" spans="3:3" ht="15.75" customHeight="1" x14ac:dyDescent="0.25">
      <c r="C336" s="1"/>
    </row>
    <row r="337" spans="3:3" ht="15.75" customHeight="1" x14ac:dyDescent="0.25">
      <c r="C337" s="1"/>
    </row>
    <row r="338" spans="3:3" ht="15.75" customHeight="1" x14ac:dyDescent="0.25">
      <c r="C338" s="1"/>
    </row>
    <row r="339" spans="3:3" ht="15.75" customHeight="1" x14ac:dyDescent="0.25">
      <c r="C339" s="1"/>
    </row>
    <row r="340" spans="3:3" ht="15.75" customHeight="1" x14ac:dyDescent="0.25">
      <c r="C340" s="1"/>
    </row>
    <row r="341" spans="3:3" ht="15.75" customHeight="1" x14ac:dyDescent="0.25">
      <c r="C341" s="1"/>
    </row>
    <row r="342" spans="3:3" ht="15.75" customHeight="1" x14ac:dyDescent="0.25">
      <c r="C342" s="1"/>
    </row>
    <row r="343" spans="3:3" ht="15.75" customHeight="1" x14ac:dyDescent="0.25">
      <c r="C343" s="1"/>
    </row>
    <row r="344" spans="3:3" ht="15.75" customHeight="1" x14ac:dyDescent="0.25">
      <c r="C344" s="1"/>
    </row>
    <row r="345" spans="3:3" ht="15.75" customHeight="1" x14ac:dyDescent="0.25">
      <c r="C345" s="1"/>
    </row>
    <row r="346" spans="3:3" ht="15.75" customHeight="1" x14ac:dyDescent="0.25">
      <c r="C346" s="1"/>
    </row>
    <row r="347" spans="3:3" ht="15.75" customHeight="1" x14ac:dyDescent="0.25">
      <c r="C347" s="1"/>
    </row>
    <row r="348" spans="3:3" ht="15.75" customHeight="1" x14ac:dyDescent="0.25">
      <c r="C348" s="1"/>
    </row>
    <row r="349" spans="3:3" ht="15.75" customHeight="1" x14ac:dyDescent="0.25">
      <c r="C349" s="1"/>
    </row>
    <row r="350" spans="3:3" ht="15.75" customHeight="1" x14ac:dyDescent="0.25">
      <c r="C350" s="1"/>
    </row>
    <row r="351" spans="3:3" ht="15.75" customHeight="1" x14ac:dyDescent="0.25">
      <c r="C351" s="1"/>
    </row>
    <row r="352" spans="3:3" ht="15.75" customHeight="1" x14ac:dyDescent="0.25">
      <c r="C352" s="1"/>
    </row>
    <row r="353" spans="3:3" ht="15.75" customHeight="1" x14ac:dyDescent="0.25">
      <c r="C353" s="1"/>
    </row>
    <row r="354" spans="3:3" ht="15.75" customHeight="1" x14ac:dyDescent="0.25">
      <c r="C354" s="1"/>
    </row>
    <row r="355" spans="3:3" ht="15.75" customHeight="1" x14ac:dyDescent="0.25">
      <c r="C355" s="1"/>
    </row>
    <row r="356" spans="3:3" ht="15.75" customHeight="1" x14ac:dyDescent="0.25">
      <c r="C356" s="1"/>
    </row>
    <row r="357" spans="3:3" ht="15.75" customHeight="1" x14ac:dyDescent="0.25">
      <c r="C357" s="1"/>
    </row>
    <row r="358" spans="3:3" ht="15.75" customHeight="1" x14ac:dyDescent="0.25">
      <c r="C358" s="1"/>
    </row>
    <row r="359" spans="3:3" ht="15.75" customHeight="1" x14ac:dyDescent="0.25">
      <c r="C359" s="1"/>
    </row>
    <row r="360" spans="3:3" ht="15.75" customHeight="1" x14ac:dyDescent="0.25">
      <c r="C360" s="1"/>
    </row>
    <row r="361" spans="3:3" ht="15.75" customHeight="1" x14ac:dyDescent="0.25">
      <c r="C361" s="1"/>
    </row>
    <row r="362" spans="3:3" ht="15.75" customHeight="1" x14ac:dyDescent="0.25">
      <c r="C362" s="1"/>
    </row>
    <row r="363" spans="3:3" ht="15.75" customHeight="1" x14ac:dyDescent="0.25">
      <c r="C363" s="1"/>
    </row>
    <row r="364" spans="3:3" ht="15.75" customHeight="1" x14ac:dyDescent="0.25">
      <c r="C364" s="1"/>
    </row>
    <row r="365" spans="3:3" ht="15.75" customHeight="1" x14ac:dyDescent="0.25">
      <c r="C365" s="1"/>
    </row>
    <row r="366" spans="3:3" ht="15.75" customHeight="1" x14ac:dyDescent="0.25">
      <c r="C366" s="1"/>
    </row>
    <row r="367" spans="3:3" ht="15.75" customHeight="1" x14ac:dyDescent="0.25">
      <c r="C367" s="1"/>
    </row>
    <row r="368" spans="3:3" ht="15.75" customHeight="1" x14ac:dyDescent="0.25">
      <c r="C368" s="1"/>
    </row>
    <row r="369" spans="3:3" ht="15.75" customHeight="1" x14ac:dyDescent="0.25">
      <c r="C369" s="1"/>
    </row>
    <row r="370" spans="3:3" ht="15.75" customHeight="1" x14ac:dyDescent="0.25">
      <c r="C370" s="1"/>
    </row>
    <row r="371" spans="3:3" ht="15.75" customHeight="1" x14ac:dyDescent="0.25">
      <c r="C371" s="1"/>
    </row>
    <row r="372" spans="3:3" ht="15.75" customHeight="1" x14ac:dyDescent="0.25">
      <c r="C372" s="1"/>
    </row>
    <row r="373" spans="3:3" ht="15.75" customHeight="1" x14ac:dyDescent="0.25">
      <c r="C373" s="1"/>
    </row>
    <row r="374" spans="3:3" ht="15.75" customHeight="1" x14ac:dyDescent="0.25">
      <c r="C374" s="1"/>
    </row>
    <row r="375" spans="3:3" ht="15.75" customHeight="1" x14ac:dyDescent="0.25">
      <c r="C375" s="1"/>
    </row>
    <row r="376" spans="3:3" ht="15.75" customHeight="1" x14ac:dyDescent="0.25">
      <c r="C376" s="1"/>
    </row>
    <row r="377" spans="3:3" ht="15.75" customHeight="1" x14ac:dyDescent="0.25">
      <c r="C377" s="1"/>
    </row>
    <row r="378" spans="3:3" ht="15.75" customHeight="1" x14ac:dyDescent="0.25">
      <c r="C378" s="1"/>
    </row>
    <row r="379" spans="3:3" ht="15.75" customHeight="1" x14ac:dyDescent="0.25">
      <c r="C379" s="1"/>
    </row>
    <row r="380" spans="3:3" ht="15.75" customHeight="1" x14ac:dyDescent="0.25">
      <c r="C380" s="1"/>
    </row>
    <row r="381" spans="3:3" ht="15.75" customHeight="1" x14ac:dyDescent="0.25">
      <c r="C381" s="1"/>
    </row>
    <row r="382" spans="3:3" ht="15.75" customHeight="1" x14ac:dyDescent="0.25">
      <c r="C382" s="1"/>
    </row>
    <row r="383" spans="3:3" ht="15.75" customHeight="1" x14ac:dyDescent="0.25">
      <c r="C383" s="1"/>
    </row>
    <row r="384" spans="3:3" ht="15.75" customHeight="1" x14ac:dyDescent="0.25">
      <c r="C384" s="1"/>
    </row>
    <row r="385" spans="3:3" ht="15.75" customHeight="1" x14ac:dyDescent="0.25">
      <c r="C385" s="1"/>
    </row>
    <row r="386" spans="3:3" ht="15.75" customHeight="1" x14ac:dyDescent="0.25">
      <c r="C386" s="1"/>
    </row>
    <row r="387" spans="3:3" ht="15.75" customHeight="1" x14ac:dyDescent="0.25">
      <c r="C387" s="1"/>
    </row>
    <row r="388" spans="3:3" ht="15.75" customHeight="1" x14ac:dyDescent="0.25">
      <c r="C388" s="1"/>
    </row>
    <row r="389" spans="3:3" ht="15.75" customHeight="1" x14ac:dyDescent="0.25">
      <c r="C389" s="1"/>
    </row>
    <row r="390" spans="3:3" ht="15.75" customHeight="1" x14ac:dyDescent="0.25">
      <c r="C390" s="1"/>
    </row>
    <row r="391" spans="3:3" ht="15.75" customHeight="1" x14ac:dyDescent="0.25">
      <c r="C391" s="1"/>
    </row>
    <row r="392" spans="3:3" ht="15.75" customHeight="1" x14ac:dyDescent="0.25">
      <c r="C392" s="1"/>
    </row>
    <row r="393" spans="3:3" ht="15.75" customHeight="1" x14ac:dyDescent="0.25">
      <c r="C393" s="1"/>
    </row>
    <row r="394" spans="3:3" ht="15.75" customHeight="1" x14ac:dyDescent="0.25">
      <c r="C394" s="1"/>
    </row>
    <row r="395" spans="3:3" ht="15.75" customHeight="1" x14ac:dyDescent="0.25">
      <c r="C395" s="1"/>
    </row>
    <row r="396" spans="3:3" ht="15.75" customHeight="1" x14ac:dyDescent="0.25">
      <c r="C396" s="1"/>
    </row>
    <row r="397" spans="3:3" ht="15.75" customHeight="1" x14ac:dyDescent="0.25">
      <c r="C397" s="1"/>
    </row>
    <row r="398" spans="3:3" ht="15.75" customHeight="1" x14ac:dyDescent="0.25">
      <c r="C398" s="1"/>
    </row>
    <row r="399" spans="3:3" ht="15.75" customHeight="1" x14ac:dyDescent="0.25">
      <c r="C399" s="1"/>
    </row>
    <row r="400" spans="3:3" ht="15.75" customHeight="1" x14ac:dyDescent="0.25">
      <c r="C400" s="1"/>
    </row>
    <row r="401" spans="3:3" ht="15.75" customHeight="1" x14ac:dyDescent="0.25">
      <c r="C401" s="1"/>
    </row>
    <row r="402" spans="3:3" ht="15.75" customHeight="1" x14ac:dyDescent="0.25">
      <c r="C402" s="1"/>
    </row>
    <row r="403" spans="3:3" ht="15.75" customHeight="1" x14ac:dyDescent="0.25">
      <c r="C403" s="1"/>
    </row>
    <row r="404" spans="3:3" ht="15.75" customHeight="1" x14ac:dyDescent="0.25">
      <c r="C404" s="1"/>
    </row>
    <row r="405" spans="3:3" ht="15.75" customHeight="1" x14ac:dyDescent="0.25">
      <c r="C405" s="1"/>
    </row>
    <row r="406" spans="3:3" ht="15.75" customHeight="1" x14ac:dyDescent="0.25">
      <c r="C406" s="1"/>
    </row>
    <row r="407" spans="3:3" ht="15.75" customHeight="1" x14ac:dyDescent="0.25">
      <c r="C407" s="1"/>
    </row>
    <row r="408" spans="3:3" ht="15.75" customHeight="1" x14ac:dyDescent="0.25">
      <c r="C408" s="1"/>
    </row>
    <row r="409" spans="3:3" ht="15.75" customHeight="1" x14ac:dyDescent="0.25">
      <c r="C409" s="1"/>
    </row>
    <row r="410" spans="3:3" ht="15.75" customHeight="1" x14ac:dyDescent="0.25">
      <c r="C410" s="1"/>
    </row>
    <row r="411" spans="3:3" ht="15.75" customHeight="1" x14ac:dyDescent="0.25">
      <c r="C411" s="1"/>
    </row>
    <row r="412" spans="3:3" ht="15.75" customHeight="1" x14ac:dyDescent="0.25">
      <c r="C412" s="1"/>
    </row>
    <row r="413" spans="3:3" ht="15.75" customHeight="1" x14ac:dyDescent="0.25">
      <c r="C413" s="1"/>
    </row>
    <row r="414" spans="3:3" ht="15.75" customHeight="1" x14ac:dyDescent="0.25">
      <c r="C414" s="1"/>
    </row>
    <row r="415" spans="3:3" ht="15.75" customHeight="1" x14ac:dyDescent="0.25">
      <c r="C415" s="1"/>
    </row>
    <row r="416" spans="3:3" ht="15.75" customHeight="1" x14ac:dyDescent="0.25">
      <c r="C416" s="1"/>
    </row>
    <row r="417" spans="3:3" ht="15.75" customHeight="1" x14ac:dyDescent="0.25">
      <c r="C417" s="1"/>
    </row>
    <row r="418" spans="3:3" ht="15.75" customHeight="1" x14ac:dyDescent="0.25">
      <c r="C418" s="1"/>
    </row>
    <row r="419" spans="3:3" ht="15.75" customHeight="1" x14ac:dyDescent="0.25">
      <c r="C419" s="1"/>
    </row>
    <row r="420" spans="3:3" ht="15.75" customHeight="1" x14ac:dyDescent="0.25">
      <c r="C420" s="1"/>
    </row>
    <row r="421" spans="3:3" ht="15.75" customHeight="1" x14ac:dyDescent="0.25">
      <c r="C421" s="1"/>
    </row>
    <row r="422" spans="3:3" ht="15.75" customHeight="1" x14ac:dyDescent="0.25">
      <c r="C422" s="1"/>
    </row>
    <row r="423" spans="3:3" ht="15.75" customHeight="1" x14ac:dyDescent="0.25">
      <c r="C423" s="1"/>
    </row>
    <row r="424" spans="3:3" ht="15.75" customHeight="1" x14ac:dyDescent="0.25">
      <c r="C424" s="1"/>
    </row>
    <row r="425" spans="3:3" ht="15.75" customHeight="1" x14ac:dyDescent="0.25">
      <c r="C425" s="1"/>
    </row>
    <row r="426" spans="3:3" ht="15.75" customHeight="1" x14ac:dyDescent="0.25">
      <c r="C426" s="1"/>
    </row>
    <row r="427" spans="3:3" ht="15.75" customHeight="1" x14ac:dyDescent="0.25">
      <c r="C427" s="1"/>
    </row>
    <row r="428" spans="3:3" ht="15.75" customHeight="1" x14ac:dyDescent="0.25">
      <c r="C428" s="1"/>
    </row>
    <row r="429" spans="3:3" ht="15.75" customHeight="1" x14ac:dyDescent="0.25">
      <c r="C429" s="1"/>
    </row>
    <row r="430" spans="3:3" ht="15.75" customHeight="1" x14ac:dyDescent="0.25">
      <c r="C430" s="1"/>
    </row>
    <row r="431" spans="3:3" ht="15.75" customHeight="1" x14ac:dyDescent="0.25">
      <c r="C431" s="1"/>
    </row>
    <row r="432" spans="3:3" ht="15.75" customHeight="1" x14ac:dyDescent="0.25">
      <c r="C432" s="1"/>
    </row>
    <row r="433" spans="3:3" ht="15.75" customHeight="1" x14ac:dyDescent="0.25">
      <c r="C433" s="1"/>
    </row>
    <row r="434" spans="3:3" ht="15.75" customHeight="1" x14ac:dyDescent="0.25">
      <c r="C434" s="1"/>
    </row>
    <row r="435" spans="3:3" ht="15.75" customHeight="1" x14ac:dyDescent="0.25">
      <c r="C435" s="1"/>
    </row>
    <row r="436" spans="3:3" ht="15.75" customHeight="1" x14ac:dyDescent="0.25">
      <c r="C436" s="1"/>
    </row>
    <row r="437" spans="3:3" ht="15.75" customHeight="1" x14ac:dyDescent="0.25">
      <c r="C437" s="1"/>
    </row>
    <row r="438" spans="3:3" ht="15.75" customHeight="1" x14ac:dyDescent="0.25">
      <c r="C438" s="1"/>
    </row>
    <row r="439" spans="3:3" ht="15.75" customHeight="1" x14ac:dyDescent="0.25">
      <c r="C439" s="1"/>
    </row>
    <row r="440" spans="3:3" ht="15.75" customHeight="1" x14ac:dyDescent="0.25">
      <c r="C440" s="1"/>
    </row>
    <row r="441" spans="3:3" ht="15.75" customHeight="1" x14ac:dyDescent="0.25">
      <c r="C441" s="1"/>
    </row>
    <row r="442" spans="3:3" ht="15.75" customHeight="1" x14ac:dyDescent="0.25">
      <c r="C442" s="1"/>
    </row>
    <row r="443" spans="3:3" ht="15.75" customHeight="1" x14ac:dyDescent="0.25">
      <c r="C443" s="1"/>
    </row>
    <row r="444" spans="3:3" ht="15.75" customHeight="1" x14ac:dyDescent="0.25">
      <c r="C444" s="1"/>
    </row>
    <row r="445" spans="3:3" ht="15.75" customHeight="1" x14ac:dyDescent="0.25">
      <c r="C445" s="1"/>
    </row>
    <row r="446" spans="3:3" ht="15.75" customHeight="1" x14ac:dyDescent="0.25">
      <c r="C446" s="1"/>
    </row>
    <row r="447" spans="3:3" ht="15.75" customHeight="1" x14ac:dyDescent="0.25">
      <c r="C447" s="1"/>
    </row>
    <row r="448" spans="3:3" ht="15.75" customHeight="1" x14ac:dyDescent="0.25">
      <c r="C448" s="1"/>
    </row>
    <row r="449" spans="3:3" ht="15.75" customHeight="1" x14ac:dyDescent="0.25">
      <c r="C449" s="1"/>
    </row>
    <row r="450" spans="3:3" ht="15.75" customHeight="1" x14ac:dyDescent="0.25">
      <c r="C450" s="1"/>
    </row>
    <row r="451" spans="3:3" ht="15.75" customHeight="1" x14ac:dyDescent="0.25">
      <c r="C451" s="1"/>
    </row>
    <row r="452" spans="3:3" ht="15.75" customHeight="1" x14ac:dyDescent="0.25">
      <c r="C452" s="1"/>
    </row>
    <row r="453" spans="3:3" ht="15.75" customHeight="1" x14ac:dyDescent="0.25">
      <c r="C453" s="1"/>
    </row>
    <row r="454" spans="3:3" ht="15.75" customHeight="1" x14ac:dyDescent="0.25">
      <c r="C454" s="1"/>
    </row>
    <row r="455" spans="3:3" ht="15.75" customHeight="1" x14ac:dyDescent="0.25">
      <c r="C455" s="1"/>
    </row>
    <row r="456" spans="3:3" ht="15.75" customHeight="1" x14ac:dyDescent="0.25">
      <c r="C456" s="1"/>
    </row>
    <row r="457" spans="3:3" ht="15.75" customHeight="1" x14ac:dyDescent="0.25">
      <c r="C457" s="1"/>
    </row>
    <row r="458" spans="3:3" ht="15.75" customHeight="1" x14ac:dyDescent="0.25">
      <c r="C458" s="1"/>
    </row>
    <row r="459" spans="3:3" ht="15.75" customHeight="1" x14ac:dyDescent="0.25">
      <c r="C459" s="1"/>
    </row>
    <row r="460" spans="3:3" ht="15.75" customHeight="1" x14ac:dyDescent="0.25">
      <c r="C460" s="1"/>
    </row>
    <row r="461" spans="3:3" ht="15.75" customHeight="1" x14ac:dyDescent="0.25">
      <c r="C461" s="1"/>
    </row>
    <row r="462" spans="3:3" ht="15.75" customHeight="1" x14ac:dyDescent="0.25">
      <c r="C462" s="1"/>
    </row>
    <row r="463" spans="3:3" ht="15.75" customHeight="1" x14ac:dyDescent="0.25">
      <c r="C463" s="1"/>
    </row>
    <row r="464" spans="3:3" ht="15.75" customHeight="1" x14ac:dyDescent="0.25">
      <c r="C464" s="1"/>
    </row>
    <row r="465" spans="3:3" ht="15.75" customHeight="1" x14ac:dyDescent="0.25">
      <c r="C465" s="1"/>
    </row>
    <row r="466" spans="3:3" ht="15.75" customHeight="1" x14ac:dyDescent="0.25">
      <c r="C466" s="1"/>
    </row>
    <row r="467" spans="3:3" ht="15.75" customHeight="1" x14ac:dyDescent="0.25">
      <c r="C467" s="1"/>
    </row>
    <row r="468" spans="3:3" ht="15.75" customHeight="1" x14ac:dyDescent="0.25">
      <c r="C468" s="1"/>
    </row>
    <row r="469" spans="3:3" ht="15.75" customHeight="1" x14ac:dyDescent="0.25">
      <c r="C469" s="1"/>
    </row>
    <row r="470" spans="3:3" ht="15.75" customHeight="1" x14ac:dyDescent="0.25">
      <c r="C470" s="1"/>
    </row>
    <row r="471" spans="3:3" ht="15.75" customHeight="1" x14ac:dyDescent="0.25">
      <c r="C471" s="1"/>
    </row>
    <row r="472" spans="3:3" ht="15.75" customHeight="1" x14ac:dyDescent="0.25">
      <c r="C472" s="1"/>
    </row>
    <row r="473" spans="3:3" ht="15.75" customHeight="1" x14ac:dyDescent="0.25">
      <c r="C473" s="1"/>
    </row>
    <row r="474" spans="3:3" ht="15.75" customHeight="1" x14ac:dyDescent="0.25">
      <c r="C474" s="1"/>
    </row>
    <row r="475" spans="3:3" ht="15.75" customHeight="1" x14ac:dyDescent="0.25">
      <c r="C475" s="1"/>
    </row>
    <row r="476" spans="3:3" ht="15.75" customHeight="1" x14ac:dyDescent="0.25">
      <c r="C476" s="1"/>
    </row>
    <row r="477" spans="3:3" ht="15.75" customHeight="1" x14ac:dyDescent="0.25">
      <c r="C477" s="1"/>
    </row>
    <row r="478" spans="3:3" ht="15.75" customHeight="1" x14ac:dyDescent="0.25">
      <c r="C478" s="1"/>
    </row>
    <row r="479" spans="3:3" ht="15.75" customHeight="1" x14ac:dyDescent="0.25">
      <c r="C479" s="1"/>
    </row>
    <row r="480" spans="3:3" ht="15.75" customHeight="1" x14ac:dyDescent="0.25">
      <c r="C480" s="1"/>
    </row>
    <row r="481" spans="3:3" ht="15.75" customHeight="1" x14ac:dyDescent="0.25">
      <c r="C481" s="1"/>
    </row>
    <row r="482" spans="3:3" ht="15.75" customHeight="1" x14ac:dyDescent="0.25">
      <c r="C482" s="1"/>
    </row>
    <row r="483" spans="3:3" ht="15.75" customHeight="1" x14ac:dyDescent="0.25">
      <c r="C483" s="1"/>
    </row>
    <row r="484" spans="3:3" ht="15.75" customHeight="1" x14ac:dyDescent="0.25">
      <c r="C484" s="1"/>
    </row>
    <row r="485" spans="3:3" ht="15.75" customHeight="1" x14ac:dyDescent="0.25">
      <c r="C485" s="1"/>
    </row>
    <row r="486" spans="3:3" ht="15.75" customHeight="1" x14ac:dyDescent="0.25">
      <c r="C486" s="1"/>
    </row>
    <row r="487" spans="3:3" ht="15.75" customHeight="1" x14ac:dyDescent="0.25">
      <c r="C487" s="1"/>
    </row>
    <row r="488" spans="3:3" ht="15.75" customHeight="1" x14ac:dyDescent="0.25">
      <c r="C488" s="1"/>
    </row>
    <row r="489" spans="3:3" ht="15.75" customHeight="1" x14ac:dyDescent="0.25">
      <c r="C489" s="1"/>
    </row>
    <row r="490" spans="3:3" ht="15.75" customHeight="1" x14ac:dyDescent="0.25">
      <c r="C490" s="1"/>
    </row>
    <row r="491" spans="3:3" ht="15.75" customHeight="1" x14ac:dyDescent="0.25">
      <c r="C491" s="1"/>
    </row>
    <row r="492" spans="3:3" ht="15.75" customHeight="1" x14ac:dyDescent="0.25">
      <c r="C492" s="1"/>
    </row>
    <row r="493" spans="3:3" ht="15.75" customHeight="1" x14ac:dyDescent="0.25">
      <c r="C493" s="1"/>
    </row>
    <row r="494" spans="3:3" ht="15.75" customHeight="1" x14ac:dyDescent="0.25">
      <c r="C494" s="1"/>
    </row>
    <row r="495" spans="3:3" ht="15.75" customHeight="1" x14ac:dyDescent="0.25">
      <c r="C495" s="1"/>
    </row>
    <row r="496" spans="3:3" ht="15.75" customHeight="1" x14ac:dyDescent="0.25">
      <c r="C496" s="1"/>
    </row>
    <row r="497" spans="3:3" ht="15.75" customHeight="1" x14ac:dyDescent="0.25">
      <c r="C497" s="1"/>
    </row>
    <row r="498" spans="3:3" ht="15.75" customHeight="1" x14ac:dyDescent="0.25">
      <c r="C498" s="1"/>
    </row>
    <row r="499" spans="3:3" ht="15.75" customHeight="1" x14ac:dyDescent="0.25">
      <c r="C499" s="1"/>
    </row>
    <row r="500" spans="3:3" ht="15.75" customHeight="1" x14ac:dyDescent="0.25">
      <c r="C500" s="1"/>
    </row>
    <row r="501" spans="3:3" ht="15.75" customHeight="1" x14ac:dyDescent="0.25">
      <c r="C501" s="1"/>
    </row>
    <row r="502" spans="3:3" ht="15.75" customHeight="1" x14ac:dyDescent="0.25">
      <c r="C502" s="1"/>
    </row>
    <row r="503" spans="3:3" ht="15.75" customHeight="1" x14ac:dyDescent="0.25">
      <c r="C503" s="1"/>
    </row>
    <row r="504" spans="3:3" ht="15.75" customHeight="1" x14ac:dyDescent="0.25">
      <c r="C504" s="1"/>
    </row>
    <row r="505" spans="3:3" ht="15.75" customHeight="1" x14ac:dyDescent="0.25">
      <c r="C505" s="1"/>
    </row>
    <row r="506" spans="3:3" ht="15.75" customHeight="1" x14ac:dyDescent="0.25">
      <c r="C506" s="1"/>
    </row>
    <row r="507" spans="3:3" ht="15.75" customHeight="1" x14ac:dyDescent="0.25">
      <c r="C507" s="1"/>
    </row>
    <row r="508" spans="3:3" ht="15.75" customHeight="1" x14ac:dyDescent="0.25">
      <c r="C508" s="1"/>
    </row>
    <row r="509" spans="3:3" ht="15.75" customHeight="1" x14ac:dyDescent="0.25">
      <c r="C509" s="1"/>
    </row>
    <row r="510" spans="3:3" ht="15.75" customHeight="1" x14ac:dyDescent="0.25">
      <c r="C510" s="1"/>
    </row>
    <row r="511" spans="3:3" ht="15.75" customHeight="1" x14ac:dyDescent="0.25">
      <c r="C511" s="1"/>
    </row>
    <row r="512" spans="3:3" ht="15.75" customHeight="1" x14ac:dyDescent="0.25">
      <c r="C512" s="1"/>
    </row>
    <row r="513" spans="3:3" ht="15.75" customHeight="1" x14ac:dyDescent="0.25">
      <c r="C513" s="1"/>
    </row>
    <row r="514" spans="3:3" ht="15.75" customHeight="1" x14ac:dyDescent="0.25">
      <c r="C514" s="1"/>
    </row>
    <row r="515" spans="3:3" ht="15.75" customHeight="1" x14ac:dyDescent="0.25">
      <c r="C515" s="1"/>
    </row>
    <row r="516" spans="3:3" ht="15.75" customHeight="1" x14ac:dyDescent="0.25">
      <c r="C516" s="1"/>
    </row>
    <row r="517" spans="3:3" ht="15.75" customHeight="1" x14ac:dyDescent="0.25">
      <c r="C517" s="1"/>
    </row>
    <row r="518" spans="3:3" ht="15.75" customHeight="1" x14ac:dyDescent="0.25">
      <c r="C518" s="1"/>
    </row>
    <row r="519" spans="3:3" ht="15.75" customHeight="1" x14ac:dyDescent="0.25">
      <c r="C519" s="1"/>
    </row>
    <row r="520" spans="3:3" ht="15.75" customHeight="1" x14ac:dyDescent="0.25">
      <c r="C520" s="1"/>
    </row>
    <row r="521" spans="3:3" ht="15.75" customHeight="1" x14ac:dyDescent="0.25">
      <c r="C521" s="1"/>
    </row>
    <row r="522" spans="3:3" ht="15.75" customHeight="1" x14ac:dyDescent="0.25">
      <c r="C522" s="1"/>
    </row>
    <row r="523" spans="3:3" ht="15.75" customHeight="1" x14ac:dyDescent="0.25">
      <c r="C523" s="1"/>
    </row>
    <row r="524" spans="3:3" ht="15.75" customHeight="1" x14ac:dyDescent="0.25">
      <c r="C524" s="1"/>
    </row>
    <row r="525" spans="3:3" ht="15.75" customHeight="1" x14ac:dyDescent="0.25">
      <c r="C525" s="1"/>
    </row>
    <row r="526" spans="3:3" ht="15.75" customHeight="1" x14ac:dyDescent="0.25">
      <c r="C526" s="1"/>
    </row>
    <row r="527" spans="3:3" ht="15.75" customHeight="1" x14ac:dyDescent="0.25">
      <c r="C527" s="1"/>
    </row>
    <row r="528" spans="3:3" ht="15.75" customHeight="1" x14ac:dyDescent="0.25">
      <c r="C528" s="1"/>
    </row>
    <row r="529" spans="3:3" ht="15.75" customHeight="1" x14ac:dyDescent="0.25">
      <c r="C529" s="1"/>
    </row>
    <row r="530" spans="3:3" ht="15.75" customHeight="1" x14ac:dyDescent="0.25">
      <c r="C530" s="1"/>
    </row>
    <row r="531" spans="3:3" ht="15.75" customHeight="1" x14ac:dyDescent="0.25">
      <c r="C531" s="1"/>
    </row>
    <row r="532" spans="3:3" ht="15.75" customHeight="1" x14ac:dyDescent="0.25">
      <c r="C532" s="1"/>
    </row>
    <row r="533" spans="3:3" ht="15.75" customHeight="1" x14ac:dyDescent="0.25">
      <c r="C533" s="1"/>
    </row>
    <row r="534" spans="3:3" ht="15.75" customHeight="1" x14ac:dyDescent="0.25">
      <c r="C534" s="1"/>
    </row>
    <row r="535" spans="3:3" ht="15.75" customHeight="1" x14ac:dyDescent="0.25">
      <c r="C535" s="1"/>
    </row>
    <row r="536" spans="3:3" ht="15.75" customHeight="1" x14ac:dyDescent="0.25">
      <c r="C536" s="1"/>
    </row>
    <row r="537" spans="3:3" ht="15.75" customHeight="1" x14ac:dyDescent="0.25">
      <c r="C537" s="1"/>
    </row>
    <row r="538" spans="3:3" ht="15.75" customHeight="1" x14ac:dyDescent="0.25">
      <c r="C538" s="1"/>
    </row>
    <row r="539" spans="3:3" ht="15.75" customHeight="1" x14ac:dyDescent="0.25">
      <c r="C539" s="1"/>
    </row>
    <row r="540" spans="3:3" ht="15.75" customHeight="1" x14ac:dyDescent="0.25">
      <c r="C540" s="1"/>
    </row>
    <row r="541" spans="3:3" ht="15.75" customHeight="1" x14ac:dyDescent="0.25">
      <c r="C541" s="1"/>
    </row>
    <row r="542" spans="3:3" ht="15.75" customHeight="1" x14ac:dyDescent="0.25">
      <c r="C542" s="1"/>
    </row>
    <row r="543" spans="3:3" ht="15.75" customHeight="1" x14ac:dyDescent="0.25">
      <c r="C543" s="1"/>
    </row>
    <row r="544" spans="3:3" ht="15.75" customHeight="1" x14ac:dyDescent="0.25">
      <c r="C544" s="1"/>
    </row>
    <row r="545" spans="3:3" ht="15.75" customHeight="1" x14ac:dyDescent="0.25">
      <c r="C545" s="1"/>
    </row>
    <row r="546" spans="3:3" ht="15.75" customHeight="1" x14ac:dyDescent="0.25">
      <c r="C546" s="1"/>
    </row>
    <row r="547" spans="3:3" ht="15.75" customHeight="1" x14ac:dyDescent="0.25">
      <c r="C547" s="1"/>
    </row>
    <row r="548" spans="3:3" ht="15.75" customHeight="1" x14ac:dyDescent="0.25">
      <c r="C548" s="1"/>
    </row>
    <row r="549" spans="3:3" ht="15.75" customHeight="1" x14ac:dyDescent="0.25">
      <c r="C549" s="1"/>
    </row>
    <row r="550" spans="3:3" ht="15.75" customHeight="1" x14ac:dyDescent="0.25">
      <c r="C550" s="1"/>
    </row>
    <row r="551" spans="3:3" ht="15.75" customHeight="1" x14ac:dyDescent="0.25">
      <c r="C551" s="1"/>
    </row>
    <row r="552" spans="3:3" ht="15.75" customHeight="1" x14ac:dyDescent="0.25">
      <c r="C552" s="1"/>
    </row>
    <row r="553" spans="3:3" ht="15.75" customHeight="1" x14ac:dyDescent="0.25">
      <c r="C553" s="1"/>
    </row>
    <row r="554" spans="3:3" ht="15.75" customHeight="1" x14ac:dyDescent="0.25">
      <c r="C554" s="1"/>
    </row>
    <row r="555" spans="3:3" ht="15.75" customHeight="1" x14ac:dyDescent="0.25">
      <c r="C555" s="1"/>
    </row>
    <row r="556" spans="3:3" ht="15.75" customHeight="1" x14ac:dyDescent="0.25">
      <c r="C556" s="1"/>
    </row>
    <row r="557" spans="3:3" ht="15.75" customHeight="1" x14ac:dyDescent="0.25">
      <c r="C557" s="1"/>
    </row>
    <row r="558" spans="3:3" ht="15.75" customHeight="1" x14ac:dyDescent="0.25">
      <c r="C558" s="1"/>
    </row>
    <row r="559" spans="3:3" ht="15.75" customHeight="1" x14ac:dyDescent="0.25">
      <c r="C559" s="1"/>
    </row>
    <row r="560" spans="3:3" ht="15.75" customHeight="1" x14ac:dyDescent="0.25">
      <c r="C560" s="1"/>
    </row>
    <row r="561" spans="3:3" ht="15.75" customHeight="1" x14ac:dyDescent="0.25">
      <c r="C561" s="1"/>
    </row>
    <row r="562" spans="3:3" ht="15.75" customHeight="1" x14ac:dyDescent="0.25">
      <c r="C562" s="1"/>
    </row>
    <row r="563" spans="3:3" ht="15.75" customHeight="1" x14ac:dyDescent="0.25">
      <c r="C563" s="1"/>
    </row>
    <row r="564" spans="3:3" ht="15.75" customHeight="1" x14ac:dyDescent="0.25">
      <c r="C564" s="1"/>
    </row>
    <row r="565" spans="3:3" ht="15.75" customHeight="1" x14ac:dyDescent="0.25">
      <c r="C565" s="1"/>
    </row>
    <row r="566" spans="3:3" ht="15.75" customHeight="1" x14ac:dyDescent="0.25">
      <c r="C566" s="1"/>
    </row>
    <row r="567" spans="3:3" ht="15.75" customHeight="1" x14ac:dyDescent="0.25">
      <c r="C567" s="1"/>
    </row>
    <row r="568" spans="3:3" ht="15.75" customHeight="1" x14ac:dyDescent="0.25">
      <c r="C568" s="1"/>
    </row>
    <row r="569" spans="3:3" ht="15.75" customHeight="1" x14ac:dyDescent="0.25">
      <c r="C569" s="1"/>
    </row>
    <row r="570" spans="3:3" ht="15.75" customHeight="1" x14ac:dyDescent="0.25">
      <c r="C570" s="1"/>
    </row>
    <row r="571" spans="3:3" ht="15.75" customHeight="1" x14ac:dyDescent="0.25">
      <c r="C571" s="1"/>
    </row>
    <row r="572" spans="3:3" ht="15.75" customHeight="1" x14ac:dyDescent="0.25">
      <c r="C572" s="1"/>
    </row>
    <row r="573" spans="3:3" ht="15.75" customHeight="1" x14ac:dyDescent="0.25">
      <c r="C573" s="1"/>
    </row>
    <row r="574" spans="3:3" ht="15.75" customHeight="1" x14ac:dyDescent="0.25">
      <c r="C574" s="1"/>
    </row>
    <row r="575" spans="3:3" ht="15.75" customHeight="1" x14ac:dyDescent="0.25">
      <c r="C575" s="1"/>
    </row>
    <row r="576" spans="3:3" ht="15.75" customHeight="1" x14ac:dyDescent="0.25">
      <c r="C576" s="1"/>
    </row>
    <row r="577" spans="3:3" ht="15.75" customHeight="1" x14ac:dyDescent="0.25">
      <c r="C577" s="1"/>
    </row>
    <row r="578" spans="3:3" ht="15.75" customHeight="1" x14ac:dyDescent="0.25">
      <c r="C578" s="1"/>
    </row>
    <row r="579" spans="3:3" ht="15.75" customHeight="1" x14ac:dyDescent="0.25">
      <c r="C579" s="1"/>
    </row>
    <row r="580" spans="3:3" ht="15.75" customHeight="1" x14ac:dyDescent="0.25">
      <c r="C580" s="1"/>
    </row>
    <row r="581" spans="3:3" ht="15.75" customHeight="1" x14ac:dyDescent="0.25">
      <c r="C581" s="1"/>
    </row>
    <row r="582" spans="3:3" ht="15.75" customHeight="1" x14ac:dyDescent="0.25">
      <c r="C582" s="1"/>
    </row>
    <row r="583" spans="3:3" ht="15.75" customHeight="1" x14ac:dyDescent="0.25">
      <c r="C583" s="1"/>
    </row>
    <row r="584" spans="3:3" ht="15.75" customHeight="1" x14ac:dyDescent="0.25">
      <c r="C584" s="1"/>
    </row>
    <row r="585" spans="3:3" ht="15.75" customHeight="1" x14ac:dyDescent="0.25">
      <c r="C585" s="1"/>
    </row>
    <row r="586" spans="3:3" ht="15.75" customHeight="1" x14ac:dyDescent="0.25">
      <c r="C586" s="1"/>
    </row>
    <row r="587" spans="3:3" ht="15.75" customHeight="1" x14ac:dyDescent="0.25">
      <c r="C587" s="1"/>
    </row>
    <row r="588" spans="3:3" ht="15.75" customHeight="1" x14ac:dyDescent="0.25">
      <c r="C588" s="1"/>
    </row>
    <row r="589" spans="3:3" ht="15.75" customHeight="1" x14ac:dyDescent="0.25">
      <c r="C589" s="1"/>
    </row>
    <row r="590" spans="3:3" ht="15.75" customHeight="1" x14ac:dyDescent="0.25">
      <c r="C590" s="1"/>
    </row>
    <row r="591" spans="3:3" ht="15.75" customHeight="1" x14ac:dyDescent="0.25">
      <c r="C591" s="1"/>
    </row>
    <row r="592" spans="3:3" ht="15.75" customHeight="1" x14ac:dyDescent="0.25">
      <c r="C592" s="1"/>
    </row>
    <row r="593" spans="3:3" ht="15.75" customHeight="1" x14ac:dyDescent="0.25">
      <c r="C593" s="1"/>
    </row>
    <row r="594" spans="3:3" ht="15.75" customHeight="1" x14ac:dyDescent="0.25">
      <c r="C594" s="1"/>
    </row>
    <row r="595" spans="3:3" ht="15.75" customHeight="1" x14ac:dyDescent="0.25">
      <c r="C595" s="1"/>
    </row>
    <row r="596" spans="3:3" ht="15.75" customHeight="1" x14ac:dyDescent="0.25">
      <c r="C596" s="1"/>
    </row>
    <row r="597" spans="3:3" ht="15.75" customHeight="1" x14ac:dyDescent="0.25">
      <c r="C597" s="1"/>
    </row>
    <row r="598" spans="3:3" ht="15.75" customHeight="1" x14ac:dyDescent="0.25">
      <c r="C598" s="1"/>
    </row>
    <row r="599" spans="3:3" ht="15.75" customHeight="1" x14ac:dyDescent="0.25">
      <c r="C599" s="1"/>
    </row>
    <row r="600" spans="3:3" ht="15.75" customHeight="1" x14ac:dyDescent="0.25">
      <c r="C600" s="1"/>
    </row>
    <row r="601" spans="3:3" ht="15.75" customHeight="1" x14ac:dyDescent="0.25">
      <c r="C601" s="1"/>
    </row>
    <row r="602" spans="3:3" ht="15.75" customHeight="1" x14ac:dyDescent="0.25">
      <c r="C602" s="1"/>
    </row>
    <row r="603" spans="3:3" ht="15.75" customHeight="1" x14ac:dyDescent="0.25">
      <c r="C603" s="1"/>
    </row>
    <row r="604" spans="3:3" ht="15.75" customHeight="1" x14ac:dyDescent="0.25">
      <c r="C604" s="1"/>
    </row>
    <row r="605" spans="3:3" ht="15.75" customHeight="1" x14ac:dyDescent="0.25">
      <c r="C605" s="1"/>
    </row>
    <row r="606" spans="3:3" ht="15.75" customHeight="1" x14ac:dyDescent="0.25">
      <c r="C606" s="1"/>
    </row>
    <row r="607" spans="3:3" ht="15.75" customHeight="1" x14ac:dyDescent="0.25">
      <c r="C607" s="1"/>
    </row>
    <row r="608" spans="3:3" ht="15.75" customHeight="1" x14ac:dyDescent="0.25">
      <c r="C608" s="1"/>
    </row>
    <row r="609" spans="3:3" ht="15.75" customHeight="1" x14ac:dyDescent="0.25">
      <c r="C609" s="1"/>
    </row>
    <row r="610" spans="3:3" ht="15.75" customHeight="1" x14ac:dyDescent="0.25">
      <c r="C610" s="1"/>
    </row>
    <row r="611" spans="3:3" ht="15.75" customHeight="1" x14ac:dyDescent="0.25">
      <c r="C611" s="1"/>
    </row>
    <row r="612" spans="3:3" ht="15.75" customHeight="1" x14ac:dyDescent="0.25">
      <c r="C612" s="1"/>
    </row>
    <row r="613" spans="3:3" ht="15.75" customHeight="1" x14ac:dyDescent="0.25">
      <c r="C613" s="1"/>
    </row>
    <row r="614" spans="3:3" ht="15.75" customHeight="1" x14ac:dyDescent="0.25">
      <c r="C614" s="1"/>
    </row>
    <row r="615" spans="3:3" ht="15.75" customHeight="1" x14ac:dyDescent="0.25">
      <c r="C615" s="1"/>
    </row>
    <row r="616" spans="3:3" ht="15.75" customHeight="1" x14ac:dyDescent="0.25">
      <c r="C616" s="1"/>
    </row>
    <row r="617" spans="3:3" ht="15.75" customHeight="1" x14ac:dyDescent="0.25">
      <c r="C617" s="1"/>
    </row>
    <row r="618" spans="3:3" ht="15.75" customHeight="1" x14ac:dyDescent="0.25">
      <c r="C618" s="1"/>
    </row>
    <row r="619" spans="3:3" ht="15.75" customHeight="1" x14ac:dyDescent="0.25">
      <c r="C619" s="1"/>
    </row>
    <row r="620" spans="3:3" ht="15.75" customHeight="1" x14ac:dyDescent="0.25">
      <c r="C620" s="1"/>
    </row>
    <row r="621" spans="3:3" ht="15.75" customHeight="1" x14ac:dyDescent="0.25">
      <c r="C621" s="1"/>
    </row>
    <row r="622" spans="3:3" ht="15.75" customHeight="1" x14ac:dyDescent="0.25">
      <c r="C622" s="1"/>
    </row>
    <row r="623" spans="3:3" ht="15.75" customHeight="1" x14ac:dyDescent="0.25">
      <c r="C623" s="1"/>
    </row>
    <row r="624" spans="3:3" ht="15.75" customHeight="1" x14ac:dyDescent="0.25">
      <c r="C624" s="1"/>
    </row>
    <row r="625" spans="3:3" ht="15.75" customHeight="1" x14ac:dyDescent="0.25">
      <c r="C625" s="1"/>
    </row>
    <row r="626" spans="3:3" ht="15.75" customHeight="1" x14ac:dyDescent="0.25">
      <c r="C626" s="1"/>
    </row>
    <row r="627" spans="3:3" ht="15.75" customHeight="1" x14ac:dyDescent="0.25">
      <c r="C627" s="1"/>
    </row>
    <row r="628" spans="3:3" ht="15.75" customHeight="1" x14ac:dyDescent="0.25">
      <c r="C628" s="1"/>
    </row>
    <row r="629" spans="3:3" ht="15.75" customHeight="1" x14ac:dyDescent="0.25">
      <c r="C629" s="1"/>
    </row>
    <row r="630" spans="3:3" ht="15.75" customHeight="1" x14ac:dyDescent="0.25">
      <c r="C630" s="1"/>
    </row>
    <row r="631" spans="3:3" ht="15.75" customHeight="1" x14ac:dyDescent="0.25">
      <c r="C631" s="1"/>
    </row>
    <row r="632" spans="3:3" ht="15.75" customHeight="1" x14ac:dyDescent="0.25">
      <c r="C632" s="1"/>
    </row>
    <row r="633" spans="3:3" ht="15.75" customHeight="1" x14ac:dyDescent="0.25">
      <c r="C633" s="1"/>
    </row>
    <row r="634" spans="3:3" ht="15.75" customHeight="1" x14ac:dyDescent="0.25">
      <c r="C634" s="1"/>
    </row>
    <row r="635" spans="3:3" ht="15.75" customHeight="1" x14ac:dyDescent="0.25">
      <c r="C635" s="1"/>
    </row>
    <row r="636" spans="3:3" ht="15.75" customHeight="1" x14ac:dyDescent="0.25">
      <c r="C636" s="1"/>
    </row>
    <row r="637" spans="3:3" ht="15.75" customHeight="1" x14ac:dyDescent="0.25">
      <c r="C637" s="1"/>
    </row>
    <row r="638" spans="3:3" ht="15.75" customHeight="1" x14ac:dyDescent="0.25">
      <c r="C638" s="1"/>
    </row>
    <row r="639" spans="3:3" ht="15.75" customHeight="1" x14ac:dyDescent="0.25">
      <c r="C639" s="1"/>
    </row>
    <row r="640" spans="3:3" ht="15.75" customHeight="1" x14ac:dyDescent="0.25">
      <c r="C640" s="1"/>
    </row>
    <row r="641" spans="3:3" ht="15.75" customHeight="1" x14ac:dyDescent="0.25">
      <c r="C641" s="1"/>
    </row>
    <row r="642" spans="3:3" ht="15.75" customHeight="1" x14ac:dyDescent="0.25">
      <c r="C642" s="1"/>
    </row>
    <row r="643" spans="3:3" ht="15.75" customHeight="1" x14ac:dyDescent="0.25">
      <c r="C643" s="1"/>
    </row>
    <row r="644" spans="3:3" ht="15.75" customHeight="1" x14ac:dyDescent="0.25">
      <c r="C644" s="1"/>
    </row>
    <row r="645" spans="3:3" ht="15.75" customHeight="1" x14ac:dyDescent="0.25">
      <c r="C645" s="1"/>
    </row>
    <row r="646" spans="3:3" ht="15.75" customHeight="1" x14ac:dyDescent="0.25">
      <c r="C646" s="1"/>
    </row>
    <row r="647" spans="3:3" ht="15.75" customHeight="1" x14ac:dyDescent="0.25">
      <c r="C647" s="1"/>
    </row>
    <row r="648" spans="3:3" ht="15.75" customHeight="1" x14ac:dyDescent="0.25">
      <c r="C648" s="1"/>
    </row>
    <row r="649" spans="3:3" ht="15.75" customHeight="1" x14ac:dyDescent="0.25">
      <c r="C649" s="1"/>
    </row>
    <row r="650" spans="3:3" ht="15.75" customHeight="1" x14ac:dyDescent="0.25">
      <c r="C650" s="1"/>
    </row>
    <row r="651" spans="3:3" ht="15.75" customHeight="1" x14ac:dyDescent="0.25">
      <c r="C651" s="1"/>
    </row>
    <row r="652" spans="3:3" ht="15.75" customHeight="1" x14ac:dyDescent="0.25">
      <c r="C652" s="1"/>
    </row>
    <row r="653" spans="3:3" ht="15.75" customHeight="1" x14ac:dyDescent="0.25">
      <c r="C653" s="1"/>
    </row>
    <row r="654" spans="3:3" ht="15.75" customHeight="1" x14ac:dyDescent="0.25">
      <c r="C654" s="1"/>
    </row>
    <row r="655" spans="3:3" ht="15.75" customHeight="1" x14ac:dyDescent="0.25">
      <c r="C655" s="1"/>
    </row>
    <row r="656" spans="3:3" ht="15.75" customHeight="1" x14ac:dyDescent="0.25">
      <c r="C656" s="1"/>
    </row>
    <row r="657" spans="3:3" ht="15.75" customHeight="1" x14ac:dyDescent="0.25">
      <c r="C657" s="1"/>
    </row>
    <row r="658" spans="3:3" ht="15.75" customHeight="1" x14ac:dyDescent="0.25">
      <c r="C658" s="1"/>
    </row>
    <row r="659" spans="3:3" ht="15.75" customHeight="1" x14ac:dyDescent="0.25">
      <c r="C659" s="1"/>
    </row>
    <row r="660" spans="3:3" ht="15.75" customHeight="1" x14ac:dyDescent="0.25">
      <c r="C660" s="1"/>
    </row>
    <row r="661" spans="3:3" ht="15.75" customHeight="1" x14ac:dyDescent="0.25">
      <c r="C661" s="1"/>
    </row>
    <row r="662" spans="3:3" ht="15.75" customHeight="1" x14ac:dyDescent="0.25">
      <c r="C662" s="1"/>
    </row>
    <row r="663" spans="3:3" ht="15.75" customHeight="1" x14ac:dyDescent="0.25">
      <c r="C663" s="1"/>
    </row>
    <row r="664" spans="3:3" ht="15.75" customHeight="1" x14ac:dyDescent="0.25">
      <c r="C664" s="1"/>
    </row>
    <row r="665" spans="3:3" ht="15.75" customHeight="1" x14ac:dyDescent="0.25">
      <c r="C665" s="1"/>
    </row>
    <row r="666" spans="3:3" ht="15.75" customHeight="1" x14ac:dyDescent="0.25">
      <c r="C666" s="1"/>
    </row>
    <row r="667" spans="3:3" ht="15.75" customHeight="1" x14ac:dyDescent="0.25">
      <c r="C667" s="1"/>
    </row>
    <row r="668" spans="3:3" ht="15.75" customHeight="1" x14ac:dyDescent="0.25">
      <c r="C668" s="1"/>
    </row>
    <row r="669" spans="3:3" ht="15.75" customHeight="1" x14ac:dyDescent="0.25">
      <c r="C669" s="1"/>
    </row>
    <row r="670" spans="3:3" ht="15.75" customHeight="1" x14ac:dyDescent="0.25">
      <c r="C670" s="1"/>
    </row>
    <row r="671" spans="3:3" ht="15.75" customHeight="1" x14ac:dyDescent="0.25">
      <c r="C671" s="1"/>
    </row>
    <row r="672" spans="3:3" ht="15.75" customHeight="1" x14ac:dyDescent="0.25">
      <c r="C672" s="1"/>
    </row>
    <row r="673" spans="3:3" ht="15.75" customHeight="1" x14ac:dyDescent="0.25">
      <c r="C673" s="1"/>
    </row>
    <row r="674" spans="3:3" ht="15.75" customHeight="1" x14ac:dyDescent="0.25">
      <c r="C674" s="1"/>
    </row>
    <row r="675" spans="3:3" ht="15.75" customHeight="1" x14ac:dyDescent="0.25">
      <c r="C675" s="1"/>
    </row>
    <row r="676" spans="3:3" ht="15.75" customHeight="1" x14ac:dyDescent="0.25">
      <c r="C676" s="1"/>
    </row>
    <row r="677" spans="3:3" ht="15.75" customHeight="1" x14ac:dyDescent="0.25">
      <c r="C677" s="1"/>
    </row>
    <row r="678" spans="3:3" ht="15.75" customHeight="1" x14ac:dyDescent="0.25">
      <c r="C678" s="1"/>
    </row>
    <row r="679" spans="3:3" ht="15.75" customHeight="1" x14ac:dyDescent="0.25">
      <c r="C679" s="1"/>
    </row>
    <row r="680" spans="3:3" ht="15.75" customHeight="1" x14ac:dyDescent="0.25">
      <c r="C680" s="1"/>
    </row>
    <row r="681" spans="3:3" ht="15.75" customHeight="1" x14ac:dyDescent="0.25">
      <c r="C681" s="1"/>
    </row>
    <row r="682" spans="3:3" ht="15.75" customHeight="1" x14ac:dyDescent="0.25">
      <c r="C682" s="1"/>
    </row>
    <row r="683" spans="3:3" ht="15.75" customHeight="1" x14ac:dyDescent="0.25">
      <c r="C683" s="1"/>
    </row>
    <row r="684" spans="3:3" ht="15.75" customHeight="1" x14ac:dyDescent="0.25">
      <c r="C684" s="1"/>
    </row>
    <row r="685" spans="3:3" ht="15.75" customHeight="1" x14ac:dyDescent="0.25">
      <c r="C685" s="1"/>
    </row>
    <row r="686" spans="3:3" ht="15.75" customHeight="1" x14ac:dyDescent="0.25">
      <c r="C686" s="1"/>
    </row>
    <row r="687" spans="3:3" ht="15.75" customHeight="1" x14ac:dyDescent="0.25">
      <c r="C687" s="1"/>
    </row>
    <row r="688" spans="3:3" ht="15.75" customHeight="1" x14ac:dyDescent="0.25">
      <c r="C688" s="1"/>
    </row>
    <row r="689" spans="3:3" ht="15.75" customHeight="1" x14ac:dyDescent="0.25">
      <c r="C689" s="1"/>
    </row>
    <row r="690" spans="3:3" ht="15.75" customHeight="1" x14ac:dyDescent="0.25">
      <c r="C690" s="1"/>
    </row>
    <row r="691" spans="3:3" ht="15.75" customHeight="1" x14ac:dyDescent="0.25">
      <c r="C691" s="1"/>
    </row>
    <row r="692" spans="3:3" ht="15.75" customHeight="1" x14ac:dyDescent="0.25">
      <c r="C692" s="1"/>
    </row>
    <row r="693" spans="3:3" ht="15.75" customHeight="1" x14ac:dyDescent="0.25">
      <c r="C693" s="1"/>
    </row>
    <row r="694" spans="3:3" ht="15.75" customHeight="1" x14ac:dyDescent="0.25">
      <c r="C694" s="1"/>
    </row>
    <row r="695" spans="3:3" ht="15.75" customHeight="1" x14ac:dyDescent="0.25">
      <c r="C695" s="1"/>
    </row>
    <row r="696" spans="3:3" ht="15.75" customHeight="1" x14ac:dyDescent="0.25">
      <c r="C696" s="1"/>
    </row>
    <row r="697" spans="3:3" ht="15.75" customHeight="1" x14ac:dyDescent="0.25">
      <c r="C697" s="1"/>
    </row>
    <row r="698" spans="3:3" ht="15.75" customHeight="1" x14ac:dyDescent="0.25">
      <c r="C698" s="1"/>
    </row>
    <row r="699" spans="3:3" ht="15.75" customHeight="1" x14ac:dyDescent="0.25">
      <c r="C699" s="1"/>
    </row>
    <row r="700" spans="3:3" ht="15.75" customHeight="1" x14ac:dyDescent="0.25">
      <c r="C700" s="1"/>
    </row>
    <row r="701" spans="3:3" ht="15.75" customHeight="1" x14ac:dyDescent="0.25">
      <c r="C701" s="1"/>
    </row>
    <row r="702" spans="3:3" ht="15.75" customHeight="1" x14ac:dyDescent="0.25">
      <c r="C702" s="1"/>
    </row>
    <row r="703" spans="3:3" ht="15.75" customHeight="1" x14ac:dyDescent="0.25">
      <c r="C703" s="1"/>
    </row>
    <row r="704" spans="3:3" ht="15.75" customHeight="1" x14ac:dyDescent="0.25">
      <c r="C704" s="1"/>
    </row>
    <row r="705" spans="3:3" ht="15.75" customHeight="1" x14ac:dyDescent="0.25">
      <c r="C705" s="1"/>
    </row>
    <row r="706" spans="3:3" ht="15.75" customHeight="1" x14ac:dyDescent="0.25">
      <c r="C706" s="1"/>
    </row>
    <row r="707" spans="3:3" ht="15.75" customHeight="1" x14ac:dyDescent="0.25">
      <c r="C707" s="1"/>
    </row>
    <row r="708" spans="3:3" ht="15.75" customHeight="1" x14ac:dyDescent="0.25">
      <c r="C708" s="1"/>
    </row>
    <row r="709" spans="3:3" ht="15.75" customHeight="1" x14ac:dyDescent="0.25">
      <c r="C709" s="1"/>
    </row>
    <row r="710" spans="3:3" ht="15.75" customHeight="1" x14ac:dyDescent="0.25">
      <c r="C710" s="1"/>
    </row>
    <row r="711" spans="3:3" ht="15.75" customHeight="1" x14ac:dyDescent="0.25">
      <c r="C711" s="1"/>
    </row>
    <row r="712" spans="3:3" ht="15.75" customHeight="1" x14ac:dyDescent="0.25">
      <c r="C712" s="1"/>
    </row>
    <row r="713" spans="3:3" ht="15.75" customHeight="1" x14ac:dyDescent="0.25">
      <c r="C713" s="1"/>
    </row>
    <row r="714" spans="3:3" ht="15.75" customHeight="1" x14ac:dyDescent="0.25">
      <c r="C714" s="1"/>
    </row>
    <row r="715" spans="3:3" ht="15.75" customHeight="1" x14ac:dyDescent="0.25">
      <c r="C715" s="1"/>
    </row>
    <row r="716" spans="3:3" ht="15.75" customHeight="1" x14ac:dyDescent="0.25">
      <c r="C716" s="1"/>
    </row>
    <row r="717" spans="3:3" ht="15.75" customHeight="1" x14ac:dyDescent="0.25">
      <c r="C717" s="1"/>
    </row>
    <row r="718" spans="3:3" ht="15.75" customHeight="1" x14ac:dyDescent="0.25">
      <c r="C718" s="1"/>
    </row>
    <row r="719" spans="3:3" ht="15.75" customHeight="1" x14ac:dyDescent="0.25">
      <c r="C719" s="1"/>
    </row>
    <row r="720" spans="3:3" ht="15.75" customHeight="1" x14ac:dyDescent="0.25">
      <c r="C720" s="1"/>
    </row>
    <row r="721" spans="3:3" ht="15.75" customHeight="1" x14ac:dyDescent="0.25">
      <c r="C721" s="1"/>
    </row>
    <row r="722" spans="3:3" ht="15.75" customHeight="1" x14ac:dyDescent="0.25">
      <c r="C722" s="1"/>
    </row>
    <row r="723" spans="3:3" ht="15.75" customHeight="1" x14ac:dyDescent="0.25">
      <c r="C723" s="1"/>
    </row>
    <row r="724" spans="3:3" ht="15.75" customHeight="1" x14ac:dyDescent="0.25">
      <c r="C724" s="1"/>
    </row>
    <row r="725" spans="3:3" ht="15.75" customHeight="1" x14ac:dyDescent="0.25">
      <c r="C725" s="1"/>
    </row>
    <row r="726" spans="3:3" ht="15.75" customHeight="1" x14ac:dyDescent="0.25">
      <c r="C726" s="1"/>
    </row>
    <row r="727" spans="3:3" ht="15.75" customHeight="1" x14ac:dyDescent="0.25">
      <c r="C727" s="1"/>
    </row>
    <row r="728" spans="3:3" ht="15.75" customHeight="1" x14ac:dyDescent="0.25">
      <c r="C728" s="1"/>
    </row>
    <row r="729" spans="3:3" ht="15.75" customHeight="1" x14ac:dyDescent="0.25">
      <c r="C729" s="1"/>
    </row>
    <row r="730" spans="3:3" ht="15.75" customHeight="1" x14ac:dyDescent="0.25">
      <c r="C730" s="1"/>
    </row>
    <row r="731" spans="3:3" ht="15.75" customHeight="1" x14ac:dyDescent="0.25">
      <c r="C731" s="1"/>
    </row>
    <row r="732" spans="3:3" ht="15.75" customHeight="1" x14ac:dyDescent="0.25">
      <c r="C732" s="1"/>
    </row>
    <row r="733" spans="3:3" ht="15.75" customHeight="1" x14ac:dyDescent="0.25">
      <c r="C733" s="1"/>
    </row>
    <row r="734" spans="3:3" ht="15.75" customHeight="1" x14ac:dyDescent="0.25">
      <c r="C734" s="1"/>
    </row>
    <row r="735" spans="3:3" ht="15.75" customHeight="1" x14ac:dyDescent="0.25">
      <c r="C735" s="1"/>
    </row>
    <row r="736" spans="3:3" ht="15.75" customHeight="1" x14ac:dyDescent="0.25">
      <c r="C736" s="1"/>
    </row>
    <row r="737" spans="3:3" ht="15.75" customHeight="1" x14ac:dyDescent="0.25">
      <c r="C737" s="1"/>
    </row>
    <row r="738" spans="3:3" ht="15.75" customHeight="1" x14ac:dyDescent="0.25">
      <c r="C738" s="1"/>
    </row>
    <row r="739" spans="3:3" ht="15.75" customHeight="1" x14ac:dyDescent="0.25">
      <c r="C739" s="1"/>
    </row>
    <row r="740" spans="3:3" ht="15.75" customHeight="1" x14ac:dyDescent="0.25">
      <c r="C740" s="1"/>
    </row>
    <row r="741" spans="3:3" ht="15.75" customHeight="1" x14ac:dyDescent="0.25">
      <c r="C741" s="1"/>
    </row>
    <row r="742" spans="3:3" ht="15.75" customHeight="1" x14ac:dyDescent="0.25">
      <c r="C742" s="1"/>
    </row>
    <row r="743" spans="3:3" ht="15.75" customHeight="1" x14ac:dyDescent="0.25">
      <c r="C743" s="1"/>
    </row>
    <row r="744" spans="3:3" ht="15.75" customHeight="1" x14ac:dyDescent="0.25">
      <c r="C744" s="1"/>
    </row>
    <row r="745" spans="3:3" ht="15.75" customHeight="1" x14ac:dyDescent="0.25">
      <c r="C745" s="1"/>
    </row>
    <row r="746" spans="3:3" ht="15.75" customHeight="1" x14ac:dyDescent="0.25">
      <c r="C746" s="1"/>
    </row>
    <row r="747" spans="3:3" ht="15.75" customHeight="1" x14ac:dyDescent="0.25">
      <c r="C747" s="1"/>
    </row>
    <row r="748" spans="3:3" ht="15.75" customHeight="1" x14ac:dyDescent="0.25">
      <c r="C748" s="1"/>
    </row>
    <row r="749" spans="3:3" ht="15.75" customHeight="1" x14ac:dyDescent="0.25">
      <c r="C749" s="1"/>
    </row>
    <row r="750" spans="3:3" ht="15.75" customHeight="1" x14ac:dyDescent="0.25">
      <c r="C750" s="1"/>
    </row>
    <row r="751" spans="3:3" ht="15.75" customHeight="1" x14ac:dyDescent="0.25">
      <c r="C751" s="1"/>
    </row>
    <row r="752" spans="3:3" ht="15.75" customHeight="1" x14ac:dyDescent="0.25">
      <c r="C752" s="1"/>
    </row>
    <row r="753" spans="3:3" ht="15.75" customHeight="1" x14ac:dyDescent="0.25">
      <c r="C753" s="1"/>
    </row>
    <row r="754" spans="3:3" ht="15.75" customHeight="1" x14ac:dyDescent="0.25">
      <c r="C754" s="1"/>
    </row>
    <row r="755" spans="3:3" ht="15.75" customHeight="1" x14ac:dyDescent="0.25">
      <c r="C755" s="1"/>
    </row>
    <row r="756" spans="3:3" ht="15.75" customHeight="1" x14ac:dyDescent="0.25">
      <c r="C756" s="1"/>
    </row>
    <row r="757" spans="3:3" ht="15.75" customHeight="1" x14ac:dyDescent="0.25">
      <c r="C757" s="1"/>
    </row>
    <row r="758" spans="3:3" ht="15.75" customHeight="1" x14ac:dyDescent="0.25">
      <c r="C758" s="1"/>
    </row>
    <row r="759" spans="3:3" ht="15.75" customHeight="1" x14ac:dyDescent="0.25">
      <c r="C759" s="1"/>
    </row>
    <row r="760" spans="3:3" ht="15.75" customHeight="1" x14ac:dyDescent="0.25">
      <c r="C760" s="1"/>
    </row>
    <row r="761" spans="3:3" ht="15.75" customHeight="1" x14ac:dyDescent="0.25">
      <c r="C761" s="1"/>
    </row>
    <row r="762" spans="3:3" ht="15.75" customHeight="1" x14ac:dyDescent="0.25">
      <c r="C762" s="1"/>
    </row>
    <row r="763" spans="3:3" ht="15.75" customHeight="1" x14ac:dyDescent="0.25">
      <c r="C763" s="1"/>
    </row>
    <row r="764" spans="3:3" ht="15.75" customHeight="1" x14ac:dyDescent="0.25">
      <c r="C764" s="1"/>
    </row>
    <row r="765" spans="3:3" ht="15.75" customHeight="1" x14ac:dyDescent="0.25">
      <c r="C765" s="1"/>
    </row>
    <row r="766" spans="3:3" ht="15.75" customHeight="1" x14ac:dyDescent="0.25">
      <c r="C766" s="1"/>
    </row>
    <row r="767" spans="3:3" ht="15.75" customHeight="1" x14ac:dyDescent="0.25">
      <c r="C767" s="1"/>
    </row>
    <row r="768" spans="3:3" ht="15.75" customHeight="1" x14ac:dyDescent="0.25">
      <c r="C768" s="1"/>
    </row>
    <row r="769" spans="3:3" ht="15.75" customHeight="1" x14ac:dyDescent="0.25">
      <c r="C769" s="1"/>
    </row>
    <row r="770" spans="3:3" ht="15.75" customHeight="1" x14ac:dyDescent="0.25">
      <c r="C770" s="1"/>
    </row>
    <row r="771" spans="3:3" ht="15.75" customHeight="1" x14ac:dyDescent="0.25">
      <c r="C771" s="1"/>
    </row>
    <row r="772" spans="3:3" ht="15.75" customHeight="1" x14ac:dyDescent="0.25">
      <c r="C772" s="1"/>
    </row>
    <row r="773" spans="3:3" ht="15.75" customHeight="1" x14ac:dyDescent="0.25">
      <c r="C773" s="1"/>
    </row>
    <row r="774" spans="3:3" ht="15.75" customHeight="1" x14ac:dyDescent="0.25">
      <c r="C774" s="1"/>
    </row>
    <row r="775" spans="3:3" ht="15.75" customHeight="1" x14ac:dyDescent="0.25">
      <c r="C775" s="1"/>
    </row>
    <row r="776" spans="3:3" ht="15.75" customHeight="1" x14ac:dyDescent="0.25">
      <c r="C776" s="1"/>
    </row>
    <row r="777" spans="3:3" ht="15.75" customHeight="1" x14ac:dyDescent="0.25">
      <c r="C777" s="1"/>
    </row>
    <row r="778" spans="3:3" ht="15.75" customHeight="1" x14ac:dyDescent="0.25">
      <c r="C778" s="1"/>
    </row>
    <row r="779" spans="3:3" ht="15.75" customHeight="1" x14ac:dyDescent="0.25">
      <c r="C779" s="1"/>
    </row>
    <row r="780" spans="3:3" ht="15.75" customHeight="1" x14ac:dyDescent="0.25">
      <c r="C780" s="1"/>
    </row>
    <row r="781" spans="3:3" ht="15.75" customHeight="1" x14ac:dyDescent="0.25">
      <c r="C781" s="1"/>
    </row>
    <row r="782" spans="3:3" ht="15.75" customHeight="1" x14ac:dyDescent="0.25">
      <c r="C782" s="1"/>
    </row>
    <row r="783" spans="3:3" ht="15.75" customHeight="1" x14ac:dyDescent="0.25">
      <c r="C783" s="1"/>
    </row>
    <row r="784" spans="3:3" ht="15.75" customHeight="1" x14ac:dyDescent="0.25">
      <c r="C784" s="1"/>
    </row>
    <row r="785" spans="3:3" ht="15.75" customHeight="1" x14ac:dyDescent="0.25">
      <c r="C785" s="1"/>
    </row>
    <row r="786" spans="3:3" ht="15.75" customHeight="1" x14ac:dyDescent="0.25">
      <c r="C786" s="1"/>
    </row>
    <row r="787" spans="3:3" ht="15.75" customHeight="1" x14ac:dyDescent="0.25">
      <c r="C787" s="1"/>
    </row>
    <row r="788" spans="3:3" ht="15.75" customHeight="1" x14ac:dyDescent="0.25">
      <c r="C788" s="1"/>
    </row>
    <row r="789" spans="3:3" ht="15.75" customHeight="1" x14ac:dyDescent="0.25">
      <c r="C789" s="1"/>
    </row>
    <row r="790" spans="3:3" ht="15.75" customHeight="1" x14ac:dyDescent="0.25">
      <c r="C790" s="1"/>
    </row>
    <row r="791" spans="3:3" ht="15.75" customHeight="1" x14ac:dyDescent="0.25">
      <c r="C791" s="1"/>
    </row>
    <row r="792" spans="3:3" ht="15.75" customHeight="1" x14ac:dyDescent="0.25">
      <c r="C792" s="1"/>
    </row>
    <row r="793" spans="3:3" ht="15.75" customHeight="1" x14ac:dyDescent="0.25">
      <c r="C793" s="1"/>
    </row>
    <row r="794" spans="3:3" ht="15.75" customHeight="1" x14ac:dyDescent="0.25">
      <c r="C794" s="1"/>
    </row>
    <row r="795" spans="3:3" ht="15.75" customHeight="1" x14ac:dyDescent="0.25">
      <c r="C795" s="1"/>
    </row>
    <row r="796" spans="3:3" ht="15.75" customHeight="1" x14ac:dyDescent="0.25">
      <c r="C796" s="1"/>
    </row>
    <row r="797" spans="3:3" ht="15.75" customHeight="1" x14ac:dyDescent="0.25">
      <c r="C797" s="1"/>
    </row>
    <row r="798" spans="3:3" ht="15.75" customHeight="1" x14ac:dyDescent="0.25">
      <c r="C798" s="1"/>
    </row>
    <row r="799" spans="3:3" ht="15.75" customHeight="1" x14ac:dyDescent="0.25">
      <c r="C799" s="1"/>
    </row>
    <row r="800" spans="3:3" ht="15.75" customHeight="1" x14ac:dyDescent="0.25">
      <c r="C800" s="1"/>
    </row>
    <row r="801" spans="3:3" ht="15.75" customHeight="1" x14ac:dyDescent="0.25">
      <c r="C801" s="1"/>
    </row>
    <row r="802" spans="3:3" ht="15.75" customHeight="1" x14ac:dyDescent="0.25">
      <c r="C802" s="1"/>
    </row>
    <row r="803" spans="3:3" ht="15.75" customHeight="1" x14ac:dyDescent="0.25">
      <c r="C803" s="1"/>
    </row>
    <row r="804" spans="3:3" ht="15.75" customHeight="1" x14ac:dyDescent="0.25">
      <c r="C804" s="1"/>
    </row>
    <row r="805" spans="3:3" ht="15.75" customHeight="1" x14ac:dyDescent="0.25">
      <c r="C805" s="1"/>
    </row>
    <row r="806" spans="3:3" ht="15.75" customHeight="1" x14ac:dyDescent="0.25">
      <c r="C806" s="1"/>
    </row>
    <row r="807" spans="3:3" ht="15.75" customHeight="1" x14ac:dyDescent="0.25">
      <c r="C807" s="1"/>
    </row>
    <row r="808" spans="3:3" ht="15.75" customHeight="1" x14ac:dyDescent="0.25">
      <c r="C808" s="1"/>
    </row>
    <row r="809" spans="3:3" ht="15.75" customHeight="1" x14ac:dyDescent="0.25">
      <c r="C809" s="1"/>
    </row>
    <row r="810" spans="3:3" ht="15.75" customHeight="1" x14ac:dyDescent="0.25">
      <c r="C810" s="1"/>
    </row>
    <row r="811" spans="3:3" ht="15.75" customHeight="1" x14ac:dyDescent="0.25">
      <c r="C811" s="1"/>
    </row>
    <row r="812" spans="3:3" ht="15.75" customHeight="1" x14ac:dyDescent="0.25">
      <c r="C812" s="1"/>
    </row>
    <row r="813" spans="3:3" ht="15.75" customHeight="1" x14ac:dyDescent="0.25">
      <c r="C813" s="1"/>
    </row>
    <row r="814" spans="3:3" ht="15.75" customHeight="1" x14ac:dyDescent="0.25">
      <c r="C814" s="1"/>
    </row>
    <row r="815" spans="3:3" ht="15.75" customHeight="1" x14ac:dyDescent="0.25">
      <c r="C815" s="1"/>
    </row>
    <row r="816" spans="3:3" ht="15.75" customHeight="1" x14ac:dyDescent="0.25">
      <c r="C816" s="1"/>
    </row>
    <row r="817" spans="3:3" ht="15.75" customHeight="1" x14ac:dyDescent="0.25">
      <c r="C817" s="1"/>
    </row>
    <row r="818" spans="3:3" ht="15.75" customHeight="1" x14ac:dyDescent="0.25">
      <c r="C818" s="1"/>
    </row>
    <row r="819" spans="3:3" ht="15.75" customHeight="1" x14ac:dyDescent="0.25">
      <c r="C819" s="1"/>
    </row>
    <row r="820" spans="3:3" ht="15.75" customHeight="1" x14ac:dyDescent="0.25">
      <c r="C820" s="1"/>
    </row>
    <row r="821" spans="3:3" ht="15.75" customHeight="1" x14ac:dyDescent="0.25">
      <c r="C821" s="1"/>
    </row>
    <row r="822" spans="3:3" ht="15.75" customHeight="1" x14ac:dyDescent="0.25">
      <c r="C822" s="1"/>
    </row>
    <row r="823" spans="3:3" ht="15.75" customHeight="1" x14ac:dyDescent="0.25">
      <c r="C823" s="1"/>
    </row>
    <row r="824" spans="3:3" ht="15.75" customHeight="1" x14ac:dyDescent="0.25">
      <c r="C824" s="1"/>
    </row>
    <row r="825" spans="3:3" ht="15.75" customHeight="1" x14ac:dyDescent="0.25">
      <c r="C825" s="1"/>
    </row>
    <row r="826" spans="3:3" ht="15.75" customHeight="1" x14ac:dyDescent="0.25">
      <c r="C826" s="1"/>
    </row>
    <row r="827" spans="3:3" ht="15.75" customHeight="1" x14ac:dyDescent="0.25">
      <c r="C827" s="1"/>
    </row>
    <row r="828" spans="3:3" ht="15.75" customHeight="1" x14ac:dyDescent="0.25">
      <c r="C828" s="1"/>
    </row>
    <row r="829" spans="3:3" ht="15.75" customHeight="1" x14ac:dyDescent="0.25">
      <c r="C829" s="1"/>
    </row>
    <row r="830" spans="3:3" ht="15.75" customHeight="1" x14ac:dyDescent="0.25">
      <c r="C830" s="1"/>
    </row>
    <row r="831" spans="3:3" ht="15.75" customHeight="1" x14ac:dyDescent="0.25">
      <c r="C831" s="1"/>
    </row>
    <row r="832" spans="3:3" ht="15.75" customHeight="1" x14ac:dyDescent="0.25">
      <c r="C832" s="1"/>
    </row>
    <row r="833" spans="3:3" ht="15.75" customHeight="1" x14ac:dyDescent="0.25">
      <c r="C833" s="1"/>
    </row>
    <row r="834" spans="3:3" ht="15.75" customHeight="1" x14ac:dyDescent="0.25">
      <c r="C834" s="1"/>
    </row>
    <row r="835" spans="3:3" ht="15.75" customHeight="1" x14ac:dyDescent="0.25">
      <c r="C835" s="1"/>
    </row>
    <row r="836" spans="3:3" ht="15.75" customHeight="1" x14ac:dyDescent="0.25">
      <c r="C836" s="1"/>
    </row>
    <row r="837" spans="3:3" ht="15.75" customHeight="1" x14ac:dyDescent="0.25">
      <c r="C837" s="1"/>
    </row>
    <row r="838" spans="3:3" ht="15.75" customHeight="1" x14ac:dyDescent="0.25">
      <c r="C838" s="1"/>
    </row>
    <row r="839" spans="3:3" ht="15.75" customHeight="1" x14ac:dyDescent="0.25">
      <c r="C839" s="1"/>
    </row>
    <row r="840" spans="3:3" ht="15.75" customHeight="1" x14ac:dyDescent="0.25">
      <c r="C840" s="1"/>
    </row>
    <row r="841" spans="3:3" ht="15.75" customHeight="1" x14ac:dyDescent="0.25">
      <c r="C841" s="1"/>
    </row>
    <row r="842" spans="3:3" ht="15.75" customHeight="1" x14ac:dyDescent="0.25">
      <c r="C842" s="1"/>
    </row>
    <row r="843" spans="3:3" ht="15.75" customHeight="1" x14ac:dyDescent="0.25">
      <c r="C843" s="1"/>
    </row>
    <row r="844" spans="3:3" ht="15.75" customHeight="1" x14ac:dyDescent="0.25">
      <c r="C844" s="1"/>
    </row>
    <row r="845" spans="3:3" ht="15.75" customHeight="1" x14ac:dyDescent="0.25">
      <c r="C845" s="1"/>
    </row>
    <row r="846" spans="3:3" ht="15.75" customHeight="1" x14ac:dyDescent="0.25">
      <c r="C846" s="1"/>
    </row>
    <row r="847" spans="3:3" ht="15.75" customHeight="1" x14ac:dyDescent="0.25">
      <c r="C847" s="1"/>
    </row>
    <row r="848" spans="3:3" ht="15.75" customHeight="1" x14ac:dyDescent="0.25">
      <c r="C848" s="1"/>
    </row>
    <row r="849" spans="3:3" ht="15.75" customHeight="1" x14ac:dyDescent="0.25">
      <c r="C849" s="1"/>
    </row>
    <row r="850" spans="3:3" ht="15.75" customHeight="1" x14ac:dyDescent="0.25">
      <c r="C850" s="1"/>
    </row>
    <row r="851" spans="3:3" ht="15.75" customHeight="1" x14ac:dyDescent="0.25">
      <c r="C851" s="1"/>
    </row>
    <row r="852" spans="3:3" ht="15.75" customHeight="1" x14ac:dyDescent="0.25">
      <c r="C852" s="1"/>
    </row>
    <row r="853" spans="3:3" ht="15.75" customHeight="1" x14ac:dyDescent="0.25">
      <c r="C853" s="1"/>
    </row>
    <row r="854" spans="3:3" ht="15.75" customHeight="1" x14ac:dyDescent="0.25">
      <c r="C854" s="1"/>
    </row>
    <row r="855" spans="3:3" ht="15.75" customHeight="1" x14ac:dyDescent="0.25">
      <c r="C855" s="1"/>
    </row>
    <row r="856" spans="3:3" ht="15.75" customHeight="1" x14ac:dyDescent="0.25">
      <c r="C856" s="1"/>
    </row>
    <row r="857" spans="3:3" ht="15.75" customHeight="1" x14ac:dyDescent="0.25">
      <c r="C857" s="1"/>
    </row>
    <row r="858" spans="3:3" ht="15.75" customHeight="1" x14ac:dyDescent="0.25">
      <c r="C858" s="1"/>
    </row>
    <row r="859" spans="3:3" ht="15.75" customHeight="1" x14ac:dyDescent="0.25">
      <c r="C859" s="1"/>
    </row>
    <row r="860" spans="3:3" ht="15.75" customHeight="1" x14ac:dyDescent="0.25">
      <c r="C860" s="1"/>
    </row>
    <row r="861" spans="3:3" ht="15.75" customHeight="1" x14ac:dyDescent="0.25">
      <c r="C861" s="1"/>
    </row>
    <row r="862" spans="3:3" ht="15.75" customHeight="1" x14ac:dyDescent="0.25">
      <c r="C862" s="1"/>
    </row>
    <row r="863" spans="3:3" ht="15.75" customHeight="1" x14ac:dyDescent="0.25">
      <c r="C863" s="1"/>
    </row>
    <row r="864" spans="3:3" ht="15.75" customHeight="1" x14ac:dyDescent="0.25">
      <c r="C864" s="1"/>
    </row>
    <row r="865" spans="3:3" ht="15.75" customHeight="1" x14ac:dyDescent="0.25">
      <c r="C865" s="1"/>
    </row>
    <row r="866" spans="3:3" ht="15.75" customHeight="1" x14ac:dyDescent="0.25">
      <c r="C866" s="1"/>
    </row>
    <row r="867" spans="3:3" ht="15.75" customHeight="1" x14ac:dyDescent="0.25">
      <c r="C867" s="1"/>
    </row>
    <row r="868" spans="3:3" ht="15.75" customHeight="1" x14ac:dyDescent="0.25">
      <c r="C868" s="1"/>
    </row>
    <row r="869" spans="3:3" ht="15.75" customHeight="1" x14ac:dyDescent="0.25">
      <c r="C869" s="1"/>
    </row>
    <row r="870" spans="3:3" ht="15.75" customHeight="1" x14ac:dyDescent="0.25">
      <c r="C870" s="1"/>
    </row>
    <row r="871" spans="3:3" ht="15.75" customHeight="1" x14ac:dyDescent="0.25">
      <c r="C871" s="1"/>
    </row>
    <row r="872" spans="3:3" ht="15.75" customHeight="1" x14ac:dyDescent="0.25">
      <c r="C872" s="1"/>
    </row>
    <row r="873" spans="3:3" ht="15.75" customHeight="1" x14ac:dyDescent="0.25">
      <c r="C873" s="1"/>
    </row>
    <row r="874" spans="3:3" ht="15.75" customHeight="1" x14ac:dyDescent="0.25">
      <c r="C874" s="1"/>
    </row>
    <row r="875" spans="3:3" ht="15.75" customHeight="1" x14ac:dyDescent="0.25">
      <c r="C875" s="1"/>
    </row>
    <row r="876" spans="3:3" ht="15.75" customHeight="1" x14ac:dyDescent="0.25">
      <c r="C876" s="1"/>
    </row>
    <row r="877" spans="3:3" ht="15.75" customHeight="1" x14ac:dyDescent="0.25">
      <c r="C877" s="1"/>
    </row>
    <row r="878" spans="3:3" ht="15.75" customHeight="1" x14ac:dyDescent="0.25">
      <c r="C878" s="1"/>
    </row>
    <row r="879" spans="3:3" ht="15.75" customHeight="1" x14ac:dyDescent="0.25">
      <c r="C879" s="1"/>
    </row>
    <row r="880" spans="3:3" ht="15.75" customHeight="1" x14ac:dyDescent="0.25">
      <c r="C880" s="1"/>
    </row>
    <row r="881" spans="3:3" ht="15.75" customHeight="1" x14ac:dyDescent="0.25">
      <c r="C881" s="1"/>
    </row>
    <row r="882" spans="3:3" ht="15.75" customHeight="1" x14ac:dyDescent="0.25">
      <c r="C882" s="1"/>
    </row>
    <row r="883" spans="3:3" ht="15.75" customHeight="1" x14ac:dyDescent="0.25">
      <c r="C883" s="1"/>
    </row>
    <row r="884" spans="3:3" ht="15.75" customHeight="1" x14ac:dyDescent="0.25">
      <c r="C884" s="1"/>
    </row>
    <row r="885" spans="3:3" ht="15.75" customHeight="1" x14ac:dyDescent="0.25">
      <c r="C885" s="1"/>
    </row>
    <row r="886" spans="3:3" ht="15.75" customHeight="1" x14ac:dyDescent="0.25">
      <c r="C886" s="1"/>
    </row>
    <row r="887" spans="3:3" ht="15.75" customHeight="1" x14ac:dyDescent="0.25">
      <c r="C887" s="1"/>
    </row>
    <row r="888" spans="3:3" ht="15.75" customHeight="1" x14ac:dyDescent="0.25">
      <c r="C888" s="1"/>
    </row>
    <row r="889" spans="3:3" ht="15.75" customHeight="1" x14ac:dyDescent="0.25">
      <c r="C889" s="1"/>
    </row>
    <row r="890" spans="3:3" ht="15.75" customHeight="1" x14ac:dyDescent="0.25">
      <c r="C890" s="1"/>
    </row>
    <row r="891" spans="3:3" ht="15.75" customHeight="1" x14ac:dyDescent="0.25">
      <c r="C891" s="1"/>
    </row>
    <row r="892" spans="3:3" ht="15.75" customHeight="1" x14ac:dyDescent="0.25">
      <c r="C892" s="1"/>
    </row>
    <row r="893" spans="3:3" ht="15.75" customHeight="1" x14ac:dyDescent="0.25">
      <c r="C893" s="1"/>
    </row>
    <row r="894" spans="3:3" ht="15.75" customHeight="1" x14ac:dyDescent="0.25">
      <c r="C894" s="1"/>
    </row>
    <row r="895" spans="3:3" ht="15.75" customHeight="1" x14ac:dyDescent="0.25">
      <c r="C895" s="1"/>
    </row>
    <row r="896" spans="3:3" ht="15.75" customHeight="1" x14ac:dyDescent="0.25">
      <c r="C896" s="1"/>
    </row>
    <row r="897" spans="3:3" ht="15.75" customHeight="1" x14ac:dyDescent="0.25">
      <c r="C897" s="1"/>
    </row>
    <row r="898" spans="3:3" ht="15.75" customHeight="1" x14ac:dyDescent="0.25">
      <c r="C898" s="1"/>
    </row>
    <row r="899" spans="3:3" ht="15.75" customHeight="1" x14ac:dyDescent="0.25">
      <c r="C899" s="1"/>
    </row>
    <row r="900" spans="3:3" ht="15.75" customHeight="1" x14ac:dyDescent="0.25">
      <c r="C900" s="1"/>
    </row>
    <row r="901" spans="3:3" ht="15.75" customHeight="1" x14ac:dyDescent="0.25">
      <c r="C901" s="1"/>
    </row>
    <row r="902" spans="3:3" ht="15.75" customHeight="1" x14ac:dyDescent="0.25">
      <c r="C902" s="1"/>
    </row>
    <row r="903" spans="3:3" ht="15.75" customHeight="1" x14ac:dyDescent="0.25">
      <c r="C903" s="1"/>
    </row>
    <row r="904" spans="3:3" ht="15.75" customHeight="1" x14ac:dyDescent="0.25">
      <c r="C904" s="1"/>
    </row>
    <row r="905" spans="3:3" ht="15.75" customHeight="1" x14ac:dyDescent="0.25">
      <c r="C905" s="1"/>
    </row>
    <row r="906" spans="3:3" ht="15.75" customHeight="1" x14ac:dyDescent="0.25">
      <c r="C906" s="1"/>
    </row>
    <row r="907" spans="3:3" ht="15.75" customHeight="1" x14ac:dyDescent="0.25">
      <c r="C907" s="1"/>
    </row>
    <row r="908" spans="3:3" ht="15.75" customHeight="1" x14ac:dyDescent="0.25">
      <c r="C908" s="1"/>
    </row>
    <row r="909" spans="3:3" ht="15.75" customHeight="1" x14ac:dyDescent="0.25">
      <c r="C909" s="1"/>
    </row>
    <row r="910" spans="3:3" ht="15.75" customHeight="1" x14ac:dyDescent="0.25">
      <c r="C910" s="1"/>
    </row>
    <row r="911" spans="3:3" ht="15.75" customHeight="1" x14ac:dyDescent="0.25">
      <c r="C911" s="1"/>
    </row>
    <row r="912" spans="3:3" ht="15.75" customHeight="1" x14ac:dyDescent="0.25">
      <c r="C912" s="1"/>
    </row>
    <row r="913" spans="3:3" ht="15.75" customHeight="1" x14ac:dyDescent="0.25">
      <c r="C913" s="1"/>
    </row>
    <row r="914" spans="3:3" ht="15.75" customHeight="1" x14ac:dyDescent="0.25">
      <c r="C914" s="1"/>
    </row>
    <row r="915" spans="3:3" ht="15.75" customHeight="1" x14ac:dyDescent="0.25">
      <c r="C915" s="1"/>
    </row>
    <row r="916" spans="3:3" ht="15.75" customHeight="1" x14ac:dyDescent="0.25">
      <c r="C916" s="1"/>
    </row>
    <row r="917" spans="3:3" ht="15.75" customHeight="1" x14ac:dyDescent="0.25">
      <c r="C917" s="1"/>
    </row>
    <row r="918" spans="3:3" ht="15.75" customHeight="1" x14ac:dyDescent="0.25">
      <c r="C918" s="1"/>
    </row>
    <row r="919" spans="3:3" ht="15.75" customHeight="1" x14ac:dyDescent="0.25">
      <c r="C919" s="1"/>
    </row>
    <row r="920" spans="3:3" ht="15.75" customHeight="1" x14ac:dyDescent="0.25">
      <c r="C920" s="1"/>
    </row>
    <row r="921" spans="3:3" ht="15.75" customHeight="1" x14ac:dyDescent="0.25">
      <c r="C921" s="1"/>
    </row>
    <row r="922" spans="3:3" ht="15.75" customHeight="1" x14ac:dyDescent="0.25">
      <c r="C922" s="1"/>
    </row>
    <row r="923" spans="3:3" ht="15.75" customHeight="1" x14ac:dyDescent="0.25">
      <c r="C923" s="1"/>
    </row>
    <row r="924" spans="3:3" ht="15.75" customHeight="1" x14ac:dyDescent="0.25">
      <c r="C924" s="1"/>
    </row>
    <row r="925" spans="3:3" ht="15.75" customHeight="1" x14ac:dyDescent="0.25">
      <c r="C925" s="1"/>
    </row>
    <row r="926" spans="3:3" ht="15.75" customHeight="1" x14ac:dyDescent="0.25">
      <c r="C926" s="1"/>
    </row>
    <row r="927" spans="3:3" ht="15.75" customHeight="1" x14ac:dyDescent="0.25">
      <c r="C927" s="1"/>
    </row>
    <row r="928" spans="3:3" ht="15.75" customHeight="1" x14ac:dyDescent="0.25">
      <c r="C928" s="1"/>
    </row>
    <row r="929" spans="3:3" ht="15.75" customHeight="1" x14ac:dyDescent="0.25">
      <c r="C929" s="1"/>
    </row>
    <row r="930" spans="3:3" ht="15.75" customHeight="1" x14ac:dyDescent="0.25">
      <c r="C930" s="1"/>
    </row>
    <row r="931" spans="3:3" ht="15.75" customHeight="1" x14ac:dyDescent="0.25">
      <c r="C931" s="1"/>
    </row>
    <row r="932" spans="3:3" ht="15.75" customHeight="1" x14ac:dyDescent="0.25">
      <c r="C932" s="1"/>
    </row>
    <row r="933" spans="3:3" ht="15.75" customHeight="1" x14ac:dyDescent="0.25">
      <c r="C933" s="1"/>
    </row>
    <row r="934" spans="3:3" ht="15.75" customHeight="1" x14ac:dyDescent="0.25">
      <c r="C934" s="1"/>
    </row>
    <row r="935" spans="3:3" ht="15.75" customHeight="1" x14ac:dyDescent="0.25">
      <c r="C935" s="1"/>
    </row>
    <row r="936" spans="3:3" ht="15.75" customHeight="1" x14ac:dyDescent="0.25">
      <c r="C936" s="1"/>
    </row>
    <row r="937" spans="3:3" ht="15.75" customHeight="1" x14ac:dyDescent="0.25">
      <c r="C937" s="1"/>
    </row>
    <row r="938" spans="3:3" ht="15.75" customHeight="1" x14ac:dyDescent="0.25">
      <c r="C938" s="1"/>
    </row>
    <row r="939" spans="3:3" ht="15.75" customHeight="1" x14ac:dyDescent="0.25">
      <c r="C939" s="1"/>
    </row>
    <row r="940" spans="3:3" ht="15.75" customHeight="1" x14ac:dyDescent="0.25">
      <c r="C940" s="1"/>
    </row>
    <row r="941" spans="3:3" ht="15.75" customHeight="1" x14ac:dyDescent="0.25">
      <c r="C941" s="1"/>
    </row>
    <row r="942" spans="3:3" ht="15.75" customHeight="1" x14ac:dyDescent="0.25">
      <c r="C942" s="1"/>
    </row>
    <row r="943" spans="3:3" ht="15.75" customHeight="1" x14ac:dyDescent="0.25">
      <c r="C943" s="1"/>
    </row>
    <row r="944" spans="3:3" ht="15.75" customHeight="1" x14ac:dyDescent="0.25">
      <c r="C944" s="1"/>
    </row>
    <row r="945" spans="3:3" ht="15.75" customHeight="1" x14ac:dyDescent="0.25">
      <c r="C945" s="1"/>
    </row>
    <row r="946" spans="3:3" ht="15.75" customHeight="1" x14ac:dyDescent="0.25">
      <c r="C946" s="1"/>
    </row>
    <row r="947" spans="3:3" ht="15.75" customHeight="1" x14ac:dyDescent="0.25">
      <c r="C947" s="1"/>
    </row>
    <row r="948" spans="3:3" ht="15.75" customHeight="1" x14ac:dyDescent="0.25">
      <c r="C948" s="1"/>
    </row>
    <row r="949" spans="3:3" ht="15.75" customHeight="1" x14ac:dyDescent="0.25">
      <c r="C949" s="1"/>
    </row>
    <row r="950" spans="3:3" ht="15.75" customHeight="1" x14ac:dyDescent="0.25">
      <c r="C950" s="1"/>
    </row>
    <row r="951" spans="3:3" ht="15.75" customHeight="1" x14ac:dyDescent="0.25">
      <c r="C951" s="1"/>
    </row>
    <row r="952" spans="3:3" ht="15.75" customHeight="1" x14ac:dyDescent="0.25">
      <c r="C952" s="1"/>
    </row>
    <row r="953" spans="3:3" ht="15.75" customHeight="1" x14ac:dyDescent="0.25">
      <c r="C953" s="1"/>
    </row>
    <row r="954" spans="3:3" ht="15.75" customHeight="1" x14ac:dyDescent="0.25">
      <c r="C954" s="1"/>
    </row>
    <row r="955" spans="3:3" ht="15.75" customHeight="1" x14ac:dyDescent="0.25">
      <c r="C955" s="1"/>
    </row>
    <row r="956" spans="3:3" ht="15.75" customHeight="1" x14ac:dyDescent="0.25">
      <c r="C956" s="1"/>
    </row>
    <row r="957" spans="3:3" ht="15.75" customHeight="1" x14ac:dyDescent="0.25">
      <c r="C957" s="1"/>
    </row>
    <row r="958" spans="3:3" ht="15.75" customHeight="1" x14ac:dyDescent="0.25">
      <c r="C958" s="1"/>
    </row>
    <row r="959" spans="3:3" ht="15.75" customHeight="1" x14ac:dyDescent="0.25">
      <c r="C959" s="1"/>
    </row>
    <row r="960" spans="3:3" ht="15.75" customHeight="1" x14ac:dyDescent="0.25">
      <c r="C960" s="1"/>
    </row>
    <row r="961" spans="3:3" ht="15.75" customHeight="1" x14ac:dyDescent="0.25">
      <c r="C961" s="1"/>
    </row>
    <row r="962" spans="3:3" ht="15.75" customHeight="1" x14ac:dyDescent="0.25">
      <c r="C962" s="1"/>
    </row>
    <row r="963" spans="3:3" ht="15.75" customHeight="1" x14ac:dyDescent="0.25">
      <c r="C963" s="1"/>
    </row>
    <row r="964" spans="3:3" ht="15.75" customHeight="1" x14ac:dyDescent="0.25">
      <c r="C964" s="1"/>
    </row>
    <row r="965" spans="3:3" ht="15.75" customHeight="1" x14ac:dyDescent="0.25">
      <c r="C965" s="1"/>
    </row>
    <row r="966" spans="3:3" ht="15.75" customHeight="1" x14ac:dyDescent="0.25">
      <c r="C966" s="1"/>
    </row>
    <row r="967" spans="3:3" ht="15.75" customHeight="1" x14ac:dyDescent="0.25">
      <c r="C967" s="1"/>
    </row>
    <row r="968" spans="3:3" ht="15.75" customHeight="1" x14ac:dyDescent="0.25">
      <c r="C968" s="1"/>
    </row>
    <row r="969" spans="3:3" ht="15.75" customHeight="1" x14ac:dyDescent="0.25">
      <c r="C969" s="1"/>
    </row>
    <row r="970" spans="3:3" ht="15.75" customHeight="1" x14ac:dyDescent="0.25">
      <c r="C970" s="1"/>
    </row>
    <row r="971" spans="3:3" ht="15.75" customHeight="1" x14ac:dyDescent="0.25">
      <c r="C971" s="1"/>
    </row>
    <row r="972" spans="3:3" ht="15.75" customHeight="1" x14ac:dyDescent="0.25">
      <c r="C972" s="1"/>
    </row>
    <row r="973" spans="3:3" ht="15.75" customHeight="1" x14ac:dyDescent="0.25">
      <c r="C973" s="1"/>
    </row>
    <row r="974" spans="3:3" ht="15.75" customHeight="1" x14ac:dyDescent="0.25">
      <c r="C974" s="1"/>
    </row>
    <row r="975" spans="3:3" ht="15.75" customHeight="1" x14ac:dyDescent="0.25">
      <c r="C975" s="1"/>
    </row>
    <row r="976" spans="3:3" ht="15.75" customHeight="1" x14ac:dyDescent="0.25">
      <c r="C976" s="1"/>
    </row>
    <row r="977" spans="3:3" ht="15.75" customHeight="1" x14ac:dyDescent="0.25">
      <c r="C977" s="1"/>
    </row>
    <row r="978" spans="3:3" ht="15.75" customHeight="1" x14ac:dyDescent="0.25">
      <c r="C978" s="1"/>
    </row>
    <row r="979" spans="3:3" ht="15.75" customHeight="1" x14ac:dyDescent="0.25">
      <c r="C979" s="1"/>
    </row>
    <row r="980" spans="3:3" ht="15.75" customHeight="1" x14ac:dyDescent="0.25">
      <c r="C980" s="1"/>
    </row>
    <row r="981" spans="3:3" ht="15.75" customHeight="1" x14ac:dyDescent="0.25">
      <c r="C981" s="1"/>
    </row>
    <row r="982" spans="3:3" ht="15.75" customHeight="1" x14ac:dyDescent="0.25">
      <c r="C982" s="1"/>
    </row>
    <row r="983" spans="3:3" ht="15.75" customHeight="1" x14ac:dyDescent="0.25">
      <c r="C983" s="1"/>
    </row>
    <row r="984" spans="3:3" ht="15.75" customHeight="1" x14ac:dyDescent="0.25">
      <c r="C984" s="1"/>
    </row>
    <row r="985" spans="3:3" ht="15.75" customHeight="1" x14ac:dyDescent="0.25">
      <c r="C985" s="1"/>
    </row>
    <row r="986" spans="3:3" ht="15.75" customHeight="1" x14ac:dyDescent="0.25">
      <c r="C986" s="1"/>
    </row>
    <row r="987" spans="3:3" ht="15.75" customHeight="1" x14ac:dyDescent="0.25">
      <c r="C987" s="1"/>
    </row>
    <row r="988" spans="3:3" ht="15.75" customHeight="1" x14ac:dyDescent="0.25">
      <c r="C988" s="1"/>
    </row>
    <row r="989" spans="3:3" ht="15.75" customHeight="1" x14ac:dyDescent="0.25">
      <c r="C989" s="1"/>
    </row>
    <row r="990" spans="3:3" ht="15.75" customHeight="1" x14ac:dyDescent="0.25">
      <c r="C990" s="1"/>
    </row>
    <row r="991" spans="3:3" ht="15.75" customHeight="1" x14ac:dyDescent="0.25">
      <c r="C991" s="1"/>
    </row>
    <row r="992" spans="3:3" ht="15.75" customHeight="1" x14ac:dyDescent="0.25">
      <c r="C992" s="1"/>
    </row>
    <row r="993" spans="3:3" ht="15.75" customHeight="1" x14ac:dyDescent="0.25">
      <c r="C993" s="1"/>
    </row>
    <row r="994" spans="3:3" ht="15.75" customHeight="1" x14ac:dyDescent="0.25">
      <c r="C994" s="1"/>
    </row>
    <row r="995" spans="3:3" ht="15.75" customHeight="1" x14ac:dyDescent="0.25">
      <c r="C995" s="1"/>
    </row>
    <row r="996" spans="3:3" ht="15.75" customHeight="1" x14ac:dyDescent="0.25">
      <c r="C996" s="1"/>
    </row>
    <row r="997" spans="3:3" ht="15.75" customHeight="1" x14ac:dyDescent="0.25">
      <c r="C997" s="1"/>
    </row>
    <row r="998" spans="3:3" ht="15.75" customHeight="1" x14ac:dyDescent="0.25">
      <c r="C998" s="1"/>
    </row>
    <row r="999" spans="3:3" ht="15.75" customHeight="1" x14ac:dyDescent="0.25">
      <c r="C999" s="1"/>
    </row>
    <row r="1000" spans="3:3" ht="15.75" customHeight="1" x14ac:dyDescent="0.25">
      <c r="C1000" s="1"/>
    </row>
    <row r="1001" spans="3:3" ht="15.75" customHeight="1" x14ac:dyDescent="0.25">
      <c r="C1001" s="1"/>
    </row>
    <row r="1002" spans="3:3" ht="15.75" customHeight="1" x14ac:dyDescent="0.25">
      <c r="C1002" s="1"/>
    </row>
    <row r="1003" spans="3:3" ht="15.75" customHeight="1" x14ac:dyDescent="0.25">
      <c r="C1003" s="1"/>
    </row>
    <row r="1004" spans="3:3" ht="15.75" customHeight="1" x14ac:dyDescent="0.25">
      <c r="C1004" s="1"/>
    </row>
    <row r="1005" spans="3:3" ht="15.75" customHeight="1" x14ac:dyDescent="0.25">
      <c r="C1005" s="1"/>
    </row>
    <row r="1006" spans="3:3" ht="15.75" customHeight="1" x14ac:dyDescent="0.25">
      <c r="C1006" s="1"/>
    </row>
    <row r="1007" spans="3:3" ht="15.75" customHeight="1" x14ac:dyDescent="0.25">
      <c r="C1007" s="1"/>
    </row>
    <row r="1008" spans="3:3" ht="15.75" customHeight="1" x14ac:dyDescent="0.25">
      <c r="C1008" s="1"/>
    </row>
    <row r="1009" spans="3:3" ht="15.75" customHeight="1" x14ac:dyDescent="0.25">
      <c r="C1009" s="1"/>
    </row>
    <row r="1010" spans="3:3" ht="15.75" customHeight="1" x14ac:dyDescent="0.25">
      <c r="C1010" s="1"/>
    </row>
    <row r="1011" spans="3:3" ht="15.75" customHeight="1" x14ac:dyDescent="0.25">
      <c r="C1011" s="1"/>
    </row>
    <row r="1012" spans="3:3" ht="15.75" customHeight="1" x14ac:dyDescent="0.25">
      <c r="C1012" s="1"/>
    </row>
    <row r="1013" spans="3:3" ht="15.75" customHeight="1" x14ac:dyDescent="0.25">
      <c r="C1013" s="1"/>
    </row>
    <row r="1014" spans="3:3" ht="15.75" customHeight="1" x14ac:dyDescent="0.25">
      <c r="C1014" s="1"/>
    </row>
  </sheetData>
  <sheetProtection password="CC3D" sheet="1" objects="1" scenarios="1" selectLockedCells="1"/>
  <mergeCells count="24">
    <mergeCell ref="B38:H38"/>
    <mergeCell ref="E40:H40"/>
    <mergeCell ref="I40:L40"/>
    <mergeCell ref="E41:H41"/>
    <mergeCell ref="I41:L41"/>
    <mergeCell ref="B37:H37"/>
    <mergeCell ref="B19:B22"/>
    <mergeCell ref="A24:A29"/>
    <mergeCell ref="C27:C28"/>
    <mergeCell ref="E27:E28"/>
    <mergeCell ref="F27:F28"/>
    <mergeCell ref="G27:G28"/>
    <mergeCell ref="A8:A11"/>
    <mergeCell ref="B15:B18"/>
    <mergeCell ref="C15:C18"/>
    <mergeCell ref="C19:C22"/>
    <mergeCell ref="A15:A22"/>
    <mergeCell ref="J27:J28"/>
    <mergeCell ref="K27:K28"/>
    <mergeCell ref="L27:L28"/>
    <mergeCell ref="B6:D6"/>
    <mergeCell ref="E6:I6"/>
    <mergeCell ref="H27:H28"/>
    <mergeCell ref="I27:I28"/>
  </mergeCells>
  <pageMargins left="0.7" right="0.7" top="0.75" bottom="0.75" header="0" footer="0"/>
  <pageSetup paperSize="9" orientation="portrait"/>
  <ignoredErrors>
    <ignoredError sqref="I15 I16:I22" formulaRange="1"/>
    <ignoredError sqref="I32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Ajuntament de Barcelona</cp:lastModifiedBy>
  <dcterms:created xsi:type="dcterms:W3CDTF">2006-09-16T00:00:00Z</dcterms:created>
  <dcterms:modified xsi:type="dcterms:W3CDTF">2022-09-12T12:27:20Z</dcterms:modified>
</cp:coreProperties>
</file>