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680" yWindow="-120" windowWidth="19425" windowHeight="11025" tabRatio="923" activeTab="1"/>
  </bookViews>
  <sheets>
    <sheet name="Banc de Preus" sheetId="9" r:id="rId1"/>
    <sheet name="Amidaments" sheetId="50" r:id="rId2"/>
  </sheets>
  <definedNames>
    <definedName name="_xlnm._FilterDatabase" localSheetId="1" hidden="1">Amidaments!$A$1:$K$147</definedName>
    <definedName name="_xlnm._FilterDatabase" localSheetId="0" hidden="1">'Banc de Preus'!$A$1:$I$146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7" i="50" l="1"/>
  <c r="K130" i="50" l="1"/>
  <c r="K3" i="50" l="1"/>
  <c r="K4" i="50"/>
  <c r="K5" i="50"/>
  <c r="K6" i="50"/>
  <c r="K7" i="50"/>
  <c r="K8" i="50"/>
  <c r="K9" i="50"/>
  <c r="K10" i="50"/>
  <c r="K11" i="50"/>
  <c r="K12" i="50"/>
  <c r="K13" i="50"/>
  <c r="K14" i="50"/>
  <c r="K15" i="50"/>
  <c r="K16" i="50"/>
  <c r="K17" i="50"/>
  <c r="K18" i="50"/>
  <c r="K19" i="50"/>
  <c r="K20" i="50"/>
  <c r="K21" i="50"/>
  <c r="K22" i="50"/>
  <c r="K23" i="50"/>
  <c r="K24" i="50"/>
  <c r="K25" i="50"/>
  <c r="K26" i="50"/>
  <c r="K27" i="50"/>
  <c r="K28" i="50"/>
  <c r="K29" i="50"/>
  <c r="K30" i="50"/>
  <c r="K31" i="50"/>
  <c r="K32" i="50"/>
  <c r="K33" i="50"/>
  <c r="K34" i="50"/>
  <c r="K35" i="50"/>
  <c r="K36" i="50"/>
  <c r="K37" i="50"/>
  <c r="K38" i="50"/>
  <c r="K39" i="50"/>
  <c r="K40" i="50"/>
  <c r="K41" i="50"/>
  <c r="K42" i="50"/>
  <c r="K43" i="50"/>
  <c r="K44" i="50"/>
  <c r="K45" i="50"/>
  <c r="K46" i="50"/>
  <c r="K47" i="50"/>
  <c r="K48" i="50"/>
  <c r="K49" i="50"/>
  <c r="K50" i="50"/>
  <c r="K51" i="50"/>
  <c r="K52" i="50"/>
  <c r="K53" i="50"/>
  <c r="K54" i="50"/>
  <c r="K55" i="50"/>
  <c r="K56" i="50"/>
  <c r="K57" i="50"/>
  <c r="K58" i="50"/>
  <c r="K59" i="50"/>
  <c r="K60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2" i="50"/>
  <c r="H16" i="50" l="1"/>
  <c r="G16" i="50"/>
  <c r="F16" i="50"/>
  <c r="E16" i="50"/>
  <c r="D16" i="50"/>
  <c r="C16" i="50"/>
  <c r="B16" i="50"/>
  <c r="H15" i="50"/>
  <c r="G15" i="50"/>
  <c r="F15" i="50"/>
  <c r="E15" i="50"/>
  <c r="D15" i="50"/>
  <c r="C15" i="50"/>
  <c r="B15" i="50"/>
  <c r="H14" i="50"/>
  <c r="G14" i="50"/>
  <c r="F14" i="50"/>
  <c r="E14" i="50"/>
  <c r="D14" i="50"/>
  <c r="C14" i="50"/>
  <c r="B14" i="50"/>
  <c r="H133" i="50"/>
  <c r="H108" i="50"/>
  <c r="H109" i="50"/>
  <c r="H110" i="50"/>
  <c r="H111" i="50"/>
  <c r="G133" i="50" l="1"/>
  <c r="F133" i="50"/>
  <c r="E133" i="50"/>
  <c r="D133" i="50"/>
  <c r="C133" i="50"/>
  <c r="B133" i="50"/>
  <c r="H26" i="50" l="1"/>
  <c r="G26" i="50"/>
  <c r="F26" i="50"/>
  <c r="E26" i="50"/>
  <c r="D26" i="50"/>
  <c r="C26" i="50"/>
  <c r="B26" i="50"/>
  <c r="H47" i="50" l="1"/>
  <c r="G47" i="50"/>
  <c r="F47" i="50"/>
  <c r="E47" i="50"/>
  <c r="D47" i="50"/>
  <c r="C47" i="50"/>
  <c r="B47" i="50"/>
  <c r="B43" i="50"/>
  <c r="H46" i="50"/>
  <c r="G46" i="50"/>
  <c r="F46" i="50"/>
  <c r="E46" i="50"/>
  <c r="D46" i="50"/>
  <c r="C46" i="50"/>
  <c r="B46" i="50"/>
  <c r="H45" i="50"/>
  <c r="G45" i="50"/>
  <c r="F45" i="50"/>
  <c r="E45" i="50"/>
  <c r="D45" i="50"/>
  <c r="C45" i="50"/>
  <c r="B45" i="50"/>
  <c r="H107" i="50" l="1"/>
  <c r="G107" i="50"/>
  <c r="F107" i="50"/>
  <c r="E107" i="50"/>
  <c r="D107" i="50"/>
  <c r="C107" i="50"/>
  <c r="B107" i="50"/>
  <c r="H103" i="50"/>
  <c r="G103" i="50"/>
  <c r="F103" i="50"/>
  <c r="E103" i="50"/>
  <c r="D103" i="50"/>
  <c r="C103" i="50"/>
  <c r="B103" i="50"/>
  <c r="H90" i="50"/>
  <c r="G90" i="50"/>
  <c r="F90" i="50"/>
  <c r="E90" i="50"/>
  <c r="D90" i="50"/>
  <c r="C90" i="50"/>
  <c r="B90" i="50"/>
  <c r="H87" i="50"/>
  <c r="G87" i="50"/>
  <c r="F87" i="50"/>
  <c r="E87" i="50"/>
  <c r="D87" i="50"/>
  <c r="C87" i="50"/>
  <c r="B87" i="50"/>
  <c r="H84" i="50"/>
  <c r="G84" i="50"/>
  <c r="F84" i="50"/>
  <c r="E84" i="50"/>
  <c r="D84" i="50"/>
  <c r="C84" i="50"/>
  <c r="B84" i="50"/>
  <c r="H72" i="50"/>
  <c r="G72" i="50"/>
  <c r="F72" i="50"/>
  <c r="E72" i="50"/>
  <c r="D72" i="50"/>
  <c r="C72" i="50"/>
  <c r="B72" i="50"/>
  <c r="F129" i="50" l="1"/>
  <c r="H129" i="50" l="1"/>
  <c r="G129" i="50"/>
  <c r="E129" i="50"/>
  <c r="D129" i="50"/>
  <c r="C129" i="50"/>
  <c r="B129" i="50"/>
  <c r="C27" i="50"/>
  <c r="D27" i="50"/>
  <c r="E27" i="50"/>
  <c r="F27" i="50"/>
  <c r="G27" i="50"/>
  <c r="H27" i="50"/>
  <c r="B27" i="50"/>
  <c r="H13" i="50" l="1"/>
  <c r="H131" i="50" l="1"/>
  <c r="G131" i="50"/>
  <c r="F131" i="50"/>
  <c r="F123" i="50"/>
  <c r="H123" i="50"/>
  <c r="G123" i="50"/>
  <c r="F121" i="50"/>
  <c r="H121" i="50"/>
  <c r="G121" i="50"/>
  <c r="G110" i="50"/>
  <c r="F110" i="50"/>
  <c r="F100" i="50"/>
  <c r="H100" i="50"/>
  <c r="G100" i="50"/>
  <c r="H89" i="50"/>
  <c r="G89" i="50"/>
  <c r="F89" i="50"/>
  <c r="F75" i="50"/>
  <c r="H75" i="50"/>
  <c r="G75" i="50"/>
  <c r="F66" i="50"/>
  <c r="H66" i="50"/>
  <c r="G66" i="50"/>
  <c r="H49" i="50"/>
  <c r="G49" i="50"/>
  <c r="F49" i="50"/>
  <c r="F41" i="50"/>
  <c r="H41" i="50"/>
  <c r="G41" i="50"/>
  <c r="H39" i="50"/>
  <c r="G39" i="50"/>
  <c r="F39" i="50"/>
  <c r="F35" i="50"/>
  <c r="H35" i="50"/>
  <c r="G35" i="50"/>
  <c r="F33" i="50"/>
  <c r="H33" i="50"/>
  <c r="G33" i="50"/>
  <c r="H21" i="50"/>
  <c r="G21" i="50"/>
  <c r="F21" i="50"/>
  <c r="F18" i="50"/>
  <c r="H18" i="50"/>
  <c r="G18" i="50"/>
  <c r="F13" i="50"/>
  <c r="G13" i="50"/>
  <c r="H9" i="50"/>
  <c r="G9" i="50"/>
  <c r="F9" i="50"/>
  <c r="F5" i="50"/>
  <c r="H5" i="50"/>
  <c r="G5" i="50"/>
  <c r="H146" i="50"/>
  <c r="G146" i="50"/>
  <c r="F146" i="50"/>
  <c r="H142" i="50"/>
  <c r="G142" i="50"/>
  <c r="F142" i="50"/>
  <c r="H137" i="50"/>
  <c r="G137" i="50"/>
  <c r="F137" i="50"/>
  <c r="H134" i="50"/>
  <c r="G134" i="50"/>
  <c r="F134" i="50"/>
  <c r="H132" i="50"/>
  <c r="G132" i="50"/>
  <c r="F132" i="50"/>
  <c r="H128" i="50"/>
  <c r="G128" i="50"/>
  <c r="F128" i="50"/>
  <c r="H127" i="50"/>
  <c r="G127" i="50"/>
  <c r="F127" i="50"/>
  <c r="H126" i="50"/>
  <c r="G126" i="50"/>
  <c r="F126" i="50"/>
  <c r="H124" i="50"/>
  <c r="G124" i="50"/>
  <c r="F124" i="50"/>
  <c r="H119" i="50"/>
  <c r="G119" i="50"/>
  <c r="F119" i="50"/>
  <c r="H115" i="50"/>
  <c r="G115" i="50"/>
  <c r="F115" i="50"/>
  <c r="G111" i="50"/>
  <c r="F111" i="50"/>
  <c r="H106" i="50"/>
  <c r="G106" i="50"/>
  <c r="F106" i="50"/>
  <c r="H101" i="50"/>
  <c r="G101" i="50"/>
  <c r="F101" i="50"/>
  <c r="H98" i="50"/>
  <c r="G98" i="50"/>
  <c r="F98" i="50"/>
  <c r="H91" i="50"/>
  <c r="G91" i="50"/>
  <c r="F91" i="50"/>
  <c r="H85" i="50"/>
  <c r="G85" i="50"/>
  <c r="F85" i="50"/>
  <c r="H80" i="50"/>
  <c r="G80" i="50"/>
  <c r="F80" i="50"/>
  <c r="H76" i="50"/>
  <c r="G76" i="50"/>
  <c r="F76" i="50"/>
  <c r="H71" i="50"/>
  <c r="G71" i="50"/>
  <c r="F71" i="50"/>
  <c r="H67" i="50"/>
  <c r="G67" i="50"/>
  <c r="F67" i="50"/>
  <c r="H61" i="50"/>
  <c r="G61" i="50"/>
  <c r="F61" i="50"/>
  <c r="H57" i="50"/>
  <c r="G57" i="50"/>
  <c r="F57" i="50"/>
  <c r="H54" i="50"/>
  <c r="G54" i="50"/>
  <c r="F54" i="50"/>
  <c r="H50" i="50"/>
  <c r="G50" i="50"/>
  <c r="F50" i="50"/>
  <c r="H42" i="50"/>
  <c r="G42" i="50"/>
  <c r="F42" i="50"/>
  <c r="H40" i="50"/>
  <c r="G40" i="50"/>
  <c r="F40" i="50"/>
  <c r="H36" i="50"/>
  <c r="G36" i="50"/>
  <c r="F36" i="50"/>
  <c r="H31" i="50"/>
  <c r="G31" i="50"/>
  <c r="F31" i="50"/>
  <c r="H28" i="50"/>
  <c r="G28" i="50"/>
  <c r="F28" i="50"/>
  <c r="H22" i="50"/>
  <c r="G22" i="50"/>
  <c r="F22" i="50"/>
  <c r="H19" i="50"/>
  <c r="G19" i="50"/>
  <c r="F19" i="50"/>
  <c r="H10" i="50"/>
  <c r="G10" i="50"/>
  <c r="F10" i="50"/>
  <c r="H6" i="50"/>
  <c r="G6" i="50"/>
  <c r="F6" i="50"/>
  <c r="H2" i="50"/>
  <c r="G2" i="50"/>
  <c r="F2" i="50"/>
  <c r="H145" i="50"/>
  <c r="G145" i="50"/>
  <c r="F145" i="50"/>
  <c r="H118" i="50"/>
  <c r="G118" i="50"/>
  <c r="F118" i="50"/>
  <c r="H97" i="50"/>
  <c r="G97" i="50"/>
  <c r="F97" i="50"/>
  <c r="H79" i="50"/>
  <c r="G79" i="50"/>
  <c r="F79" i="50"/>
  <c r="F53" i="50"/>
  <c r="H53" i="50"/>
  <c r="G53" i="50"/>
  <c r="H139" i="50"/>
  <c r="G139" i="50"/>
  <c r="F139" i="50"/>
  <c r="H138" i="50"/>
  <c r="G138" i="50"/>
  <c r="F138" i="50"/>
  <c r="H120" i="50"/>
  <c r="G120" i="50"/>
  <c r="F120" i="50"/>
  <c r="H116" i="50"/>
  <c r="G116" i="50"/>
  <c r="F116" i="50"/>
  <c r="H112" i="50"/>
  <c r="G112" i="50"/>
  <c r="F112" i="50"/>
  <c r="G108" i="50"/>
  <c r="F108" i="50"/>
  <c r="H102" i="50"/>
  <c r="G102" i="50"/>
  <c r="F102" i="50"/>
  <c r="H99" i="50"/>
  <c r="G99" i="50"/>
  <c r="F99" i="50"/>
  <c r="H95" i="50"/>
  <c r="G95" i="50"/>
  <c r="F95" i="50"/>
  <c r="H92" i="50"/>
  <c r="G92" i="50"/>
  <c r="F92" i="50"/>
  <c r="H86" i="50"/>
  <c r="G86" i="50"/>
  <c r="F86" i="50"/>
  <c r="H81" i="50"/>
  <c r="G81" i="50"/>
  <c r="F81" i="50"/>
  <c r="H77" i="50"/>
  <c r="G77" i="50"/>
  <c r="F77" i="50"/>
  <c r="H73" i="50"/>
  <c r="G73" i="50"/>
  <c r="F73" i="50"/>
  <c r="H68" i="50"/>
  <c r="G68" i="50"/>
  <c r="F68" i="50"/>
  <c r="H64" i="50"/>
  <c r="G64" i="50"/>
  <c r="F64" i="50"/>
  <c r="H62" i="50"/>
  <c r="G62" i="50"/>
  <c r="F62" i="50"/>
  <c r="H58" i="50"/>
  <c r="G58" i="50"/>
  <c r="F58" i="50"/>
  <c r="H55" i="50"/>
  <c r="G55" i="50"/>
  <c r="F55" i="50"/>
  <c r="H51" i="50"/>
  <c r="G51" i="50"/>
  <c r="F51" i="50"/>
  <c r="H37" i="50"/>
  <c r="G37" i="50"/>
  <c r="F37" i="50"/>
  <c r="H34" i="50"/>
  <c r="G34" i="50"/>
  <c r="F34" i="50"/>
  <c r="H29" i="50"/>
  <c r="G29" i="50"/>
  <c r="F29" i="50"/>
  <c r="H23" i="50"/>
  <c r="G23" i="50"/>
  <c r="F23" i="50"/>
  <c r="H20" i="50"/>
  <c r="G20" i="50"/>
  <c r="F20" i="50"/>
  <c r="H11" i="50"/>
  <c r="G11" i="50"/>
  <c r="F11" i="50"/>
  <c r="H7" i="50"/>
  <c r="G7" i="50"/>
  <c r="F7" i="50"/>
  <c r="H3" i="50"/>
  <c r="G3" i="50"/>
  <c r="F3" i="50"/>
  <c r="H141" i="50"/>
  <c r="G141" i="50"/>
  <c r="F141" i="50"/>
  <c r="H136" i="50"/>
  <c r="G136" i="50"/>
  <c r="F136" i="50"/>
  <c r="H122" i="50"/>
  <c r="G122" i="50"/>
  <c r="F122" i="50"/>
  <c r="F114" i="50"/>
  <c r="H114" i="50"/>
  <c r="G114" i="50"/>
  <c r="F105" i="50"/>
  <c r="H105" i="50"/>
  <c r="G105" i="50"/>
  <c r="F94" i="50"/>
  <c r="H94" i="50"/>
  <c r="G94" i="50"/>
  <c r="F83" i="50"/>
  <c r="H83" i="50"/>
  <c r="G83" i="50"/>
  <c r="H70" i="50"/>
  <c r="G70" i="50"/>
  <c r="F70" i="50"/>
  <c r="F60" i="50"/>
  <c r="H60" i="50"/>
  <c r="G60" i="50"/>
  <c r="F44" i="50"/>
  <c r="H44" i="50"/>
  <c r="G44" i="50"/>
  <c r="F25" i="50"/>
  <c r="H25" i="50"/>
  <c r="G25" i="50"/>
  <c r="H143" i="50"/>
  <c r="G143" i="50"/>
  <c r="F143" i="50"/>
  <c r="H135" i="50"/>
  <c r="G135" i="50"/>
  <c r="F135" i="50"/>
  <c r="H144" i="50"/>
  <c r="G144" i="50"/>
  <c r="F144" i="50"/>
  <c r="H140" i="50"/>
  <c r="G140" i="50"/>
  <c r="F140" i="50"/>
  <c r="H130" i="50"/>
  <c r="G130" i="50"/>
  <c r="F130" i="50"/>
  <c r="H125" i="50"/>
  <c r="G125" i="50"/>
  <c r="F125" i="50"/>
  <c r="H117" i="50"/>
  <c r="G117" i="50"/>
  <c r="F117" i="50"/>
  <c r="H113" i="50"/>
  <c r="G113" i="50"/>
  <c r="F113" i="50"/>
  <c r="G109" i="50"/>
  <c r="F109" i="50"/>
  <c r="H104" i="50"/>
  <c r="G104" i="50"/>
  <c r="F104" i="50"/>
  <c r="H96" i="50"/>
  <c r="G96" i="50"/>
  <c r="F96" i="50"/>
  <c r="H93" i="50"/>
  <c r="G93" i="50"/>
  <c r="F93" i="50"/>
  <c r="H88" i="50"/>
  <c r="G88" i="50"/>
  <c r="F88" i="50"/>
  <c r="H82" i="50"/>
  <c r="G82" i="50"/>
  <c r="F82" i="50"/>
  <c r="H78" i="50"/>
  <c r="G78" i="50"/>
  <c r="F78" i="50"/>
  <c r="H74" i="50"/>
  <c r="G74" i="50"/>
  <c r="F74" i="50"/>
  <c r="H69" i="50"/>
  <c r="G69" i="50"/>
  <c r="F69" i="50"/>
  <c r="H65" i="50"/>
  <c r="G65" i="50"/>
  <c r="F65" i="50"/>
  <c r="H63" i="50"/>
  <c r="G63" i="50"/>
  <c r="F63" i="50"/>
  <c r="H59" i="50"/>
  <c r="G59" i="50"/>
  <c r="F59" i="50"/>
  <c r="H56" i="50"/>
  <c r="G56" i="50"/>
  <c r="F56" i="50"/>
  <c r="H52" i="50"/>
  <c r="G52" i="50"/>
  <c r="F52" i="50"/>
  <c r="H48" i="50"/>
  <c r="G48" i="50"/>
  <c r="F48" i="50"/>
  <c r="H43" i="50"/>
  <c r="G43" i="50"/>
  <c r="F43" i="50"/>
  <c r="H38" i="50"/>
  <c r="G38" i="50"/>
  <c r="F38" i="50"/>
  <c r="H32" i="50"/>
  <c r="G32" i="50"/>
  <c r="F32" i="50"/>
  <c r="H30" i="50"/>
  <c r="G30" i="50"/>
  <c r="F30" i="50"/>
  <c r="H24" i="50"/>
  <c r="G24" i="50"/>
  <c r="F24" i="50"/>
  <c r="H17" i="50"/>
  <c r="G17" i="50"/>
  <c r="F17" i="50"/>
  <c r="H12" i="50"/>
  <c r="G12" i="50"/>
  <c r="F12" i="50"/>
  <c r="H8" i="50"/>
  <c r="G8" i="50"/>
  <c r="F8" i="50"/>
  <c r="H4" i="50"/>
  <c r="G4" i="50"/>
  <c r="F4" i="50"/>
  <c r="E145" i="50"/>
  <c r="D145" i="50"/>
  <c r="B145" i="50"/>
  <c r="C145" i="50"/>
  <c r="E136" i="50"/>
  <c r="D136" i="50"/>
  <c r="C136" i="50"/>
  <c r="B136" i="50"/>
  <c r="E122" i="50"/>
  <c r="D122" i="50"/>
  <c r="C122" i="50"/>
  <c r="B122" i="50"/>
  <c r="E110" i="50"/>
  <c r="D110" i="50"/>
  <c r="C110" i="50"/>
  <c r="B110" i="50"/>
  <c r="E100" i="50"/>
  <c r="D100" i="50"/>
  <c r="C100" i="50"/>
  <c r="B100" i="50"/>
  <c r="E83" i="50"/>
  <c r="D83" i="50"/>
  <c r="C83" i="50"/>
  <c r="B83" i="50"/>
  <c r="E70" i="50"/>
  <c r="D70" i="50"/>
  <c r="C70" i="50"/>
  <c r="B70" i="50"/>
  <c r="E60" i="50"/>
  <c r="D60" i="50"/>
  <c r="C60" i="50"/>
  <c r="B60" i="50"/>
  <c r="E53" i="50"/>
  <c r="D53" i="50"/>
  <c r="C53" i="50"/>
  <c r="B53" i="50"/>
  <c r="E39" i="50"/>
  <c r="D39" i="50"/>
  <c r="C39" i="50"/>
  <c r="B39" i="50"/>
  <c r="E33" i="50"/>
  <c r="D33" i="50"/>
  <c r="C33" i="50"/>
  <c r="B33" i="50"/>
  <c r="E21" i="50"/>
  <c r="D21" i="50"/>
  <c r="C21" i="50"/>
  <c r="B21" i="50"/>
  <c r="E18" i="50"/>
  <c r="D18" i="50"/>
  <c r="C18" i="50"/>
  <c r="B18" i="50"/>
  <c r="E13" i="50"/>
  <c r="D13" i="50"/>
  <c r="C13" i="50"/>
  <c r="B13" i="50"/>
  <c r="E9" i="50"/>
  <c r="D9" i="50"/>
  <c r="C9" i="50"/>
  <c r="B9" i="50"/>
  <c r="E5" i="50"/>
  <c r="D5" i="50"/>
  <c r="C5" i="50"/>
  <c r="B5" i="50"/>
  <c r="E146" i="50"/>
  <c r="D146" i="50"/>
  <c r="C146" i="50"/>
  <c r="B146" i="50"/>
  <c r="E142" i="50"/>
  <c r="D142" i="50"/>
  <c r="C142" i="50"/>
  <c r="B142" i="50"/>
  <c r="E137" i="50"/>
  <c r="D137" i="50"/>
  <c r="C137" i="50"/>
  <c r="B137" i="50"/>
  <c r="E134" i="50"/>
  <c r="D134" i="50"/>
  <c r="C134" i="50"/>
  <c r="B134" i="50"/>
  <c r="E132" i="50"/>
  <c r="D132" i="50"/>
  <c r="C132" i="50"/>
  <c r="B132" i="50"/>
  <c r="E128" i="50"/>
  <c r="D128" i="50"/>
  <c r="C128" i="50"/>
  <c r="B128" i="50"/>
  <c r="E127" i="50"/>
  <c r="D127" i="50"/>
  <c r="C127" i="50"/>
  <c r="B127" i="50"/>
  <c r="E126" i="50"/>
  <c r="D126" i="50"/>
  <c r="C126" i="50"/>
  <c r="B126" i="50"/>
  <c r="E124" i="50"/>
  <c r="D124" i="50"/>
  <c r="C124" i="50"/>
  <c r="B124" i="50"/>
  <c r="E119" i="50"/>
  <c r="D119" i="50"/>
  <c r="C119" i="50"/>
  <c r="B119" i="50"/>
  <c r="E115" i="50"/>
  <c r="D115" i="50"/>
  <c r="C115" i="50"/>
  <c r="B115" i="50"/>
  <c r="E111" i="50"/>
  <c r="D111" i="50"/>
  <c r="C111" i="50"/>
  <c r="B111" i="50"/>
  <c r="E106" i="50"/>
  <c r="D106" i="50"/>
  <c r="C106" i="50"/>
  <c r="B106" i="50"/>
  <c r="E101" i="50"/>
  <c r="D101" i="50"/>
  <c r="C101" i="50"/>
  <c r="B101" i="50"/>
  <c r="E98" i="50"/>
  <c r="D98" i="50"/>
  <c r="C98" i="50"/>
  <c r="B98" i="50"/>
  <c r="E91" i="50"/>
  <c r="D91" i="50"/>
  <c r="C91" i="50"/>
  <c r="B91" i="50"/>
  <c r="E85" i="50"/>
  <c r="D85" i="50"/>
  <c r="C85" i="50"/>
  <c r="B85" i="50"/>
  <c r="E80" i="50"/>
  <c r="D80" i="50"/>
  <c r="C80" i="50"/>
  <c r="B80" i="50"/>
  <c r="E76" i="50"/>
  <c r="D76" i="50"/>
  <c r="C76" i="50"/>
  <c r="B76" i="50"/>
  <c r="E71" i="50"/>
  <c r="D71" i="50"/>
  <c r="C71" i="50"/>
  <c r="B71" i="50"/>
  <c r="E67" i="50"/>
  <c r="D67" i="50"/>
  <c r="C67" i="50"/>
  <c r="B67" i="50"/>
  <c r="E61" i="50"/>
  <c r="D61" i="50"/>
  <c r="C61" i="50"/>
  <c r="B61" i="50"/>
  <c r="E57" i="50"/>
  <c r="D57" i="50"/>
  <c r="C57" i="50"/>
  <c r="B57" i="50"/>
  <c r="E54" i="50"/>
  <c r="D54" i="50"/>
  <c r="C54" i="50"/>
  <c r="B54" i="50"/>
  <c r="E50" i="50"/>
  <c r="D50" i="50"/>
  <c r="C50" i="50"/>
  <c r="B50" i="50"/>
  <c r="E42" i="50"/>
  <c r="D42" i="50"/>
  <c r="C42" i="50"/>
  <c r="B42" i="50"/>
  <c r="E40" i="50"/>
  <c r="D40" i="50"/>
  <c r="C40" i="50"/>
  <c r="B40" i="50"/>
  <c r="E36" i="50"/>
  <c r="D36" i="50"/>
  <c r="C36" i="50"/>
  <c r="B36" i="50"/>
  <c r="E31" i="50"/>
  <c r="D31" i="50"/>
  <c r="C31" i="50"/>
  <c r="B31" i="50"/>
  <c r="E28" i="50"/>
  <c r="D28" i="50"/>
  <c r="C28" i="50"/>
  <c r="B28" i="50"/>
  <c r="E22" i="50"/>
  <c r="D22" i="50"/>
  <c r="C22" i="50"/>
  <c r="B22" i="50"/>
  <c r="E19" i="50"/>
  <c r="D19" i="50"/>
  <c r="C19" i="50"/>
  <c r="B19" i="50"/>
  <c r="E10" i="50"/>
  <c r="D10" i="50"/>
  <c r="C10" i="50"/>
  <c r="B10" i="50"/>
  <c r="E6" i="50"/>
  <c r="D6" i="50"/>
  <c r="C6" i="50"/>
  <c r="B6" i="50"/>
  <c r="E2" i="50"/>
  <c r="D2" i="50"/>
  <c r="C2" i="50"/>
  <c r="B2" i="50"/>
  <c r="E141" i="50"/>
  <c r="D141" i="50"/>
  <c r="C141" i="50"/>
  <c r="B141" i="50"/>
  <c r="E121" i="50"/>
  <c r="D121" i="50"/>
  <c r="C121" i="50"/>
  <c r="B121" i="50"/>
  <c r="E114" i="50"/>
  <c r="D114" i="50"/>
  <c r="C114" i="50"/>
  <c r="B114" i="50"/>
  <c r="E97" i="50"/>
  <c r="D97" i="50"/>
  <c r="C97" i="50"/>
  <c r="B97" i="50"/>
  <c r="E79" i="50"/>
  <c r="D79" i="50"/>
  <c r="C79" i="50"/>
  <c r="B79" i="50"/>
  <c r="E66" i="50"/>
  <c r="D66" i="50"/>
  <c r="C66" i="50"/>
  <c r="B66" i="50"/>
  <c r="E49" i="50"/>
  <c r="D49" i="50"/>
  <c r="C49" i="50"/>
  <c r="B49" i="50"/>
  <c r="E143" i="50"/>
  <c r="D143" i="50"/>
  <c r="C143" i="50"/>
  <c r="B143" i="50"/>
  <c r="E139" i="50"/>
  <c r="D139" i="50"/>
  <c r="C139" i="50"/>
  <c r="B139" i="50"/>
  <c r="E138" i="50"/>
  <c r="D138" i="50"/>
  <c r="C138" i="50"/>
  <c r="B138" i="50"/>
  <c r="E135" i="50"/>
  <c r="D135" i="50"/>
  <c r="C135" i="50"/>
  <c r="B135" i="50"/>
  <c r="E120" i="50"/>
  <c r="D120" i="50"/>
  <c r="C120" i="50"/>
  <c r="B120" i="50"/>
  <c r="E116" i="50"/>
  <c r="D116" i="50"/>
  <c r="C116" i="50"/>
  <c r="B116" i="50"/>
  <c r="E112" i="50"/>
  <c r="D112" i="50"/>
  <c r="C112" i="50"/>
  <c r="B112" i="50"/>
  <c r="E108" i="50"/>
  <c r="D108" i="50"/>
  <c r="C108" i="50"/>
  <c r="B108" i="50"/>
  <c r="E102" i="50"/>
  <c r="D102" i="50"/>
  <c r="C102" i="50"/>
  <c r="B102" i="50"/>
  <c r="E99" i="50"/>
  <c r="D99" i="50"/>
  <c r="C99" i="50"/>
  <c r="B99" i="50"/>
  <c r="E95" i="50"/>
  <c r="D95" i="50"/>
  <c r="C95" i="50"/>
  <c r="B95" i="50"/>
  <c r="E92" i="50"/>
  <c r="D92" i="50"/>
  <c r="C92" i="50"/>
  <c r="B92" i="50"/>
  <c r="E86" i="50"/>
  <c r="D86" i="50"/>
  <c r="C86" i="50"/>
  <c r="B86" i="50"/>
  <c r="E81" i="50"/>
  <c r="D81" i="50"/>
  <c r="C81" i="50"/>
  <c r="B81" i="50"/>
  <c r="E77" i="50"/>
  <c r="D77" i="50"/>
  <c r="C77" i="50"/>
  <c r="B77" i="50"/>
  <c r="E73" i="50"/>
  <c r="D73" i="50"/>
  <c r="C73" i="50"/>
  <c r="B73" i="50"/>
  <c r="E68" i="50"/>
  <c r="D68" i="50"/>
  <c r="C68" i="50"/>
  <c r="B68" i="50"/>
  <c r="E64" i="50"/>
  <c r="D64" i="50"/>
  <c r="C64" i="50"/>
  <c r="B64" i="50"/>
  <c r="E62" i="50"/>
  <c r="D62" i="50"/>
  <c r="C62" i="50"/>
  <c r="B62" i="50"/>
  <c r="E58" i="50"/>
  <c r="D58" i="50"/>
  <c r="C58" i="50"/>
  <c r="B58" i="50"/>
  <c r="E55" i="50"/>
  <c r="D55" i="50"/>
  <c r="C55" i="50"/>
  <c r="B55" i="50"/>
  <c r="E51" i="50"/>
  <c r="D51" i="50"/>
  <c r="C51" i="50"/>
  <c r="B51" i="50"/>
  <c r="E37" i="50"/>
  <c r="D37" i="50"/>
  <c r="C37" i="50"/>
  <c r="B37" i="50"/>
  <c r="E34" i="50"/>
  <c r="D34" i="50"/>
  <c r="C34" i="50"/>
  <c r="B34" i="50"/>
  <c r="E29" i="50"/>
  <c r="D29" i="50"/>
  <c r="C29" i="50"/>
  <c r="B29" i="50"/>
  <c r="E23" i="50"/>
  <c r="D23" i="50"/>
  <c r="C23" i="50"/>
  <c r="B23" i="50"/>
  <c r="E20" i="50"/>
  <c r="D20" i="50"/>
  <c r="C20" i="50"/>
  <c r="B20" i="50"/>
  <c r="E11" i="50"/>
  <c r="D11" i="50"/>
  <c r="C11" i="50"/>
  <c r="B11" i="50"/>
  <c r="E7" i="50"/>
  <c r="D7" i="50"/>
  <c r="C7" i="50"/>
  <c r="B7" i="50"/>
  <c r="E3" i="50"/>
  <c r="D3" i="50"/>
  <c r="C3" i="50"/>
  <c r="B3" i="50"/>
  <c r="E131" i="50"/>
  <c r="D131" i="50"/>
  <c r="C131" i="50"/>
  <c r="B131" i="50"/>
  <c r="E123" i="50"/>
  <c r="D123" i="50"/>
  <c r="C123" i="50"/>
  <c r="B123" i="50"/>
  <c r="E118" i="50"/>
  <c r="D118" i="50"/>
  <c r="C118" i="50"/>
  <c r="B118" i="50"/>
  <c r="E105" i="50"/>
  <c r="D105" i="50"/>
  <c r="C105" i="50"/>
  <c r="B105" i="50"/>
  <c r="E94" i="50"/>
  <c r="D94" i="50"/>
  <c r="C94" i="50"/>
  <c r="B94" i="50"/>
  <c r="E89" i="50"/>
  <c r="D89" i="50"/>
  <c r="C89" i="50"/>
  <c r="B89" i="50"/>
  <c r="E75" i="50"/>
  <c r="D75" i="50"/>
  <c r="C75" i="50"/>
  <c r="B75" i="50"/>
  <c r="E44" i="50"/>
  <c r="D44" i="50"/>
  <c r="C44" i="50"/>
  <c r="B44" i="50"/>
  <c r="E41" i="50"/>
  <c r="D41" i="50"/>
  <c r="C41" i="50"/>
  <c r="B41" i="50"/>
  <c r="E35" i="50"/>
  <c r="D35" i="50"/>
  <c r="C35" i="50"/>
  <c r="B35" i="50"/>
  <c r="E25" i="50"/>
  <c r="D25" i="50"/>
  <c r="C25" i="50"/>
  <c r="B25" i="50"/>
  <c r="E144" i="50"/>
  <c r="D144" i="50"/>
  <c r="C144" i="50"/>
  <c r="B144" i="50"/>
  <c r="E140" i="50"/>
  <c r="D140" i="50"/>
  <c r="C140" i="50"/>
  <c r="B140" i="50"/>
  <c r="E130" i="50"/>
  <c r="D130" i="50"/>
  <c r="C130" i="50"/>
  <c r="B130" i="50"/>
  <c r="E125" i="50"/>
  <c r="D125" i="50"/>
  <c r="C125" i="50"/>
  <c r="B125" i="50"/>
  <c r="E117" i="50"/>
  <c r="D117" i="50"/>
  <c r="C117" i="50"/>
  <c r="B117" i="50"/>
  <c r="E113" i="50"/>
  <c r="D113" i="50"/>
  <c r="C113" i="50"/>
  <c r="B113" i="50"/>
  <c r="E109" i="50"/>
  <c r="D109" i="50"/>
  <c r="C109" i="50"/>
  <c r="B109" i="50"/>
  <c r="E104" i="50"/>
  <c r="D104" i="50"/>
  <c r="C104" i="50"/>
  <c r="B104" i="50"/>
  <c r="E96" i="50"/>
  <c r="D96" i="50"/>
  <c r="C96" i="50"/>
  <c r="B96" i="50"/>
  <c r="E93" i="50"/>
  <c r="D93" i="50"/>
  <c r="C93" i="50"/>
  <c r="B93" i="50"/>
  <c r="E88" i="50"/>
  <c r="D88" i="50"/>
  <c r="C88" i="50"/>
  <c r="B88" i="50"/>
  <c r="E82" i="50"/>
  <c r="D82" i="50"/>
  <c r="C82" i="50"/>
  <c r="B82" i="50"/>
  <c r="E78" i="50"/>
  <c r="D78" i="50"/>
  <c r="C78" i="50"/>
  <c r="B78" i="50"/>
  <c r="E74" i="50"/>
  <c r="D74" i="50"/>
  <c r="C74" i="50"/>
  <c r="B74" i="50"/>
  <c r="E69" i="50"/>
  <c r="D69" i="50"/>
  <c r="C69" i="50"/>
  <c r="B69" i="50"/>
  <c r="E65" i="50"/>
  <c r="D65" i="50"/>
  <c r="C65" i="50"/>
  <c r="B65" i="50"/>
  <c r="E63" i="50"/>
  <c r="D63" i="50"/>
  <c r="C63" i="50"/>
  <c r="B63" i="50"/>
  <c r="E59" i="50"/>
  <c r="D59" i="50"/>
  <c r="C59" i="50"/>
  <c r="B59" i="50"/>
  <c r="E56" i="50"/>
  <c r="D56" i="50"/>
  <c r="C56" i="50"/>
  <c r="B56" i="50"/>
  <c r="E52" i="50"/>
  <c r="D52" i="50"/>
  <c r="C52" i="50"/>
  <c r="B52" i="50"/>
  <c r="E48" i="50"/>
  <c r="D48" i="50"/>
  <c r="C48" i="50"/>
  <c r="B48" i="50"/>
  <c r="E43" i="50"/>
  <c r="D43" i="50"/>
  <c r="C43" i="50"/>
  <c r="E38" i="50"/>
  <c r="D38" i="50"/>
  <c r="C38" i="50"/>
  <c r="B38" i="50"/>
  <c r="E32" i="50"/>
  <c r="D32" i="50"/>
  <c r="C32" i="50"/>
  <c r="B32" i="50"/>
  <c r="E30" i="50"/>
  <c r="D30" i="50"/>
  <c r="C30" i="50"/>
  <c r="B30" i="50"/>
  <c r="E24" i="50"/>
  <c r="D24" i="50"/>
  <c r="C24" i="50"/>
  <c r="B24" i="50"/>
  <c r="E17" i="50"/>
  <c r="D17" i="50"/>
  <c r="C17" i="50"/>
  <c r="B17" i="50"/>
  <c r="E12" i="50"/>
  <c r="D12" i="50"/>
  <c r="C12" i="50"/>
  <c r="B12" i="50"/>
  <c r="E8" i="50"/>
  <c r="D8" i="50"/>
  <c r="C8" i="50"/>
  <c r="B8" i="50"/>
  <c r="E4" i="50"/>
  <c r="D4" i="50"/>
  <c r="C4" i="50"/>
  <c r="B4" i="50"/>
</calcChain>
</file>

<file path=xl/sharedStrings.xml><?xml version="1.0" encoding="utf-8"?>
<sst xmlns="http://schemas.openxmlformats.org/spreadsheetml/2006/main" count="1180" uniqueCount="472">
  <si>
    <t>Ampliació i/o reforma de pericó existent.</t>
  </si>
  <si>
    <t>Subministrament repartidor (RFO) 24 posicions</t>
  </si>
  <si>
    <t>Subministrament repartidor (RFO) 48 posicions</t>
  </si>
  <si>
    <t>Subministrament caixa d'empalmament tipus 3</t>
  </si>
  <si>
    <t>Posta de formigó fins a 10 m.</t>
  </si>
  <si>
    <t>Posta de formigó a partir de 10 m.</t>
  </si>
  <si>
    <t>Instal·lació repartidor de fibra òptica (RFO)</t>
  </si>
  <si>
    <t>Suport a post existent per a ancoratge de cablejat.</t>
  </si>
  <si>
    <t>Canalització de 2 conductes de 125 mm en vorera.</t>
  </si>
  <si>
    <t>Subministrament caixa d'empalmament tipus 1</t>
  </si>
  <si>
    <t>Subministrament caixa d'empalmament tipus 2</t>
  </si>
  <si>
    <t>Perforació manual o mecànica.</t>
  </si>
  <si>
    <t>Subconductat de 40 mm en canalització.</t>
  </si>
  <si>
    <t>Ignifugat.</t>
  </si>
  <si>
    <t>Estesa grapejada a túnel o façana de cable de fibra òptica.</t>
  </si>
  <si>
    <t>Instal·lació caixa d'empalmament.</t>
  </si>
  <si>
    <t>Fusió entre 1 i 4 fusions.</t>
  </si>
  <si>
    <t>Fusió entre 5 i 16 fusions.</t>
  </si>
  <si>
    <t>Fusió entre 17 i 48 fusions.</t>
  </si>
  <si>
    <t>Mesures reflectomètriques entre 1 i 4 fibres.</t>
  </si>
  <si>
    <t>Mesures reflectomètriques entre 5 i 16 fibres.</t>
  </si>
  <si>
    <t>Mesures reflectomètriques entre 17 i 48 fibres.</t>
  </si>
  <si>
    <t>Mesures de potencia entre 1 i 4 fibres.</t>
  </si>
  <si>
    <t>Mesures de potencia entre 5 i 16 fibres.</t>
  </si>
  <si>
    <t>Mesures de potencia entre 17 i 48 fibres.</t>
  </si>
  <si>
    <t>Mandrilat i neteja de canalització existent.</t>
  </si>
  <si>
    <t>Canalització de 2 conductes de 125 mm en terres.</t>
  </si>
  <si>
    <t>Cala de localització i/o reparació de servei.</t>
  </si>
  <si>
    <t>Canalització de 2 conductes de 125 mm en calçada.</t>
  </si>
  <si>
    <t>Estesa a canal de formigó registrable de cable de fibra òptica.</t>
  </si>
  <si>
    <t>Estesa aèria horitzontal sobre cable fiador de cable de fibra òptica</t>
  </si>
  <si>
    <t>Safata metàl·lica de dimensions 300 x 100.</t>
  </si>
  <si>
    <t>Estesa aèria vertical sobre cable fiador de cable de fibra òptica</t>
  </si>
  <si>
    <t>Taladre mecànic.</t>
  </si>
  <si>
    <t>Mandrilat de canalització existent.</t>
  </si>
  <si>
    <t>Estesa per interior d'edificacions de cable de fibra òptica.</t>
  </si>
  <si>
    <t>Canalització de 6 conductes de 125 mm en vorera.</t>
  </si>
  <si>
    <t>Canalització de 6 conductes de 125 mm en calçada.</t>
  </si>
  <si>
    <t>Canalització de 6 conductes de 125 mm en terres.</t>
  </si>
  <si>
    <t>Canalització de 4 conductes de 125 mm en terres.</t>
  </si>
  <si>
    <t>Canalització de 4 conductes de 125 mm en calçada.</t>
  </si>
  <si>
    <t>Canalització de 4 conductes de 125 mm en vorera.</t>
  </si>
  <si>
    <t>Subconductat geotèxtil en canalització 21 mm.</t>
  </si>
  <si>
    <t>Subconductat geotèxtil en canalització 16 mm.</t>
  </si>
  <si>
    <t>Subconductat geotèxtil en canalització 14 mm.</t>
  </si>
  <si>
    <t>Subministrament repartidor òptic d’accés i usuari (RFA) Tipus 1</t>
  </si>
  <si>
    <t>Subministrament repartidor òptic d’accés i usuari (RFA) Tipus 2</t>
  </si>
  <si>
    <t>Subministrament repartidor òptic d’accés i usuari (RFA) Tipus 3</t>
  </si>
  <si>
    <t xml:space="preserve">Subministrament armari bastidor (Rack) tipus 1 </t>
  </si>
  <si>
    <t>Subministrament armari bastidor (Rack) tipus 2</t>
  </si>
  <si>
    <t>Subministrament armari bastidor (Rack) tipus 3</t>
  </si>
  <si>
    <t>Subministrament armari bastidor (Rack) tipus 4</t>
  </si>
  <si>
    <t>Subministrament armari bastidor (Rack) tipus 5</t>
  </si>
  <si>
    <t>Subministrament armari bastidor (Rack) tipus 6</t>
  </si>
  <si>
    <t>Estesa per el mètode 'blowing' o 'floating' en conducte de 40mm fins a 48 F.O.</t>
  </si>
  <si>
    <t>Estesa per el mètode 'blowing' o 'floating' en conducte de 40mm a partir de 49 F.O.</t>
  </si>
  <si>
    <t>Estesa aèria fins a 48 F.O.</t>
  </si>
  <si>
    <t>Estesa aèria a partir de 49 F.O.</t>
  </si>
  <si>
    <t>Preparació d'una punta fins a 48 F.O.</t>
  </si>
  <si>
    <t>Sagnat fins a 48 F.O.</t>
  </si>
  <si>
    <t>Subministrament cable fibra òptica tipus 1 de 16 F.O.</t>
  </si>
  <si>
    <t>Subministrament cable fibra òptica tipus 1 de 24 F.O.</t>
  </si>
  <si>
    <t>Subministrament cable fibra òptica tipus 1 de 48 F.O.</t>
  </si>
  <si>
    <t>Subministrament cable fibra òptica tipus 1 de 96 F.O.</t>
  </si>
  <si>
    <t>Neteja i desbrossat de terreny.</t>
  </si>
  <si>
    <t>Suplement per obra de menor quantia</t>
  </si>
  <si>
    <t>Construcció mur de protecció de blocs de formigó.</t>
  </si>
  <si>
    <t>Safata metàl·lica de dimensions 300 x 100 amb tapa.</t>
  </si>
  <si>
    <t>Safata metàl·lica de dimensions 200 x 100.</t>
  </si>
  <si>
    <t>Safata metàl·lica de dimensions 200 x 100 amb tapa.</t>
  </si>
  <si>
    <t>Safata metàl·lica de dimensions 100 x 60 amb tapa.</t>
  </si>
  <si>
    <t>Safata metàl·lica de dimensions 100 x 60.</t>
  </si>
  <si>
    <t>Pericó tipus B en vorera.</t>
  </si>
  <si>
    <t>Pericó tipus B en terres.</t>
  </si>
  <si>
    <t>Pericó tipus B en calçada.</t>
  </si>
  <si>
    <t>Pericó tipus C en vorera.</t>
  </si>
  <si>
    <t>Pericó tipus C en terres.</t>
  </si>
  <si>
    <t>Pericó tipus C en calçada</t>
  </si>
  <si>
    <t>Suplement reposició aglomerat asfàltic (m2)</t>
  </si>
  <si>
    <t>Codi</t>
  </si>
  <si>
    <t>Unitat</t>
  </si>
  <si>
    <t>Grapat de conductes</t>
  </si>
  <si>
    <t>Capítol</t>
  </si>
  <si>
    <t>Subcapítol</t>
  </si>
  <si>
    <t>Obra Civil</t>
  </si>
  <si>
    <t>Instal·lacions</t>
  </si>
  <si>
    <t>Canalització Soterrada</t>
  </si>
  <si>
    <t>Elements de Registre</t>
  </si>
  <si>
    <t>Perforacions i taladres</t>
  </si>
  <si>
    <t>Infraestructura pas de cable</t>
  </si>
  <si>
    <t>Estesa de Cable</t>
  </si>
  <si>
    <t>Terminacions de Cable</t>
  </si>
  <si>
    <t>Descripció Llarga</t>
  </si>
  <si>
    <t>Descripció Curta</t>
  </si>
  <si>
    <t>Amidament Projecte</t>
  </si>
  <si>
    <t># Capítol</t>
  </si>
  <si>
    <t># Subcapítol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</si>
  <si>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</si>
  <si>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</si>
  <si>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</si>
  <si>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</si>
  <si>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</si>
  <si>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</si>
  <si>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</si>
  <si>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</si>
  <si>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</si>
  <si>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Subministrament Cable Fibra Òptica</t>
  </si>
  <si>
    <t>Subministrament Marcs i Tapes</t>
  </si>
  <si>
    <t>Subministrament Elements FO</t>
  </si>
  <si>
    <t>Preu Base</t>
  </si>
  <si>
    <t>Tub d'acer galvanitzat Ø48/63mm</t>
  </si>
  <si>
    <t>Subconductar amb 6c20</t>
  </si>
  <si>
    <t>m</t>
  </si>
  <si>
    <t>m2</t>
  </si>
  <si>
    <t>m3</t>
  </si>
  <si>
    <t>u.</t>
  </si>
  <si>
    <t>m3 suplement per sobre excavació, excés de profunditat.</t>
  </si>
  <si>
    <t>m3 suplement per sobre excavació de roca.</t>
  </si>
  <si>
    <t>Suplement per construcció de pericó interceptant canalització existent amb presència de cables en servei.</t>
  </si>
  <si>
    <t>Tub corrugat espirometàl·lic per unió de tub metàl·lic  Ø48/63mm</t>
  </si>
  <si>
    <t>Suplement instal·lació de més de 3,5m d'alçada mitjançant maquinària específica per a treballs en positiu.</t>
  </si>
  <si>
    <t>Suplement instal·lació de més de 3,5m d'alçada mitjançant maquinària específica per a treballs en negatiu.</t>
  </si>
  <si>
    <t>Construcció de mur de formigó per a contenció de terres i protecció de pericó a talús. Construcció de mur de blocs buits de formigó gris de 40×20×20, per a posterior acabament, incloent part proporcional de llosa d’anivellament, armadura vertical formada per 4 rodons de D=12 mm per cada metre lineal, i armadura horitzontal formada per dos rodons de D=6mm. Per cada fila de blocs, omplert amb formigó H-200/20 Tmax.20 mm i rebut amb morter de ciment i sorra de riu 1/6, abocat, col·locat, vibrat i rejuntat. Tot inclòs.</t>
  </si>
  <si>
    <t>Subministrament i instal·lació d’un subconducte de 40 mm de PE en canalització existent o de nova construcció, incloent replanteig previ, transport i apilament del material a l’obra, el mandrinatge previ del conducte per on s’instal·larà, obturació dels conductes, taps i tot el material necessari, neteja i retirada de restes i runa, i executat segons les prescripcions tècniques. Tot inclòs, totalment acabat.</t>
  </si>
  <si>
    <t>Subministrament i instal·lació de malla geotèxtil 1×3 per a cable de fins a un màxim de 21 mm en canalització existent o de nova construcció, incloent replanteig previ, transport i apilament del material a l’obra, el mandrinatge previ del conducte per on s’instal·larà, el bufat de la malla i tot el material necessari, neteja i retirada de restes i runa, i executat segons les prescripcions tècniques. Tot inclòs, totalment acabat.</t>
  </si>
  <si>
    <t>Subministrament i instal·lació de malla geotèxtil 1×3 per a cable de fins a 16 mm màxim en canalització existent o de nova construcció, incloent replanteig previ, transport i apilament del material a l’obra, el mandrinatge previ del conducte per on s’instal·larà, el bufat de la malla i tot el material necessari, neteja i retirada de restes i runa, i executat segons les prescripcions tècniques. Tot inclòs, totalment acabat.</t>
  </si>
  <si>
    <t>Subministrament i instal·lació de malla geotèxtil 1×3 per a cable de fins a 14 mm màxim en canalització existent o de nova construcció, incloent replanteig previ, transport i apilament del material a l’obra, el mandrinatge previ del conducte per on s’instal·larà, el bufat de la malla i tot el material necessari, neteja i retirada de restes i runa, i executat segons les prescripcions tècniques. Tot inclòs, totalment acabat.</t>
  </si>
  <si>
    <t>Subministrament i instal·lació de tub d’acer galvanitzat PG-48, PG-63 o similar, tant en parament vertical com horitzontal, incloent suports, elements i peces de fixació, maneguets d’unió i, en general, tot el material necessari per instal·lar-ho correctament, executat segons les prescripcions tècniques.</t>
  </si>
  <si>
    <t>Subministrament i instal·lació de tub flexible de paret interior llisa i exterior corrugada de Ø48 o 63 mm, incloent elements i peces de fixació, maneguets d’unió i, en general, tot el material necessari per instal·lar-ho correctament, executat segons les prescripcions tècniques.</t>
  </si>
  <si>
    <t>Subministrament i instal·lació de safata metàl·lica de dimensions 300×100 (amplada x alçada) o similar, tant en parament vertical com horitzontal, incloent suports i accessoris de fixació i, en general, tot el material necessari per instal·lar-ho correctament, executat segons les prescripcions tècniques.</t>
  </si>
  <si>
    <t xml:space="preserve">Subministrament i instal·lació de safata metàl·lica de dimensions 300×100 (amplada x alçada) o similar amb tapa, tant en parament vertical com horitzontal, incloent suports i accessoris de fixació i, en general, tot el material necessari per instal·lar-ho correctament, executat segons les prescripcions tècniques. </t>
  </si>
  <si>
    <t>Subministrament i instal·lació de safata metàl·lica de dimensions 200×100 (amplada × alçada) o similar, tant en parament vertical com horitzontal, incloent suports i accessoris de fixació i, en general, tot el material necessari per instal·lar-ho correctament, executat segons les prescripcions tècniques.</t>
  </si>
  <si>
    <t xml:space="preserve">Subministrament i instal·lació de safata metàl·lica de dimensions 200×100 (amplada × alçada) o similar amb tapa, tant en parament vertical com horitzontal, incloent suports i accessoris de fixació i, en general, tot el material necessari per instal·lar-ho correctament, executat segons les prescripcions tècniques. </t>
  </si>
  <si>
    <t>Subministrament i instal·lació de safata metàl·lica de dimensions 100×60 (amplada × alçada) o similar, tant en parament vertical com horitzontal, incloent suports i accessoris de fixació i, en general, tot el material necessari per instal·lar-ho correctament, executat segons les prescripcions tècniques.</t>
  </si>
  <si>
    <t xml:space="preserve">Subministrament i instal·lació de safata metàl·lica de dimensions 100×60 (amplada × alçada) o similar amb tapa, tant en parament vertical com horitzontal, incloent suports i accessoris de fixació i, en general, tot el material necessari per instal·lar-ho correctament, executat segons les prescripcions tècniques. </t>
  </si>
  <si>
    <t>Subministrament i instal·lació de qualsevol tipus de suport (que ha de definir la direcció de l’obra) a pal existent per ancoratge de cablejat en esteses aèries. Inclou tots els elements i peces de fixació necessaris per instal·lar-ho correctament, executat segons les prescripcions tècniques.</t>
  </si>
  <si>
    <t>Estesa tradicional manual engrapada a túnel o façana de cable de fibra òptica. Inclou: replanteig d’estesa, apilament i transports de les bobines fins a l’emplaçament de l’obra, subministrament i instal·lació de petit material d’instal·lació (grapes, brides i suports de qualsevol tipus. .), incloent sanejament de la paret, tall i segellament, etiquetatge i engrapada. Inclou també neteja, retirada i transport a l’abocador de la runa generada, incloent taxes i cànons de qualsevol tipus. Executat segons les prescripcions tècniques.</t>
  </si>
  <si>
    <t>Estesa tradicional manual per l’interior d’edificacions de cable de fibra òptica. Inclou: replanteig d’estesa, apilament i transports de les bobines fins a l’emplaçament de l’obra, subministrament i instal·lació de petit material d’instal·lació (grapes, brides i suports de qualsevol tipus. .), incloent sanejament de la paret, tall i segellament, etiquetatge i engrapada. Inclou també neteja, retirada i transport a l’abocador de la runa generada, incloent taxes i cànons de qualsevol tipus. Executat segons les prescripcions tècniques.</t>
  </si>
  <si>
    <t>Estesa aèria amb cable de fibra òptica fins a 48 FO autoportant entre línia de pals existents. Inclou: replanteig d’estesa, apilament i transports de les bobines fins a l’emplaçament de l’obra, subministrament i instal·lació de material d’instal·lació (grapes, brides, ancoratges, preformats, tensors, aïlladors, separadors, suports de qualsevol tipus, etc.), incloent tall, segellament i etiquetatge. Inclou també neteja, retirada i transport a l’abocador de la runa generada, incloent taxes i cànons de qualsevol tipus. Executat segons les prescripcions tècniques.</t>
  </si>
  <si>
    <t>Estesa aèria amb cable de fibra òptica a partir de 49 FO autoportant entre línia de pals existents. Inclou: replanteig d’estesa, apilament i transports de les bobines fins a l’emplaçament de l’obra, subministrament i instal·lació de material d’instal·lació (grapes, brides, preformats, tensors, aïlladors, separadors, suports de qualsevol tipus, i altres), incloent tall, segellament i etiquetatge. Inclou també neteja, retirada i transport a l’abocador de la runa generada, incloent taxes i cànons de qualsevol tipus. Executat segons les prescripcions tècniques.</t>
  </si>
  <si>
    <t>Estesa manual a canal de formigó registrable de cable de fibra òptica. Inclou: replanteig d’estesa, apilament i transports de les bobines fins a l’emplaçament de l’obra incloent totes les despeses derivades d’aquests fets, subministrament i instal·lació de petit material d’instal·lació, inclou obertura de la canal per trams, estesa i col·locació de nou de les tapes; incloent etiquetatge i neteja. Executat segons les prescripcions tècniques.</t>
  </si>
  <si>
    <t>Estesa aèria horitzontal fins a 20 m de longitud sobre cable fiador de cable de fibra òptica entre paraments verticals. Inclou: replanteig d’estesa, apilament i transports de les bobines fins a l’emplaçament de l’obra, subministrament i instal·lació de petit material d’instal·lació (cable fiador, grapes, brides i suports de qualsevol tipus. .), incloent tall i segellament, etiquetatge i engrapada. Inclou també neteja, retirada i transport a l’abocador de la runa generada, incloent taxes i cànons de qualsevol tipus. Executat segons les prescripcions tècniques.</t>
  </si>
  <si>
    <t>Estesa aèria vertical fins a 20 m de longitud sobre cable fiador de cable de fibra òptica. Inclou: replanteig d’estesa, apilament i transports de les bobines fins a l’emplaçament de l’obra, subministrament i instal·lació de petit material d’instal·lació (cable fiador, grapes, brides i suports de qualsevol tipus. .), incloent tall i segellament, etiquetatge i engrapada. Inclou també neteja, retirada i transport a l’abocador de la runa generada, incloent taxes i cànons de qualsevol tipus. Executat segons les prescripcions tècniques.</t>
  </si>
  <si>
    <t>Preparació, manipulació i instal·lació de caixa d’empalmament. Inclou: replanteig previ a la instal·lació, neteja i adequació de la ubicació on ha de ser instal·lada, instal·lació/manipulació de la caixa d’empalmament, mòduls de safates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</si>
  <si>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Preparació, manipulació i instal·lació de caixa terminal multiport. Inclou: replanteig previ a la instal·lació, neteja i adequació de la ubicació on ha de ser instal·lada, instal·lació/manipulació de la caixa d’empalmament, mòduls de safates, ancoratge per fixar l’element de registre o façana, caixa protectora per disminuir l’impacte visual en els casos que calgui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</si>
  <si>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Instal·lació caixa terminal de fibra òptica (CT)</t>
  </si>
  <si>
    <t>Preparació, manipulació i instal·lació d’armaris de repartidor òptic mural de baixa capacitat per a acabament d’accés i usuari. Inclou: replanteig previ a la instal·lació, neteja i adequació de la ubicació on ha de ser instal·lat, instal·lació/manipulació del repartidor, mòduls de safates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</si>
  <si>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Instal·lació repartidor òptic d’accés i usuari (RFA)</t>
  </si>
  <si>
    <t>Transport, preparació, manipulació i instal·lació de mòdul per a armari repartidor a l’interior de la sala de comunicacions segons les prescripcions tècniques i del fabricant incloent col·locació del mòdul en la posició indicada, instal·lació de safates i tubs per a l’administració de fibres, entrada del cable, pentinats de les fibres i etiquetatge dels diferents elements, segons les especificacions, i amb tots els complements i accessoris necessaris o convenients per a un correcte muntatge i un perfecte funcionament de la instal·lació. Executat segons les prescripcions tècniques.</t>
  </si>
  <si>
    <t>Preparació d’una punta d’un cable de fibra òptica fins a 48 FO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</si>
  <si>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del sagnat d’un cable de fibra òptica fins a 48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</si>
  <si>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Unitat de fusió de fibra òptica en caixa d’empalmament quan el total és entre 5 i 16 fusions. Inclou: subministrament i instal·lacions de maneguets termorretràctils de proteccions, obertura de caixa existent i tancament de la mateixa una vegada finalitzada l’execució, incloent proves d’estanqueïtat i segellament de mànegues, preparació de fibres i encaminament  d’aquestes, realització de les fusions segons les especificacions i mesura d’aquestes, neteja de la zona afectada i retirada dels materials sobrants i de rebuig, subministrament i instal·lació d’etiquetatge, i tots els materials i maquinària necessaris per a la correcta execució segons les prescripcions tècniques.</t>
  </si>
  <si>
    <t>Unitat de fusió de fibra òptica en caixa d’empalmament quan el total és entre 17 i 48 fusions. Inclou: subministrament i instal·lacions de maneguets termorretràctils de proteccions, obertura de caixa existent i tancament de la mateixa una vegada finalitzada l’execució, incloent proves d’estanqueïtat i segellament de mànegues, preparació de fibres i encaminament  d’aquestes, realització de les fusions segons les especificacions i mesura d’aquestes, neteja de la zona afectada i retirada dels materials sobrants i de rebuig, subministrament i instal·lació d’etiquetatge, i tots els materials i maquinària necessaris per a la correcta execució segons les prescripcions tècniques.</t>
  </si>
  <si>
    <t>Mesures reflectomètriques d’una fibra òptica en 2a i 3a finestra, en tots dos sentits, quan el total és entre 1 i 4 fibres, incloent maquinària, materials i lliurament documentació, executat segons les prescripcions tècniques.</t>
  </si>
  <si>
    <t>Mesures reflectomètriques d’una fibra òptica en 2a i 3a finestra, en tots dos sentits, quan el total és entre 5 i 16 fibres, incloent maquinària, materials i lliurament documentació, executat segons les prescripcions tècniques.</t>
  </si>
  <si>
    <t>Mesures reflectomètriques d’una fibra òptica en 2a i 3a finestra, en tots dos sentits, quan el total és entre 17 i 48 fibres, incloent maquinària, materials i lliurament documentació, executat segons les prescripcions tècniques.</t>
  </si>
  <si>
    <t>Mesures de potencia d’una fibra òptica en 2a i 3a finestra, en tots dos sentits, quan el total és entre 1 i 4 fibres, incloent maquinària, materials i lliurament documentació, executat segons les prescripcions tècniques.</t>
  </si>
  <si>
    <t>Mesures de potencia d’una fibra òptica en 2a i 3a finestra, en tots dos sentits, quan el total és entre 5 i 16 fibres, incloent maquinària, materials i lliurament documentació, executat segons les prescripcions tècniques.</t>
  </si>
  <si>
    <t>Mesures de potencia d’una fibra òptica en 2a i 3a finestra, en tots dos sentits, quan el total és entre 17 i 48 fibres, incloent maquinària, materials i lliurament documentació, executat segons les prescripcions tècniques.</t>
  </si>
  <si>
    <t>Subministrament de tapa i marc tipus A quadrat de dimensions interiors 400×400 mm en vorera. Inclou transport fins a l’obra, assaigs i certificacions. Tot inclòs, segons les especificacions tècniques.</t>
  </si>
  <si>
    <t>Subministrament de tapa i marc tipus B de doble fulla triangular de dimensions interiors 760×760 mm en vorera. Inclou transport fins a l’obra, assaigs i certificacions. Tot inclòs, segons les especificacions tècniques.</t>
  </si>
  <si>
    <t>Subministrament d’armari bastidor de 19” o ETSI autoportant amb porta davantera de cristall de superfície màxima 600 mm×600 mm i altura 47U. Inclou accessoris d’ancoratge a la paret i d’instal·lació en sostre tècnic i tots els elements subministrats pel fabricant per a la correcta instal·lació. Inclou transport fins a l’obra, assaigs i certificacions. Tot inclòs, segons les especificacions tècniques.</t>
  </si>
  <si>
    <t>Subministrament d’armari bastidor de 19” o ETSI autoportant amb porta davantera de cristall de superfície màxima 600 mm×600 mm i altura 24U. Inclou accessoris d’ancoratge a la paret i d’instal·lació en sostre tècnic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</si>
  <si>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15U. Inclou accessoris d’ancoratge a la paret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</si>
  <si>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12U. Inclou accessoris d’ancoratge a la paret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</si>
  <si>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9U. Inclou accessoris d’ancoratge a la paret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</si>
  <si>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6U. Inclou accessoris d’ancoratge a la paret i tots els elements subministrats pel fabricant per a la correcta instal·lació. Inclou transport fins a l’obra, assaigs i certificacions. Tot inclòs, segons les especificacions tècniques.</t>
  </si>
  <si>
    <t>Neteja i desbrossada de terreny per mitjans mecànics.
Inclou el transport i desplaçament de la maquinària i eines necessàries per a realitzar la tasca segons el procés següent:
Neteja i desbrossada del terreny, càrrega sobre camió i transport a l’abocador del material de la desbrossada i neteja i cànon d’abocament.
Tot inclòs, totalment acabat.</t>
  </si>
  <si>
    <t>Verificació de continuïtat, mandrinatge i/o neteja de canalització existent, inclòs sanejament de trams obturats per qualsevol mitjà si calgués, neteja dels pericons, incloent subministrament i estesa de fil de guia de niló.
Segons les prescripcions tècniques. Tot inclòs, totalment acabat.</t>
  </si>
  <si>
    <t>Verificació de continuïtat i mandrinatge de canalització existent, inclòs neteja dels pericons, incloent subministrament i estesa de fil de guia de niló.
Segons les prescripcions tècniques. Tot inclòs, totalment acabat.</t>
  </si>
  <si>
    <t>Suplement per m3 de sobre excavació, excés de profunditat.
Tot inclòs, totalment acabat.</t>
  </si>
  <si>
    <t>Suplement per m3 de sobre excavació de roca.
Tot inclòs, totalment acabat.</t>
  </si>
  <si>
    <t>Subministrament i instal·lació de pericó prefabricat o d’obra in situ tipus A de dimensions exteriors 52×52×60 cm en qualsevol tipus de terreny i paviment. Inclou: 
- Demolició, càrrega sobre camió i transport a l’abocador de paviment existent de qualsevol tipus i gruix inclòs base de formigó i cànon d’abocament.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Suplement d’excavació i formigonat en compensació a les transicions de canalitzacions en calçada i pericons en vorera.
- Acreixement i enrasat fins a paviment i instal·lació de marc i tapa perfectament anivellat i arrebossat de les parets interiors.
-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</si>
  <si>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d’obra in situ tipus B de dimensions exteriors 95x95x105 cm, instal·lat en calçada. Inclou:
- Tall de qualsevol tipus paviment, inclòs part proporcional de disc de tall.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Acreixement i enrasament fins a paviment,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</si>
  <si>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d’obra in situ tipus B de dimensions exteriors 95x95x105 cm, instal·lat en vorera. Inclou:
- Tall de qualsevol tipus paviment, inclòs part proporcional de disc de tall.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 Inclou suplement d’excavació i formigonat en compensació a les transicions de canalitzacions en calçada i pericons en vorera.
- Acreixement i enrasament fins a paviment, instal·lació de marc i tapa perfectament anivellat 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- Suplement compensatori per baix rendiment, excessos d’excavació provocat pels serveis existents, excessos de rebliment i formigonat, excessos de reposició i/o elevat nombre de cales, així com qualsevol altre excés que s’hi pugui donar.
Tot inclòs, totalment acabada i d’acord amb les prescripcions tècniques.</t>
  </si>
  <si>
    <t>Subministrament i instal·lació de pericó prefabricat o d'obra in situ tipus C de dimensions exteriors 167x97x105 cm, instal·lat en calçada. Inclou:
- Demolició, càrrega sobre camió i transport a l’abocador de paviment existent de qualsevol tipus i gruix inclòs base de formigó i cànon d’abocament.
- Tall de qualsevol tipus paviment, inclòs part proporcional de disc de tall.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Acreixement i enrasament fins a paviment,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</si>
  <si>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d'obra in situ tipus C de dimensions exteriors 167x97x105 cm, instal·lat en vorera. Inclou:
- Demolició, càrrega sobre camió i transport a l’abocador de paviment existent de qualsevol tipus i gruix inclòs base de formigó i cànon d’abocament.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 Inclou suplement d’excavació i formigonat en compensació a les transicions de canalitzacions en calçada i pericons en vorera.
- Acreixement i enrasament fins a paviment,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- Suplement compensatori per baix rendiment, excessos d’excavació provocat pels serveis existents, excessos de rebliment i formigonat, excessos de reposició i/o elevat nombre de cales, així com qualsevol altre excés que s’hi pugui donar.
Tot inclòs, totalment acabada i d’acord amb les prescripcions tècniques.</t>
  </si>
  <si>
    <t>Ampliació i/o reforma de pericó existent de qualsevol mida amb o sense servei, incloent l’ampliació i instal·lació d’un nou marc. Inclou:
- Demolició, càrrega sobre camió i transport a l’abocador de paviment existent de qualsevol tipus i gruix inclòs base de formigó i cànon d’abocament.
- Excavació i/o demolició necessària per a la execució del pericó en qualsevol tipus de terreny deixant les restes i runes en contenidors, inclòs anivellament de fons.
- Càrrega de terres i deixalles sobrants de l’excavació i/o demolició necessària per a la execució del pericó, sobre camió i transport a l’abocador, contenidor i/o dúmper, inclòs qualsevol tipus de transport dins l’àmbit d’emplaçament de l’obra i cànon d’abocament.
- Rebliment i piconatge amb terres per a la execució del pericó, en tongades de 25 cm com a màxim, amb compactació del 95% de Proctor modificat (PM).
- Acreixement i enrasament fins a paviment, instal·lació de marc i tapa perfectament anivellat.
- Pavimentació i base de formigó de resistència característica idèntica a l’existent, inclòs acabats i lliuraments a elements superficials del vial, accessos a habitatges o qualsevol element de mobiliari urbà, perfectament quadrat i tallat. Inclòs neteja de ferm, subministrament i execució de treballs de pintura.
Tot inclòs, totalment acabada i d’acord amb les prescripcions tècniques.</t>
  </si>
  <si>
    <t>Perforació manual o mecànica en envans, murs de tot tipus, elements prefabricats, etc., fins a 60cn, per a basament de pas de la canalització, per a tubs de 125 mm, 40 mm i 20mm incloent reparació i acabats de la superfície, col·locació de taps als conductes, i protecció dels cables que hi hagi al pericó durant l’obra. El conjunt de feines serà executat segons les prescripcions tècniques.</t>
  </si>
  <si>
    <t>Trepant mecànic amb broca de diamants en forjats de tot tipus, de 30 cm a 100 cm de gruix incloent inclinacions de fins a 45º per a pas de la canalització, per a tubs de 125 mm, 40mm i 20mm, incloent reparació i acabats de la superfície, col·locació de taps als conductes, i protecció dels cables que hi hagi al pericó durant l’obra. El conjunt de feines serà executat segons les prescripcions tècniques.</t>
  </si>
  <si>
    <t xml:space="preserve">Protecció contra el foc de conjunts de N conductes de PEAD de diàmetre 40 mm o 20 mm engrapats a la capçalera dels túnels mitjançant l’aplicació d’un recobriment de gruix &gt;=1 cm de morter ignífug elaborat amb perlita i vermiculita expandida, amb aportació d’un certificat final respecte el procés d’instal·lació i certificats d’homologació dels materials emprats. Inclou tots els mitjans materials i humans necessaris per a la seva correcta instal·lació i posterior conservació. Executat segons les prescripcions tècniques. </t>
  </si>
  <si>
    <t>Subministrament i instal·lació de tubs de 40 mm o 20mm PEAD en paret de qualsevol tipus, engrapat sobre paràmetres verticals i/o horitzontals inclòs creuament de volta, amb tacs químics, brides metàl·liques i penjadors, incloent taps, empalmaments de tubs i tots els recursos humans i material necessaris, executat segons les prescripcions tècniques.</t>
  </si>
  <si>
    <t>Subministrament i instal·lació de 6 conductes 20 mm de PEAD en canalització existent o de nova construcció, incloent replanteig previ, transport i apilament del material a l’obra, el mandrinatge previ del conducte per on s’instal·larà, obturació dels conductes, taps i tot el material necessari, neteja i retirada de restes i runa, i executat segons les prescripcions tècniques. Tot inclòs, totalment acabat.</t>
  </si>
  <si>
    <t xml:space="preserve">Suplement instal·lació tub metàl·lic en paràmetres verticals de més de 3,5m d'alçada mitjançant maquinària específica per a treballs en positiu. Inclou senyalització amb elements verticals amb tall de carril.  </t>
  </si>
  <si>
    <t>Suplement instal·lació tub metàl·lic en paràmetres verticals de més de 3,5m d'alçada mitjançant maquinària específica per a treballs en negatiu. Inclou senyalització amb elements verticals amb tall de carril.</t>
  </si>
  <si>
    <t>Subministrament i instal·lació de posada de formigó fins a 10 m. Inclou execució de la fonamentació de formigó de dimensions que ha de definir la direcció de l’obra. Aquesta fonamentació inclou:
- Demolició, càrrega sobre camió i transport a l’abocador de peces de qualsevol tipus i gruix inclòs base de formigó i cànon d’abocament
- Excavació i/o demolició de pous, en qualsevol tipus de terreny deixant les restes i runes en contenidors, inclòs anivellament de fons de rasa i apuntalament necessari. 
- Construcció de dau de formigó reforçat amb mallat metàl·lic; càrrega de terres i deixalles sobrants de l’excavació i/o demolició de pous sobre camió i transport a l’abocador, contenidor i/o dúmper, inclòs qualsevol tipus de transport dins l’àmbit d’emplaçament de l’obra i cànon d’abocament.
- Reposició de paviment igual a l’existent i base de formigó amb sobreample segons la direcció de l’obra, reglejada i vibrada, inclòs acabats i lliuraments a elements superficials del vial, accessos a habitatges o qualsevol element de mobiliari urbà, perfectament quadrat i tallat, totalment acabat.
- Subministrament i instal·lació d’ancoratges, suports de cables.
Inclou tot el material necessari per instal·lar-ho correctament, executat segons les prescripcions tècniques.</t>
  </si>
  <si>
    <t>Subministrament i instal·lació de posada de formigó a partir de 10 m. Inclou execució de la fonamentació de formigó de dimensions que ha de definir la direcció de l’obra. Aquesta fonamentació inclou:
- Demolició, càrrega sobre camió i transport a l’abocador de peces de qualsevol tipus i gruix inclòs base de formigó i cànon d’abocament.
- Excavació i/o demolició de pous, en qualsevol tipus de terreny deixant les restes i runes en contenidors, inclòs anivellament de fons de rasa i apuntalament necessari.
- Construcció de dau de formigó reforçat amb mallat metàl·lic; càrrega de terres i deixalles sobrants de l’excavació i/o demolició de pous sobre camió i transport a l’abocador, contenidor i/o dúmper, inclòs qualsevol tipus de transport dins l’àmbit d’emplaçament de l’obra i cànon d’abocament.
- Reposició de paviment igual a l’existent i base de formigó amb sobreample segons la direcció de l’obra, reglejada i vibrada, inclòs acabats i lliuraments a elements superficials del vial, accessos a habitatges o qualsevol element de mobiliari urbà, perfectament quadrat i tallat, totalment acabat.
Subministrament i instal·lació d’ancoratges, suports de cables.
Inclou tot el material necessari per instal·lar-ho correctament, executat segons les prescripcions tècniques.</t>
  </si>
  <si>
    <t>Estesa per bufament (blowing) o estesa hidràulica (floating), en conducte de 40 mm o 20 mm, de cable de fibra òptica a partir de 49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</si>
  <si>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per bufament (blowing) o estesa hidràulica (floating), en conducte de 40 mm o 20 mm, de cable de fibra òptica fins a 48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</si>
  <si>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Preparació, manipulació i instal·lació de repartidor de fibres de fins a 48 posicions per a bastidor (rack) o mural. Inclou: replanteig previ a la instal·lació, neteja i adequació de la ubicació on ha de ser instal·lat, instal·lació/manipulació del repartidor, mòduls de safates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</si>
  <si>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 xml:space="preserve">Transport, preparació, manipulació i instal·lació a l’interior de la sala de comunicacions, segons les prescripcions tècniques i del fabricant, d’armari repartidor òptic amb estructura de bastidor tancat i d’accés frontal, contra la paret o en configuració d’esquena contra esquena, incloent muntatge de l’armari, bastidors interiors, administradors de cables horitzontals i verticals segons les especificacions i amb tots els accessoris necessaris. Inclou: replanteig previ a la instal·lació, neteja i adequació de la ubicació on ha de ser instal·lat, incloent col·locació d’elements de subjecció i ancoratge. Instal·lació de l’armari en sostre tècnic, fixació i comprovació de la subjecció. Connexió i comprovació de les connexions a terra. Connexió i comprovació de l’entrada dels cables a l’armari. Retolació, pintura i neteja, recollida de restes i transport a l’abocador. Inclou tots els cànons. Instal·lació/manipulació de l’armari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
</t>
  </si>
  <si>
    <t>Instal·lació armari repartidor òptic interior (Indoor ODF)</t>
  </si>
  <si>
    <t>Instal·lació de mòdul per a armari repartidor òptic interior (Indoor ODF)</t>
  </si>
  <si>
    <t>Transport, preparació, manipulació i instal·lació en interior de sala de comunicacions segons les prescripcions tècniques i del fabricant d’armari autoportant o mural d’accés frontal, incloent muntatge de l’armari, racks interiors, administradors de cables horitzontals i verticals segons les especificacions i amb tots els accessoris necessaris. Inclou: replanteig previ a la instal·lació, neteja i adequació de la ubicació on ha de ser instal·lat, incloent col·locació d’elements de subjecció i ancoratge. Instal·lació de l’armari en sostre tècnic, fixació i comprovació de la subjecció. Connexió i comprovació de les connexions a terra. Connexió i comprovació de l’entrada dels cables a l’armari. Retolació, pintura i neteja, recollida de restes i transport a l’abocador. Inclou tots els cànons. Instal·lació/manipulació de l’armari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</si>
  <si>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Manipulació i instal·lació de fibra de connexió (pig-tail) monofibra de qualsevol longitud en repartidor de fibra. Inclou: replanteig previ a la instal·lació, adequació de la ubicació on ha de ser instal·lat, instal·lació/manipulació del repartidor, i qualsevol altre element necessari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</si>
  <si>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Instal·lació d’armari bastidor (rack)</t>
  </si>
  <si>
    <t>Instal·lació de fibra de connexió (pig-tail)</t>
  </si>
  <si>
    <t>Instal·lació de pont (jumper)</t>
  </si>
  <si>
    <t>Manipulació i instal·lació de pont (jumper) monofibra de qualsevol longitud. Inclou: replanteig previ a la instal·lació, adequació de la ubicació on ha de ser instal·lat, instal·lació/manipulació dels repartidors, armaris, terres tècnics, sostres tècnics i qualsevol altre element necessari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</si>
  <si>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Unitat de fusió de fibra òptica en caixa d’empalmament quan el total és entre 1 i 4 fusions. Inclou: subministrament i instal·lacions de maneguets termorretràctils de proteccions, obertura i tancament de la caixa existent una vegada finalitzada l’execució, incloent proves d’estanqueïtat i segellament de mànegues, preparació i encaminament  de fibres, realització de les fusions segons les especificacions i mesura d’aquestes, neteja de la zona afectada i retirada dels materials sobrants i de rebuig, subministrament i instal·lació d’etiquetatge, i tots els materials i maquinària necessaris per a la correcta execució segons les prescripcions tècniques.</t>
  </si>
  <si>
    <t>Subministrament cable fibra òptica antirosegadors de fils de vidre específic per a esteses canalitzades, engrapat a façana, aeri entre edificacions i per interiors d’edificacions, tant estesa manual, per bufament (blowing) com hidràulica (floating) de 16 FO (totes G-652.D).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</si>
  <si>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24 FO (totes G-652.D).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</si>
  <si>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48 FO (totes G-652).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</si>
  <si>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96 FO (totes G-652).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</si>
  <si>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96 FO (8 fibres G-655 i la resta G-652.D). Inclou transport fins a l’obra, assaigs i certificacions. Tot inclòs, segons les especificacions tècniques.</t>
  </si>
  <si>
    <t>Subministrament cable fibra òptica tipus 1 de 96 F.O.mixt</t>
  </si>
  <si>
    <t>Subministrament cable antirosegadors de fils de vidre ignífug especificat per esteses canalitzades, engrapat a túnel, aeri entre edificacions i per interiors edificacions, tant estesa manual, per bufament (blowing) com hidràulica (floating) de 16 FO (totes G-652.D). Inclou transport fins a l’obra, assaigs i certificacions. Tot inclòs, segons les especificacions tècniques.</t>
  </si>
  <si>
    <t>Subministrament cable antirosegadors de fils de vidre ignífug especificat per esteses canalitzades, engrapat a túnel, aeri entre edificacions i per interiors edificacions, tant estesa manual, per bufament (blowing) com hidràulica (floating) de 24 FO (totes G-652.D). Inclou transport fins a l’obra, assaigs i certificacions. Tot inclòs, segons les especificacions tècniques.</t>
  </si>
  <si>
    <t>Subministrament cable antirosegadors de fils de vidre ignífug especificat per esteses canalitzades, engrapat a túnel, aeri entre edificacions i per interiors edificacions, tant estesa manual, per bufament (blowing) com hidràulica (floating)  de 48 FO (totes G-652.D). Inclou transport fins a l’obra, assaigs i certificacions. Tot inclòs, segons les especificacions tècniques.</t>
  </si>
  <si>
    <t>Subministrament cable antirosegadors de fils de vidre ignífug especificat per esteses canalitzades, engrapat a túnel, aeri entre edificacions i per interiors edificacions, tant estesa manual, per bufament (blowing) com hidràulica (floating) de 96 FO (totes G-652.D). Inclou transport fins a l’obra, assaigs i certificacions. Tot inclòs, segons les especificacions tècniques.</t>
  </si>
  <si>
    <t>Subministrament repartidor de fibres òptiques de fins a 24 posicions tipus SC, de dimensions per a instal·lar en bastidor (rack) de 19” o ETSI. Inclou fibres de connexió (pig-tails), 24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</si>
  <si>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repartidor de fibres òptiques de fins a 48 posicions tipus SC, de dimensions per a instal·lar en bastidor (rack) de 19” o ETSI. Inclou fibres de connexió (pig-tails), 48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</si>
  <si>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d’armari repartidor òptic de baixa capacitat per a acabament d’accés i usuari de fins a 8 posicions tipus SC, de planta interior i mural. Inclou fibres de connexió (pig-tails),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</si>
  <si>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d’armari repartidor òptic de baixa capacitat per a acabament d’accés i usuari de fins a 16 posicions tipus SC, de planta interior i mural. Inclou fibres de connexió (pig-tails),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</si>
  <si>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d’armari repartidor òptic de baixa capacitat per a acabament d’accés i usuari de fins a 24 posicions tipus SC, de planta interior i mural. Inclou fibres de connexió (pig-tails),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</si>
  <si>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fibra de connexió (pig-tail) 2 m SC/APC</t>
  </si>
  <si>
    <t>Subministrament pont (jumper) 2 m SC/APC-SC/APC</t>
  </si>
  <si>
    <t>Subministrament de fibra de connexió (pig-tail) monofibra de 2 m de longitud amb connector SC/APC, amb coberta de poliamida. Inclou transport fins a l’obra, assaigs i certificacions. Tot inclòs, segons les especificacions tècniques.</t>
  </si>
  <si>
    <t>Subministrament de pont (jumper) monofibra de 2 m de longitud amb connectors SC/APC en els 2 extrems, amb coberta de poliamida. Inclou transport fins a l’obra, assaigs i certificacions. Tot inclòs, segons les especificacions tècniques.</t>
  </si>
  <si>
    <t>Suplement reposició vorera (m2)</t>
  </si>
  <si>
    <t>Realització de cala consistent en la localització de serveis i/o reparació de conductes i/o subconductes, ocupats o no en excavació en qualsevol tipus de fins a 60 cm d’amplada i fins a 200 cm de llargària i la fondària necessària fins a trobar el punt d’actuació, segons direcció d’obra. 
Inclou: 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d’abocament.
- Arrencada de vorada i base de formigó de qualsevol tipus, càrrega sobre camió i transport a l’abocador, inclòs cànon d’abocament.
- Excavació i/o demolició de rases i pous, en qualsevol tipus de terreny deixant les restes i runes en contenidors, inclòs apuntalament necessari.
- Rebliment i piconatge de rases i pous amb material seleccionat d’aportació, en tongades de 25 cm com a màxim, amb compactació del 95% de Proctor modificat (PM).
- Subministrament i col·locació de vorada de granit segons la direcció de l’obra, inclòs base de formigó, perfectament alineada i anivellada, totalment acabada
- Subministrament i col·locació de rigola segons direcció d’obra sobre base de formigó, perfectament alineada i anivellada inclòs beurada, totalment acabada
- Reposició de paviment existent; base de formigó amb sobreample segons la direcció de l’obra, estesa i vibrada amb regle vibratori i reglejada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
- Rec d’adherència amb emulsió aniònica tipus EAR-1, inclòs neteja de ferm; rec d’emprimació amb emulsió catiònica ECL-1, inclòs neteja de ferm.
- Reposició de paviment exactament igual a l’existent amb sobreamples segons direcció d’obra, inclou treballs de pintura. 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senyalització, estrenyiments de carrils, talls de carrils, passos per a vianants, accessos a habitatges i guals i tota la senyalització necessària per a la realització de la cala.
Tot inclòs, totalment acabada i d’acord amb les prescripcions tècniques.</t>
  </si>
  <si>
    <t>Suplement per m2 per a la reposició de la vorera. Aquest suplement serà aplicable als trams de canalitzacions on per raons alienes al projecte es tingui que realitzar una reposició de major superfície que la contemplada a la secció tipus i prèvia autorització de la direcció d’obra.
Inclou:
- Retirada de paviment de qualsevol tipus (lloseta, panot, llamborda, etc) 
- Retirada i acopi de qualsevol element superficial del vial, qualsevol element de mobiliari urbà i de qualsevol element que necessiti de ser retirat per a la execució de la obra.
- Recollida de runes i restes per mitjans mecànics o manuals i acopi en contenidors per a posterior transport a l’abocador, inclòs cànon d’abocament.
- Reposició de paviment igual a l’existent i reposició de qualsevol element superficial del vial o qualsevol element de mobiliari urbà, perfectament quadrat i tallat, totalment acabat.
- Inclou senyalització, estrenyiments de carrils, talls de carrils, passos per a vianants, accessos a habitatges i guals i tota la senyalització necessària.</t>
  </si>
  <si>
    <t xml:space="preserve">Suplement per m2 d’aglomerat asfàltic de 5cm a 10cm de gruix. Aquest suplement serà aplicable als trams de canalitzacions on per raons alienes al projecte es tingui que realitzar una reposició de major superfície que la contemplada a la secció tipus i prèvia autorització de la direcció d’obra.
Inclou:
- Tall de paviment de qualsevol tipus amb disc de diamant, demolició i retirada dels talls de sobreamples, i/o fresatge mecànic de paviment asfàltic.
- Retirada i acopi de qualsevol element superficial del vial, qualsevol element de mobiliari urbà i de qualsevol element que necessiti de ser retirat per a la execució de la obra.
- Reposició de paviment igual a l’existent i base de formigó,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Rec d’adherència amb emulsió aniònica tipus EAR-1, inclòs neteja de ferm, rec d’emprimació amb emulsió catiònica ECL-1, inclòs neteja de ferm. Inclosa també reposició de paviment exactament igual a l’existent amb sobreamples segons direcció d’obra.
- Recollida de runes i restes per mitjans mecànics o manuals i acopi en contenidors per a posterior transport a l’abocador, inclòs cànon d’abocament.
</t>
  </si>
  <si>
    <t>Metre lineal de canalització amb mitjans convencionals formada per 6 conductes de 125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6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6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</si>
  <si>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4 conductes de 125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4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4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</si>
  <si>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2 conductes de 125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</si>
  <si>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2 conductes de 125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0,40 m fins a 0,60 m i profunditat entre 0,80 m fins a 1,20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125 mm de diàmetre exterior i 107 mm de diàmetre interior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2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</si>
  <si>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4 conductes de 125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0,40 m fins a 0,60 m i profunditat entre 0,80 m fins a 1,20 m (de la part superior del dau de formigó fins al paviment). Executada en qualsevol tipus de terreny, deixant les restes i runes en contenidors, inclòs neteja per aspiració, anivellament de fons de rasa i apuntalament necessari.
- Construcció de prisma tubular format per 4 conductes de 125 mm de diàmetre exterior i 107 mm de diàmetre interior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4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</si>
  <si>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6 conductes de 125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0,40 m fins a 0,60 m i profunditat entre 0,80 m fins a 1,20 m (de la part superior del dau de formigó fins al paviment). Executada en qualsevol tipus de terreny, deixant les restes i runes en contenidors, inclòs neteja per aspiració, anivellament de fons de rasa i apuntalament necessari.
- Construcció de prisma tubular format per 6 conductes de 125 mm de diàmetre exterior i 107 mm de diàmetre interior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6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</si>
  <si>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1 conducte de 125 mm o 1 tritub de 40mm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0,20 m fins a 0,40 m i profunditat entre 0,45 m fins a 0,70 m (de la part superior del dau de formigó fins al paviment). Executada en qualsevol tipus de terreny, deixant les restes i runes en contenidors, inclòs neteja per aspiració, anivellament de fons de rasa i apuntalament necessari.
- Construcció de prisma tubular format per:
          - 1 conducte de 125 mm de diàmetre exterior i 107 mm de diàmetre interior disposat segons secció, format per tub de polietilè d’alta densitat de doble paret, corrugada exterior i llisa interior, amb separadors instal·lats cada 2m i protegit amb un
            dau de formigó, inclòs col·locació de cinta de senyalització, separadors, maneguets d’unió i fil guia en el conducte.
          - 1 tritub de 40 mm de diàmetre exterior i 36 mm de diàmetre interior disposats segons secció per tubs de polietilè d'alta densitat, amb separadors instal·lats cada 2m i protegit amb un dau de formigó, inclòs col·locació de cinta de senyalització,
             separadors, maneguets d'unió i fil guia en els 3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0,60m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</si>
  <si>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1 tritub de 40mm o 1 conducte de 125mm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0,20 m fins a 0,40 m i profunditat entre 0,45 m fins a 0,70 m (de la part superior del dau de formigó fins al paviment). Executada en qualsevol tipus de terreny, deixant les restes i runes en contenidors, inclòs neteja per aspiració, anivellament de fons de rasa i apuntalament necessari.
- Construcció de prisma tubular format per:
          - 1 conducte de 125 mm de diàmetre exterior i 107 mm de diàmetre interior disposat segons secció, format per tub de polietilè d’alta densitat de doble paret, corrugada exterior i llisa interior, amb separadors instal·lats cada 2m i protegit amb un
            dau de formigó, inclòs col·locació de cinta de senyalització, separadors, maneguets d’unió i fil guia en el conducte.
          - 1 tritub de 40 mm de diàmetre exterior i 36 mm de diàmetre interior disposats segons secció per tubs de polietilè d'alta densitat, amb separadors instal·lats cada 2m i protegit amb un dau de formigó, inclòs col·locació de cinta de senyalització,
             separadors, maneguets d'unió i fil guia en els 3 conductes.
- Rebliment i piconatge de rases i pous amb material seleccionat d’aportació, en tongades de 25 cm com a màxim, amb compactació del 95% de Proctor modificat (PM), subbase de formigó de 0,10m de sobreample per cada costat i 0,20m de gruix i reposició asfàltica de fins 0,10m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0,60m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</si>
  <si>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2 conductes de 125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</si>
  <si>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4 conductes de 125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4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4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</si>
  <si>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6 conductes de 125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6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6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</si>
  <si>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de 1 tritub de 40mm o 1 conducte de 125mm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0,20 m fins a 0,40 m i profunditat entre 0,45 m fins a 0,70 m (de la part superior del dau de formigó fins al paviment). Executada en qualsevol tipus de terreny, deixant les restes i runes en contenidors, inclòs neteja per aspiració, anivellament de fons de rasa i apuntalament necessari.
- Construcció de prisma tubular format per:
          - 1 conducte de 125 mm de diàmetre exterior i 107 mm de diàmetre interior disposat segons secció, format per tub de polietilè d’alta densitat de doble paret, corrugada exterior i llisa interior, amb separadors instal·lats cada 2m i protegit amb un
            dau de formigó, inclòs col·locació de cinta de senyalització, separadors, maneguets d’unió i fil guia en el conducte.
          - 1 tritub de 40 mm de diàmetre exterior i 36 mm de diàmetre interior disposats segons secció per tubs de polietilè d'alta densitat, amb separadors instal·lats cada 2m i protegit amb un dau de formigó, inclòs col·locació de cinta de senyalització,
             separadors, maneguets d'unió i fil guia en els 3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</si>
  <si>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Pericó tipus A en vorera</t>
  </si>
  <si>
    <t>Pericó tipus A en terres</t>
  </si>
  <si>
    <t>Subministrament i instal·lació de pericó prefabricat o d’obra in situ tipus B de dimensions exteriors 95x95x105 cm, instal·lat en terres. Inclou: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i piconatge de pous amb terres, en tongades de 25 cm com a màxim, amb compactació del 95% de Proctor modificat (PM).
- Acreixement i construcció de marc perimetral de formigó de 40cm d’amplada i 30cm de gruix, mitjançant un encofrat i posterior reblert de formigó i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</si>
  <si>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de tapa i marc tipus B rodona amb marc aparent de pas 700 mm. Inclou transport fins a l’obra, assaigs i certificacions. Tot inclòs, segons les especificacions tècniques.</t>
  </si>
  <si>
    <t>Subministrament tapa i marc Tipus A (tapa quadrada).</t>
  </si>
  <si>
    <t>Subministrament tapa i marc Tipus B (tapa doble fulla triangular).</t>
  </si>
  <si>
    <t>Subministrament tapa i marc Tipus B (tapa rodona).</t>
  </si>
  <si>
    <t>Subministrament tapa i marc Tipus C (tapa de quatre fulles triangulars).</t>
  </si>
  <si>
    <t>Tub d'acer inox. Ø90mm</t>
  </si>
  <si>
    <t>Subministrament i instal·lació de tub d’acer inoxidable Ø90, tant en parament vertical com horitzontal, incloent suports, elements i peces de fixació, maneguets d’unió i, en general, tot el material necessari per instal·lar-ho correctament, executat segons les prescripcions tècniques.</t>
  </si>
  <si>
    <t>Subministrament de tapa i marc tipus C de quatre fulles triangulars, de dimensions interiors 1200×760 mm. Inclou transport fins a l’obra, assaigs i certificacions. Tot inclòs, segons les especificacions tècniques.</t>
  </si>
  <si>
    <t>Subministrament i instal·lació de pericó prefabricat o d’obra in situ tipus A de dimensions exteriors 52×52×60 cm en terres, amb marc perimetral de formigó. Inclou: 
- Demolició, càrrega sobre camió i transport a l’abocador de paviment existent de qualsevol tipus i gruix inclòs base de formigó i cànon d’abocament.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Suplement d’excavació i formigonat en compensació a les transicions de canalitzacions en calçada i pericons en vorera.
- Acreixement i construcció de marc perimetral de formigó de 30cm d’amplada i 30cm de gruix, mitjançant un encofrat i posterior reblert de formigó i instal·lació de marc i tapa perfectament anivellat.
-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</si>
  <si>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d’obra in situ tipus C de dimensions exteriors 167x97x105 cm, instal·lat en terres. Inclou: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i piconatge de pous amb terres, en tongades de 25 cm com a màxim, amb compactació del 95% de Proctor modificat (PM).
- Acreixement i construcció de marc perimetral de formigó de 40cm d’amplada i 30cm de gruix, mitjançant un encofrat i posterior reblert de formigó i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</si>
  <si>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caixa d'empalmament tipus 0</t>
  </si>
  <si>
    <t>Caixes de com a màxim 96 fusions. S’utilitzen per donar continuïtat a cables de 96 fibres o menys. Capacitat fins a 96 fusions. Inclou safates amb capacitat màxima de 8 fibres, suport per a fixació a pericó, elements de segellament tèrmic dels ports d’entrada i mòduls de fusió fins a 96 FO, així com qualsevol element auxiliar necessari, transport fins a l’obra, assaigs i certificacions. Tot inclòs, segons les especificacions tècniques.</t>
  </si>
  <si>
    <t>Subministrament de caixa d’empalmament orientada a gran volum d’empalmaments tant de pas com segregacions. Capacitat més de 288 fusions. Inclou safates amb capacitat màxima de 8 fibres, suport per a fixació a pericó, elements de segellament tèrmic dels ports d’entrada i mòduls de fusió fins a 432 FO, així com qualsevol element auxiliar necessari, transport fins a l’obra, assaigs i certificacions. Tot inclòs, segons les especificacions tècniques.</t>
  </si>
  <si>
    <t>Desmuntatge de cable per canalització, de forma manual o mecànica, en qualsevol tipus de conducte, per qualsevol tipus de cable a partir de 257FO, sense aprofitament 
Inclou: replanteig i retirada del cable i altres elements auxiliars sense la necessitat d'aprofitament del cable. Inclou també netejat, retirada i transport a abocador dels elements generats, incloent taxes i cànons de qualsevol tipus. Tot inclòs, totalment acabat i d'acord amb la direcció d'obra.</t>
  </si>
  <si>
    <t>Retirada de cable a partir de 257 F.O. sense aprofitament en canalització.</t>
  </si>
  <si>
    <t xml:space="preserve">Desmuntatge de cable per canalització, de forma manual o mecànica, en qualsevol tipus de conducte, per qualsevol tipus de cable a partir de 257 FO, pel seu reaprofitament.
 Inclou: replanteig i retirada del cable pel seu reaprofitament amb el corresponent bobinatge i transport. Inclou la retirada d'altres elements auxiliars. Inclou també neteja, retirada i transport a abocador dels elements generats, incloent taxes i cànons de qualsevol tipus. Tot inclòs, totalment acabat i d'acord amb la direcció d'obra. </t>
  </si>
  <si>
    <t>Retirada de cable a partir 257 F.O. per a posterior reutilització en canalització</t>
  </si>
  <si>
    <t>Recuperació o desplaçament d'una reserva de fins 50 metres de cable a partir de 257 F.O. al llarg d’una canalització. 
Inclou subministrament i instal·lació dels suports de cables i/o grapes als pericons, incloent lubricació, tall i segellament, subministrament e instal·lació d'obturadors, etiquetat i grapejat. Inclou també netejat, retirada i transport a abocador de la runa generada, incloent taxes i cànons de qualsevol tipus. Executat segons prescripcions tècniques.</t>
  </si>
  <si>
    <t>Desplaçament de fins 50 metres de cable a partir de 257 F.O. per metre desplaçat</t>
  </si>
  <si>
    <t>Preparació d’una punta d’un cable de fibra òptica a partir de 257 FO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</si>
  <si>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d'una punta a partir de 257 F.O.</t>
  </si>
  <si>
    <t>Preparació d’un sagnat d’un cable de fibra òptica a partir de 257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</si>
  <si>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Sagnat a partir de 257 F.O.</t>
  </si>
  <si>
    <t>Mesures de potencia entre 49 i 144 fibres.</t>
  </si>
  <si>
    <t>Mesures de potencia d’una fibra òptica en 2a i 3a finestra, en tots dos sentits, quan el total és entre 49 i 144 fibres, incloent maquinària, materials i lliurament documentació, executat segons les prescripcions tècniques.</t>
  </si>
  <si>
    <t>Mesures reflectomètriques d’una fibra òptica en 2a i 3a finestra, en tots dos sentits, quan el total és entre 49 i 144 fibres, incloent maquinària, materials i lliurament documentació, executat segons les prescripcions tècniques.</t>
  </si>
  <si>
    <t>Mesures reflectomètriques entre 49 i 144 fibres.</t>
  </si>
  <si>
    <t>Fusió entre 49 i 144 fusions.</t>
  </si>
  <si>
    <t>Unitat de fusió de fibra òptica en caixa d’empalmament quan el total és entre 48 i 144 fusions. Inclou: subministrament i instal·lacions de maneguets termorretràctils de proteccions, obertura de caixa existent i tancament de la mateixa una vegada finalitzada l’execució, incloent proves d’estanqueïtat i segellament de mànegues, preparació de fibres i encaminament  d’aquestes, realització de les fusions segons les especificacions i mesura de les mateixes, neteja de la zona afectada i retirada dels materials sobrants i de rebuig, subministrament i instal·lació d’etiquetatge, i tots els materials i maquinària necessaris per a la correcta execució segons les prescripcions tècniques.</t>
  </si>
  <si>
    <t>Sagnat a partir de 49 F.O. fins a 144 F.O.</t>
  </si>
  <si>
    <t>Sagnat a partir de 145 F.O. fins a 256 F.O.</t>
  </si>
  <si>
    <t>Preparació d’un sagnat d’un cable de fibra òptica a partir de 49 FO fins a 144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</si>
  <si>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d’un sagnat d’un cable de fibra òptica a partir de 145 FO fins a 256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</si>
  <si>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d’una punta d’un cable de fibra òptica a partir de 49 FO fins a 144 FO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</si>
  <si>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d’una punta d’un cable de fibra òptica a partir de 145 FO fins a 256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</si>
  <si>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d'una punta a partir de 49 F.O. fins a 144 F.O.</t>
  </si>
  <si>
    <t>Preparació d'una punta a partir de 145 F.O. fins a 256 F.O.</t>
  </si>
  <si>
    <t>Desplaçament de fins 50 metres de cable de entre 145 i 256FO. per metre desplaçat</t>
  </si>
  <si>
    <t>Desplaçament de fins 50 metres de cable fins 144 F.O. per metre desplaçat.</t>
  </si>
  <si>
    <t>Retirada de cable de entre 145 i 256FO. per a posterior reutilització en canalització</t>
  </si>
  <si>
    <t>Retirada de cable de fins 144 F.O. per a posterior reutilització en canalització</t>
  </si>
  <si>
    <t xml:space="preserve">Desmuntatge de cable per canalització, de forma manual o mecànica, en qualsevol tipus de conducte, per qualsevol tipus de cable fins 144 FO pel seu reaprofitament. 
Inclou: replanteig i retirada del cable pel seu reaprofitament amb el corresponent bobinatge i transport. Inclou la retirada d'altres elements auxiliars. Inclou també neteja, retirada i transport a abocador dels elements generats, incloent taxes i cànons de qualsevol tipus. Tot inclòs, totalment acabat i d'acord amb la direcció d'obra. 
</t>
  </si>
  <si>
    <t xml:space="preserve">Desmuntatge de cable per canalització, de forma manual o mecànica, en qualsevol tipus de conducte, per qualsevol tipus de cable de entre 145 i 256FO, pel seu reaprofitament.
 Inclou: replanteig i retirada del cable pel seu reaprofitament amb el corresponent bobinatge i transport. Inclou la retirada d'altres elements auxiliars. Inclou també neteja, retirada i transport a abocador dels elements generats, incloent taxes i cànons de qualsevol tipus. Tot inclòs, totalment acabat i d'acord amb la direcció d'obra. 
</t>
  </si>
  <si>
    <t xml:space="preserve">Recuperació o desplaçament d'una reserva de fins 50 metres de cable de fins 144 F.O. al llarg d’una canalització. 
Inclou subministrament i instal·lació dels suports de cables i/o grapes als pericons, incloent lubricació, tall i segellament, subministrament e instal·lació d'obturadors, etiquetat i grapejat. Inclou també netejat, retirada i transport a abocador de la runa generada, incloent taxes i cànons de qualsevol tipus. Executat segons prescripcions tècniques.
</t>
  </si>
  <si>
    <t xml:space="preserve">Recuperació o desplaçament d'una reserva de fins 50 metres de cable de entre 145 i 256FO. al llarg d’una canalització. 
Inclou subministrament i instal·lació dels suports de cables i/o grapes als pericons, incloent lubricació, tall i segellament, subministrament e instal·lació d'obturadors, etiquetat i grapejat. Inclou també netejat, retirada i transport a abocador de la runa generada, incloent taxes i cànons de qualsevol tipus. Executat segons prescripcions tècniques.
</t>
  </si>
  <si>
    <t>Retirada de cable de fins 144 F.O. sense aprofitament en canalització .</t>
  </si>
  <si>
    <t>Retirada de cable de entre 145 i 256FO sense aprofitament en canalització.</t>
  </si>
  <si>
    <t xml:space="preserve">Desmuntatge de cable per canalització, de forma manual o mecànica, en qualsevol tipus de conducte, per qualsevol tipus de cable fins 144FO, sense aprofitament.
Inclou: replanteig i retirada del cable i altres elements auxiliars sense la necessitat d'aprofitament del cable. Inclou també netejat, retirada i transport a abocador dels elements generats, incloent taxes i cànons de qualsevol tipus. Tot inclòs, totalment acabat i d'acord amb la direcció d'obra.
</t>
  </si>
  <si>
    <t xml:space="preserve">Desmuntatge de cable per canalització, de forma manual o mecànica, en qualsevol tipus de conducte, per qualsevol tipus de cable de entre 145 i 256FO, sense aprofitament 
Inclou: replanteig i retirada del cable i altres elements auxiliars sense la necessitat d'aprofitament del cable. Inclou també netejat, retirada i transport a abocador dels elements generats, incloent taxes i cànons de qualsevol tipus. Tot inclòs, totalment acabat i d'acord amb la direcció d'obra.
</t>
  </si>
  <si>
    <t>Estesa tradicional, manual o mecànica, en conducte de 125 mm / 40 mm / 20mm, de cable de fibra òptica entre 49 i 144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</si>
  <si>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tradicional, manual o mecànica, en conducte de 125 mm / 40 mm / 20mm, de cable de fibra òptica fins a 48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</si>
  <si>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tradicional, manual o mecànica, en conducte de 125 mm / 40 mm / 20mm, de cable de fibra òptica entre 145 i 256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</si>
  <si>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tradicional, manual o mecànica, en conducte de 125 mm / 40 mm, de cable de fibra òptica a partir de 257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</si>
  <si>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 en conducte de 125mm / 40mm / 20mm, fins a 48 F.O.</t>
  </si>
  <si>
    <t>Estesa tradicional en conducte de 125mm / 40mm / 20mm, entre 49 i 144 F.O.</t>
  </si>
  <si>
    <t>Estesa tradicional en conducte de 25mm / 40mm / 20mm, entre 145 i 256 F.O.</t>
  </si>
  <si>
    <t>Estesa tradicional en conducte de 25mm / 40mm, a partir de 257 F.O.</t>
  </si>
  <si>
    <t>Canalització de 1 conducte 125mm o 1 tritub de 40 mm en Terres.</t>
  </si>
  <si>
    <t>Canalització de 1 conducte 125mm o 1 tritub de 40 mm en Calçada.</t>
  </si>
  <si>
    <t>Canalització de 1 conducte 125mm o 1 tritub de 40 mm en vorera.</t>
  </si>
  <si>
    <t>Subministrament prefabricat pericó</t>
  </si>
  <si>
    <t>Subministrament del prefabricat del pericó tipus A de dimensions exteriors 52×52×60 cm. Inclou transport fins a l’obra, assaigs i certificacions. Tot inclòs, segons les especificacions tècniques.</t>
  </si>
  <si>
    <t>Subministrament del prefabricat del pericó tipus B de dimensions exteriors 95x95x105 cm. Inclou transport fins a l’obra, assaigs i certificacions. Tot inclòs, segons les especificacions tècniques.</t>
  </si>
  <si>
    <t>Subministrament del prefabricat del pericó tipus A</t>
  </si>
  <si>
    <t>Subministrament del prefabricat del pericó tipus B</t>
  </si>
  <si>
    <t>Subministrament del prefabricat del pericó tipus C</t>
  </si>
  <si>
    <t>Subministrament del prefabricat del pericó tipus C de dimensions exteriors 167x97x105 cm. Inclou transport fins a l’obra, assaigs i certificacions. Tot inclòs, segons les especificacions tècniques.</t>
  </si>
  <si>
    <t>m3 suplement rebliment de formigó / morter.</t>
  </si>
  <si>
    <t>Subministrament de caixa d’empalmament orientada a gran volum d’empalmaments tant de pas com segregacions. Capacitat fins a 288 fusions. Inclou safates amb capacitat màxima de 8 fibres, suport per a fixació a pericó, elements de segellament tèrmic dels ports d’entrada i mòduls de fusió fins a 288 FO, així com qualsevol element auxiliar necessari, transport fins a l’obra, assaigs i certificacions. Tot inclòs, segons les especificacions tècniques.</t>
  </si>
  <si>
    <t>Caixes preparades per fer 144 fusions però amb possibilitat d’ampliar les safates fins a les 288 fusions. Capacitat fins a 144 fins a 288 fusions. Inclou safates amb capacitat màxima de 8 fibres, suport per a fixació a pericó, elements de segellament tèrmic dels ports d’entrada i mòduls de fusió fins a 144 FO, així com qualsevol element auxiliar necessari, transport fins a l’obra, assaigs i certificacions. Tot inclòs, segons les especificacions tècniques.</t>
  </si>
  <si>
    <t>Suplement aglomerat en fred (m2)</t>
  </si>
  <si>
    <t>Subministrament safata i accessoris per a caixa d'empiulaments existent</t>
  </si>
  <si>
    <t>Subministrament i instal·lació de safata i accessoris per a caixa d’empalmament existent. Inclou qualsevol element auxiliar necessari per a la instal·lació de safates addicionals en caixes d’empiulament existents, transport fins a l’obra, assaigs i certificacions. Tot inclòs, segons les especificacions tècniques.</t>
  </si>
  <si>
    <t>Suplement per m3 de rebliment de formigó / morter, incloent additius i acolorit o no segons indicacions de la direcció d'obra.
Tot inclòs, totalment acabat.</t>
  </si>
  <si>
    <t>Canalització d'escomesa de 2c63mm en Terres.</t>
  </si>
  <si>
    <t>Canalització d'escomesa de 2c63mm en Vorera.</t>
  </si>
  <si>
    <t>Canalització d'escomesa de 2c63mm en Calçada.</t>
  </si>
  <si>
    <t>"Metre lineal de canalització per escomesa formada per 2 conductes de 63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fins a 0,40 m i profunditat entre 0,30 m fins a 0,50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63 mm de diàmetre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taps."</t>
  </si>
  <si>
    <t>"Metre lineal de canalització d’escomesa formada per 2 conductes de 63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fins a 0,40 m i profunditat entre 0,50 m fins a 1,00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63 mm de diàmetre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2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taps."</t>
  </si>
  <si>
    <t>"Metre lineal de canalització d’escomesa formada per 2 conductes de 63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fins a 0,40 m i profunditat entre 0,30 m fins a 0,50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63 mm de diàmetre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taps."</t>
  </si>
  <si>
    <t>Suplement per m2 d’aglomerat en fred de 5cm a 10cm de gruix. Aquest suplement serà aplicable als trams de canalitzacions on per raons alienes al projecte es tingui que realitzar una reposició de major superfície que la contemplada a la secció tipus i prèvia autorització de la direcció d’obra.
Inclou:
- Tall de paviment de qualsevol tipus amb disc de diamant, demolició i retirada dels talls de sobreamples, i/o fresatge mecànic de paviment asfàltic.
- Retirada i acopi de qualsevol element superficial del vial, qualsevol element de mobiliari urbà i de qualsevol element que necessiti de ser retirat per a la execució de la obra.
- Neteja mitjançant compressor de la part superior de la rasa.
- Subministrament i aplicació de reg d'emprimació amb una dotació de 0,400 kg/m2.
- Subministrament i reposició de paviment mitjançant aglomerat en fred, de 11mm mida màxima de l'àrid i lligant d'emulsió bituminosa, amb estesa i compactació manual mitjançant compactadora de 700kg, col·locació segons especificacions del fabricant, inclós acabats i lliuraments a elements superficials del vial, accesos a habitatges o qualsevol element de mobiliari urbà, perfectament quadrat i tallat, totalment acabat.
- Recollida de runes i restes per mitjans mecànics o manuals i acopi en contenidors per a posterior transport a l’abocador, inclòs cànon d’abocament.</t>
  </si>
  <si>
    <t>Subministrament cable fibra òptica tipus 3 ignífug de 16 F.O.</t>
  </si>
  <si>
    <t>Subministrament cable fibra òptica tipus 3  ignífug de 24 F.O.</t>
  </si>
  <si>
    <t>Subministrament cable fibra òptica tipus 3 ignífug de 48 F.O.</t>
  </si>
  <si>
    <t>Subministrament cable fibra òptica tipus 3 ignífug de 96 F.O.</t>
  </si>
  <si>
    <t>AjB_OC_0001</t>
  </si>
  <si>
    <t>AjB_OC_0002</t>
  </si>
  <si>
    <t>AjB_OC_0003</t>
  </si>
  <si>
    <t>AjB_OC_0004</t>
  </si>
  <si>
    <t>AjB_OC_0005</t>
  </si>
  <si>
    <t>AjB_OC_0006</t>
  </si>
  <si>
    <t>AjB_OC_0007</t>
  </si>
  <si>
    <t>AjB_OC_0008</t>
  </si>
  <si>
    <t>AjB_OC_0009</t>
  </si>
  <si>
    <t>AjB_OC_0010</t>
  </si>
  <si>
    <t>AjB_OC_0011</t>
  </si>
  <si>
    <t>AjB_OC_0012</t>
  </si>
  <si>
    <t>AjB_OC_0013</t>
  </si>
  <si>
    <t>AjB_OC_0014</t>
  </si>
  <si>
    <t>AjB_OC_0015</t>
  </si>
  <si>
    <t>AjB_OC_0016</t>
  </si>
  <si>
    <t>AjB_OC_0017</t>
  </si>
  <si>
    <t>AjB_OC_0018</t>
  </si>
  <si>
    <t>AjB_OC_0019</t>
  </si>
  <si>
    <t>AjB_OC_0020</t>
  </si>
  <si>
    <t>AjB_OC_0021</t>
  </si>
  <si>
    <t>AjB_OC_0022</t>
  </si>
  <si>
    <t>AjB_OC_0023</t>
  </si>
  <si>
    <t>AjB_OC_0024</t>
  </si>
  <si>
    <t>AjB_OC_0025</t>
  </si>
  <si>
    <t>AjB_OC_0026</t>
  </si>
  <si>
    <t>AjB_OC_0027</t>
  </si>
  <si>
    <t>AjB_OC_0028</t>
  </si>
  <si>
    <t>AjB_OC_0029</t>
  </si>
  <si>
    <t>AjB_OC_0030</t>
  </si>
  <si>
    <t>AjB_OC_0031</t>
  </si>
  <si>
    <t>AjB_OC_0032</t>
  </si>
  <si>
    <t>AjB_OC_0033</t>
  </si>
  <si>
    <t>AjB_OC_0034</t>
  </si>
  <si>
    <t>AjB_OC_0035</t>
  </si>
  <si>
    <t>AjB_OC_0036</t>
  </si>
  <si>
    <t>AjB_OC_0037</t>
  </si>
  <si>
    <t>AjB_OC_0038</t>
  </si>
  <si>
    <t>AjB_OC_0039</t>
  </si>
  <si>
    <t>AjB_OC_0040</t>
  </si>
  <si>
    <t>AjB_OC_0041</t>
  </si>
  <si>
    <t>AjB_OC_0042</t>
  </si>
  <si>
    <t>AjB_OC_0043</t>
  </si>
  <si>
    <t>AjB_OC_0044</t>
  </si>
  <si>
    <t>AjB_OC_0045</t>
  </si>
  <si>
    <t>AjB_OC_0046</t>
  </si>
  <si>
    <t>AjB_FO_0001</t>
  </si>
  <si>
    <t>AjB_FO_0002</t>
  </si>
  <si>
    <t>AjB_FO_0003</t>
  </si>
  <si>
    <t>AjB_FO_0004</t>
  </si>
  <si>
    <t>AjB_FO_0005</t>
  </si>
  <si>
    <t>AjB_FO_0006</t>
  </si>
  <si>
    <t>AjB_FO_0007</t>
  </si>
  <si>
    <t>AjB_FO_0008</t>
  </si>
  <si>
    <t>AjB_FO_0009</t>
  </si>
  <si>
    <t>AjB_FO_0010</t>
  </si>
  <si>
    <t>AjB_FO_0011</t>
  </si>
  <si>
    <t>AjB_FO_0012</t>
  </si>
  <si>
    <t>AjB_FO_0013</t>
  </si>
  <si>
    <t>AjB_FO_0014</t>
  </si>
  <si>
    <t>AjB_FO_0015</t>
  </si>
  <si>
    <t>AjB_FO_0016</t>
  </si>
  <si>
    <t>AjB_FO_0017</t>
  </si>
  <si>
    <t>AjB_FO_0018</t>
  </si>
  <si>
    <t>AjB_FO_0019</t>
  </si>
  <si>
    <t>AjB_FO_0020</t>
  </si>
  <si>
    <t>AjB_FO_0021</t>
  </si>
  <si>
    <t>AjB_FO_0022</t>
  </si>
  <si>
    <t>AjB_FO_0023</t>
  </si>
  <si>
    <t>AjB_FO_0024</t>
  </si>
  <si>
    <t>AjB_FO_0025</t>
  </si>
  <si>
    <t>AjB_FO_0026</t>
  </si>
  <si>
    <t>AjB_FO_0027</t>
  </si>
  <si>
    <t>AjB_FO_0028</t>
  </si>
  <si>
    <t>AjB_FO_0029</t>
  </si>
  <si>
    <t>AjB_FO_0030</t>
  </si>
  <si>
    <t>AjB_FO_0031</t>
  </si>
  <si>
    <t>AjB_FO_0032</t>
  </si>
  <si>
    <t>AjB_FO_0033</t>
  </si>
  <si>
    <t>AjB_FO_0034</t>
  </si>
  <si>
    <t>AjB_FO_0035</t>
  </si>
  <si>
    <t>AjB_FO_0036</t>
  </si>
  <si>
    <t>AjB_FO_0037</t>
  </si>
  <si>
    <t>AjB_FO_0038</t>
  </si>
  <si>
    <t>AjB_FO_0039</t>
  </si>
  <si>
    <t>AjB_FO_0040</t>
  </si>
  <si>
    <t>AjB_FO_0041</t>
  </si>
  <si>
    <t>AjB_FO_0042</t>
  </si>
  <si>
    <t>AjB_FO_0043</t>
  </si>
  <si>
    <t>AjB_FO_0044</t>
  </si>
  <si>
    <t>AjB_FO_0045</t>
  </si>
  <si>
    <t>AjB_FO_0046</t>
  </si>
  <si>
    <t>AjB_FO_0047</t>
  </si>
  <si>
    <t>AjB_FO_0048</t>
  </si>
  <si>
    <t>AjB_FO_0049</t>
  </si>
  <si>
    <t>AjB_FO_0050</t>
  </si>
  <si>
    <t>AjB_FO_0051</t>
  </si>
  <si>
    <t>AjB_FO_0052</t>
  </si>
  <si>
    <t>AjB_FO_0053</t>
  </si>
  <si>
    <t>AjB_FO_0054</t>
  </si>
  <si>
    <t>AjB_FO_0055</t>
  </si>
  <si>
    <t>AjB_FO_0056</t>
  </si>
  <si>
    <t>AjB_FO_0057</t>
  </si>
  <si>
    <t>AjB_FO_0058</t>
  </si>
  <si>
    <t>AjB_FO_0059</t>
  </si>
  <si>
    <t>AjB_FO_0060</t>
  </si>
  <si>
    <t>AjB_FO_0061</t>
  </si>
  <si>
    <t>AjB_FO_0062</t>
  </si>
  <si>
    <t>AjB_FO_0063</t>
  </si>
  <si>
    <t>AjB_FO_0064</t>
  </si>
  <si>
    <t>AjB_FO_0067</t>
  </si>
  <si>
    <t>AjB_FO_0068</t>
  </si>
  <si>
    <t>AjB_FO_0069</t>
  </si>
  <si>
    <t>AjB_FO_0070</t>
  </si>
  <si>
    <t>AjB_FO_0073</t>
  </si>
  <si>
    <t>AjB_FO_0074</t>
  </si>
  <si>
    <t>AjB_FO_0075</t>
  </si>
  <si>
    <t>AjB_FO_0076</t>
  </si>
  <si>
    <t>AjB_FO_0079</t>
  </si>
  <si>
    <t>AjB_FO_0080</t>
  </si>
  <si>
    <t>AjB_FO_0081</t>
  </si>
  <si>
    <t>AjB_FO_0082</t>
  </si>
  <si>
    <t>AjB_FO_0083</t>
  </si>
  <si>
    <t>AjB_FO_0088</t>
  </si>
  <si>
    <t>AjB_FO_0089</t>
  </si>
  <si>
    <t>AjB_FO_0090</t>
  </si>
  <si>
    <t>AjB_FO_0091</t>
  </si>
  <si>
    <t>AjB_FO_0097</t>
  </si>
  <si>
    <t>AjB_FO_0098</t>
  </si>
  <si>
    <t>AjB_FO_0099</t>
  </si>
  <si>
    <t>AjB_FO_0100</t>
  </si>
  <si>
    <t>AjB_FO_0101</t>
  </si>
  <si>
    <t>AjB_FO_0102</t>
  </si>
  <si>
    <t>AjB_FO_0103</t>
  </si>
  <si>
    <t>AjB_FO_0104</t>
  </si>
  <si>
    <t>AjB_FO_0105</t>
  </si>
  <si>
    <t>AjB_FO_0106</t>
  </si>
  <si>
    <t>AjB_FO_0107</t>
  </si>
  <si>
    <t>AjB_FO_0108</t>
  </si>
  <si>
    <t>AjB_FO_0109</t>
  </si>
  <si>
    <t>AjB_FO_0110</t>
  </si>
  <si>
    <t>AjB_FO_0111</t>
  </si>
  <si>
    <t>AjB_FO_0112</t>
  </si>
  <si>
    <t>AjB_FO_0113</t>
  </si>
  <si>
    <t>AjB_FO_0114</t>
  </si>
  <si>
    <t>Suplement per obra de menor quantia aplicable a pressupostos d’obra adjudicats de fins a 1.200 € de pressupost d’execució material (PEM). Aquesta partida també serà aplicable per a obres de més PEM adjudicat en què hi hagi actuacions puntuals i aïllades d’obra que suposin un desplaçament considerable dels equips, maquinària i subministrament de material necessari, serà aplicable amb el consentiment previ del personal del AjB assignat al seguiment de l’obra.</t>
  </si>
  <si>
    <t>Preu Unitari màxim</t>
  </si>
  <si>
    <t>Preu unitari ofert</t>
  </si>
  <si>
    <t>Total Oferta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</si>
</sst>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_-&quot;€&quot;\ * #,##0.00_-;\-&quot;€&quot;\ * #,##0.00_-;_-&quot;€&quot;\ * &quot;-&quot;??_-;_-@_-"/>
    <numFmt numFmtId="167" formatCode="[$€-413]\ #,##0_-"/>
    <numFmt numFmtId="168" formatCode="_-* #,##0\ [$€]_-;\-* #,##0\ [$€]_-;_-* &quot;-&quot;??\ [$€]_-;_-@_-"/>
    <numFmt numFmtId="169" formatCode="_(* #,##0.00_);_(* \(#,##0.00\);_(* &quot;-&quot;??_);_(@_)"/>
    <numFmt numFmtId="170" formatCode="[$$-409]#,##0_);\([$$-409]#,##0\)"/>
    <numFmt numFmtId="171" formatCode="[$-409]mmm\-yy;@"/>
    <numFmt numFmtId="172" formatCode="#,##0.0_);\(#,##0.0\)"/>
    <numFmt numFmtId="173" formatCode="&quot;$&quot;_(#,##0.00_);&quot;$&quot;\(#,##0.00\)"/>
    <numFmt numFmtId="174" formatCode="#,##0.0_)\x;\(#,##0.0\)\x"/>
    <numFmt numFmtId="175" formatCode="#,##0.0_)_x;\(#,##0.0\)_x"/>
    <numFmt numFmtId="176" formatCode="0.0_)\%;\(0.0\)\%"/>
    <numFmt numFmtId="177" formatCode="#,##0.0_)_%;\(#,##0.0\)_%"/>
    <numFmt numFmtId="178" formatCode="_ &quot;\&quot;* #,##0_ ;_ &quot;\&quot;* \-#,##0_ ;_ &quot;\&quot;* &quot;-&quot;_ ;_ @_ "/>
    <numFmt numFmtId="179" formatCode="_ &quot;\&quot;* #,##0.00_ ;_ &quot;\&quot;* \-#,##0.00_ ;_ &quot;\&quot;* &quot;-&quot;??_ ;_ @_ "/>
    <numFmt numFmtId="180" formatCode="_ * #,##0_ ;_ * \(#,##0\)_ ;_ * &quot;-&quot;??_ ;_ @_ "/>
    <numFmt numFmtId="181" formatCode="&quot;$&quot;#,##0_);[Red]\(&quot;$&quot;#,##0\)"/>
    <numFmt numFmtId="182" formatCode="_ * #,##0_ ;_ * \-#,##0_ ;_ * &quot;-&quot;_ ;_ @_ "/>
    <numFmt numFmtId="183" formatCode="_ * #,##0.00_ ;_ * \-#,##0.00_ ;_ * &quot;-&quot;??_ ;_ @_ "/>
    <numFmt numFmtId="184" formatCode="&quot;$&quot;#,##0_);\(&quot;$&quot;#,##0\)"/>
    <numFmt numFmtId="185" formatCode="#,##0;\-#,##0;&quot;-&quot;"/>
    <numFmt numFmtId="186" formatCode="&quot;开&quot;;&quot;开&quot;;&quot;关&quot;"/>
    <numFmt numFmtId="187" formatCode="#,##0.00&quot;£&quot;_);[Red]\(#,##0.00&quot;£&quot;\)"/>
    <numFmt numFmtId="188" formatCode="&quot;£&quot;#,##0.00;\-&quot;£&quot;#,##0.00"/>
    <numFmt numFmtId="189" formatCode="#,##0.00;[Red]\-#,##0.00;\ "/>
    <numFmt numFmtId="190" formatCode="#,##0.0"/>
    <numFmt numFmtId="191" formatCode="#.##000"/>
    <numFmt numFmtId="192" formatCode="0.000_)"/>
    <numFmt numFmtId="193" formatCode="_ * #,##0.00_)&quot;L&quot;_ ;_ * \(#,##0.00\)&quot;L&quot;_ ;_ * &quot;-&quot;??_)&quot;L&quot;_ ;_ @_ "/>
    <numFmt numFmtId="194" formatCode="_(* #,##0_);_(* \(#,##0\);_(* &quot;-&quot;_);_(@_)"/>
    <numFmt numFmtId="195" formatCode="_-* #,##0\ _D_M_-;\-* #,##0\ _D_M_-;_-* &quot;-&quot;\ _D_M_-;_-@_-"/>
    <numFmt numFmtId="196" formatCode="_-* #,##0.00\ _D_M_-;\-* #,##0.00\ _D_M_-;_-* &quot;-&quot;??\ _D_M_-;_-@_-"/>
    <numFmt numFmtId="197" formatCode="_(&quot;$&quot;* #,##0.0_);_(&quot;$&quot;* \(#,##0.0\);_(&quot;$&quot;* &quot;-&quot;??_);_(@_)"/>
    <numFmt numFmtId="198" formatCode="\$#,#00"/>
    <numFmt numFmtId="199" formatCode="_-* #,##0\ &quot;DM&quot;_-;\-* #,##0\ &quot;DM&quot;_-;_-* &quot;-&quot;\ &quot;DM&quot;_-;_-@_-"/>
    <numFmt numFmtId="200" formatCode="_(&quot;$&quot;* #,##0.00_);_(&quot;$&quot;* \(#,##0.00\);_(&quot;$&quot;* &quot;-&quot;??_);_(@_)"/>
    <numFmt numFmtId="201" formatCode="_-&quot;£&quot;* #,##0.00_-;\-&quot;£&quot;* #,##0.00_-;_-&quot;£&quot;* &quot;-&quot;??_-;_-@_-"/>
    <numFmt numFmtId="202" formatCode="_-* #,##0.00\ &quot;DM&quot;_-;\-* #,##0.00\ &quot;DM&quot;_-;_-* &quot;-&quot;??\ &quot;DM&quot;_-;_-@_-"/>
    <numFmt numFmtId="203" formatCode="\$#,##0\ ;\(\$#,##0\)"/>
    <numFmt numFmtId="204" formatCode="_-* #,##0.00\ [$€]_-;\-* #,##0.00\ [$€]_-;_-* &quot;-&quot;??\ [$€]_-;_-@_-"/>
    <numFmt numFmtId="205" formatCode="_-* #,##0.00\ [$€]_-;\-* #,##0.00\ [$€]_-;_-* \-??\ [$€]_-;_-@_-"/>
    <numFmt numFmtId="206" formatCode="#.0"/>
    <numFmt numFmtId="207" formatCode="#,##0,&quot;k&quot;"/>
    <numFmt numFmtId="208" formatCode="_-* #,##0,&quot;k&quot;_-;\-* #,##0,&quot;k&quot;_-;_-* &quot;-&quot;_-;_-@_-"/>
    <numFmt numFmtId="209" formatCode="_-&quot;£&quot;* #,##0.00000000_-;\-&quot;£&quot;* #,##0.00000000_-;_-&quot;£&quot;* &quot;-&quot;??_-;_-@_-"/>
    <numFmt numFmtId="210" formatCode="#,##0,_);\(#,##0,\);"/>
    <numFmt numFmtId="211" formatCode="0000"/>
    <numFmt numFmtId="212" formatCode="_(&quot;$&quot;* #,##0_);_(&quot;$&quot;* \(#,##0\);_(&quot;$&quot;* &quot;-&quot;_);_(@_)"/>
    <numFmt numFmtId="213" formatCode="_-* #,##0\ &quot;pta&quot;_-;\-* #,##0\ &quot;pta&quot;_-;_-* &quot;-&quot;\ &quot;pta&quot;_-;_-@_-"/>
    <numFmt numFmtId="214" formatCode="0.0%"/>
    <numFmt numFmtId="215" formatCode="#,##0\ &quot;F&quot;;[Red]\-#,##0\ &quot;F&quot;"/>
    <numFmt numFmtId="216" formatCode="#,##0.00\ &quot;F&quot;;[Red]\-#,##0.00\ &quot;F&quot;"/>
    <numFmt numFmtId="217" formatCode="#,##0.0\x_)_);\(#,##0.0\x\)_);#,##0.0\x_)_);@_%_)"/>
    <numFmt numFmtId="218" formatCode="0,000"/>
    <numFmt numFmtId="219" formatCode="_-[$$-409]* #,##0.00_ ;_-[$$-409]* \-#,##0.00\ ;_-[$$-409]* &quot;-&quot;??_ ;_-@_ "/>
    <numFmt numFmtId="220" formatCode="[$€-2]\ #,##0.00"/>
    <numFmt numFmtId="221" formatCode="_([$$-409]* #,##0_);_([$$-409]* \(#,##0\);_([$$-409]* &quot;-&quot;??_);_(@_)"/>
    <numFmt numFmtId="222" formatCode="#,##0.0\ [$€-40C]"/>
    <numFmt numFmtId="223" formatCode="[$€-410]\ #,##0;\-[$€-410]\ #,##0"/>
    <numFmt numFmtId="224" formatCode="#,##0.0\ \ ;[Red]\(#,##0.0\)"/>
    <numFmt numFmtId="225" formatCode="#,##0.00\ \ ;[Red]\(#,##0.00\)"/>
    <numFmt numFmtId="226" formatCode="0.0"/>
    <numFmt numFmtId="227" formatCode=";;;"/>
    <numFmt numFmtId="228" formatCode="&quot;$&quot;#,##0.0000000_);[Red]\(&quot;$&quot;#,##0.0000000\)"/>
    <numFmt numFmtId="229" formatCode="%#,#00"/>
    <numFmt numFmtId="230" formatCode="_-* #,##0.0_-;\-* #,##0.0_-;_-* &quot;-&quot;??_-;_-@_-"/>
    <numFmt numFmtId="231" formatCode="#,##0.0\%_);\(#,##0.0\%\);#,##0.0\%_);@_%_)"/>
    <numFmt numFmtId="232" formatCode="0.0%;;"/>
    <numFmt numFmtId="233" formatCode="0.00%;[Red]\-0.00%;\ "/>
    <numFmt numFmtId="234" formatCode="&quot;$&quot;#,##0;\-&quot;$&quot;#,##0"/>
    <numFmt numFmtId="235" formatCode="_-* #,##0\ _m_k_-;\-* #,##0\ _m_k_-;_-* &quot;-&quot;\ _m_k_-;_-@_-"/>
    <numFmt numFmtId="236" formatCode="_-* #,##0\ &quot;mk&quot;_-;\-* #,##0\ &quot;mk&quot;_-;_-* &quot;-&quot;\ &quot;mk&quot;_-;_-@_-"/>
    <numFmt numFmtId="237" formatCode="0_);[Red]\-0_);\ "/>
    <numFmt numFmtId="238" formatCode="mm/dd/yy"/>
    <numFmt numFmtId="239" formatCode="&quot;$&quot;#,##0.000000_);[Red]\(&quot;$&quot;#,##0.000000\)"/>
    <numFmt numFmtId="240" formatCode="\€\ #,##0.00;\(\€\ #,##0.00\)"/>
    <numFmt numFmtId="241" formatCode="#,##0\ &quot;DM&quot;;[Red]\-#,##0\ &quot;DM&quot;"/>
    <numFmt numFmtId="242" formatCode="&quot;£&quot;\ #,##0.00;\(&quot;£&quot;\ #,##0.00\)"/>
    <numFmt numFmtId="243" formatCode="\$\ #,##0.00;\(\$\ #,##0.00\)"/>
    <numFmt numFmtId="244" formatCode="\ #,##0.00;\(\ #,##0.00\)"/>
    <numFmt numFmtId="245" formatCode="[$SEK]\ #,##0.00;\([$SEK]\ #,##0.00\)"/>
    <numFmt numFmtId="246" formatCode="[$NOK]\ #,##0.00;\([$NOK]\ #,##0.00\)"/>
    <numFmt numFmtId="247" formatCode="[$DKK]\ #,##0.00;\([$DKK]\ #,##0.00\)"/>
    <numFmt numFmtId="248" formatCode="#,##0.00;\(#,##0.00\)"/>
    <numFmt numFmtId="249" formatCode="&quot;£&quot;\ #,##0.00;\(\€\ #,##0.00\)"/>
    <numFmt numFmtId="250" formatCode="\$\ #,##0.00;\(\€\ #,##0.00\)"/>
    <numFmt numFmtId="251" formatCode="#,##0.00&quot;£&quot;_);\(#,##0.00&quot;£&quot;\)"/>
    <numFmt numFmtId="252" formatCode="\$#,##0.00\ ;\(\$#,##0.00\)"/>
    <numFmt numFmtId="253" formatCode="&quot;L.&quot;\ #,##0;[Red]\-&quot;L.&quot;\ #,##0"/>
    <numFmt numFmtId="254" formatCode="#,##0.00\ &quot;DM&quot;;[Red]\-#,##0.00\ &quot;DM&quot;"/>
    <numFmt numFmtId="255" formatCode="_-&quot;$&quot;* #,##0.00_-;\-&quot;$&quot;* #,##0.00_-;_-&quot;$&quot;* &quot;-&quot;??_-;_-@_-"/>
  </numFmts>
  <fonts count="1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Helv"/>
      <charset val="204"/>
    </font>
    <font>
      <sz val="11"/>
      <name val="Arial"/>
      <family val="1"/>
    </font>
    <font>
      <sz val="10"/>
      <name val="Geneva"/>
    </font>
    <font>
      <sz val="12"/>
      <name val="Times New Roman"/>
      <family val="1"/>
    </font>
    <font>
      <sz val="10"/>
      <name val="Helv"/>
      <family val="2"/>
    </font>
    <font>
      <sz val="10"/>
      <name val="Helv"/>
    </font>
    <font>
      <sz val="10"/>
      <color indexed="8"/>
      <name val="MS Sans Serif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Helv"/>
    </font>
    <font>
      <sz val="11"/>
      <name val="µ¸¿ò"/>
      <family val="3"/>
    </font>
    <font>
      <sz val="8"/>
      <name val="Times New Roman"/>
      <family val="1"/>
    </font>
    <font>
      <sz val="10"/>
      <color indexed="10"/>
      <name val="Times New Roman"/>
      <family val="1"/>
    </font>
    <font>
      <sz val="11"/>
      <color indexed="20"/>
      <name val="Calibri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12"/>
      <name val="Tms Rmn"/>
    </font>
    <font>
      <sz val="12"/>
      <name val="Tms Rmn"/>
      <family val="1"/>
    </font>
    <font>
      <b/>
      <sz val="10"/>
      <name val="MS Sans Serif"/>
      <family val="2"/>
    </font>
    <font>
      <sz val="12"/>
      <name val="¹ÙÅÁÃ¼"/>
      <family val="1"/>
    </font>
    <font>
      <sz val="10"/>
      <name val="MS Sans Serif"/>
      <family val="2"/>
    </font>
    <font>
      <sz val="12"/>
      <name val="宋体"/>
      <charset val="134"/>
    </font>
    <font>
      <b/>
      <sz val="11"/>
      <color indexed="52"/>
      <name val="Calibri"/>
      <family val="2"/>
    </font>
    <font>
      <sz val="9"/>
      <color indexed="10"/>
      <name val="Geneva"/>
    </font>
    <font>
      <b/>
      <sz val="10"/>
      <name val="Helv"/>
    </font>
    <font>
      <b/>
      <u/>
      <sz val="10"/>
      <name val="Arial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0"/>
      <name val="Times New Roman"/>
      <family val="1"/>
    </font>
    <font>
      <sz val="10"/>
      <color indexed="24"/>
      <name val="Arial"/>
      <family val="2"/>
    </font>
    <font>
      <sz val="1"/>
      <color indexed="8"/>
      <name val="Courier"/>
      <family val="3"/>
    </font>
    <font>
      <sz val="11"/>
      <name val="Tms Rmn"/>
    </font>
    <font>
      <b/>
      <sz val="12"/>
      <name val="Helv"/>
    </font>
    <font>
      <b/>
      <sz val="10"/>
      <color indexed="9"/>
      <name val="Arial"/>
      <family val="2"/>
    </font>
    <font>
      <sz val="10"/>
      <name val="MS Serif"/>
      <family val="1"/>
    </font>
    <font>
      <sz val="12"/>
      <color indexed="24"/>
      <name val="Arial"/>
      <family val="2"/>
    </font>
    <font>
      <sz val="10"/>
      <color indexed="8"/>
      <name val="Arial"/>
      <family val="2"/>
      <charset val="177"/>
    </font>
    <font>
      <b/>
      <sz val="8"/>
      <name val="Tms Rmn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u/>
      <sz val="10"/>
      <color indexed="36"/>
      <name val="Arial"/>
      <family val="2"/>
    </font>
    <font>
      <b/>
      <sz val="12"/>
      <color indexed="24"/>
      <name val="Arial"/>
      <family val="2"/>
    </font>
    <font>
      <b/>
      <sz val="14"/>
      <color indexed="24"/>
      <name val="Arial"/>
      <family val="2"/>
    </font>
    <font>
      <sz val="11"/>
      <color indexed="17"/>
      <name val="Calibri"/>
      <family val="2"/>
    </font>
    <font>
      <sz val="8"/>
      <name val="Arial"/>
      <family val="2"/>
      <charset val="178"/>
    </font>
    <font>
      <sz val="9"/>
      <name val="Arial"/>
      <family val="2"/>
    </font>
    <font>
      <b/>
      <sz val="9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  <charset val="178"/>
    </font>
    <font>
      <b/>
      <sz val="18"/>
      <color indexed="2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b/>
      <sz val="8"/>
      <name val="MS Sans Serif"/>
      <family val="2"/>
    </font>
    <font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9"/>
      <color theme="10"/>
      <name val="Arial"/>
      <family val="2"/>
    </font>
    <font>
      <sz val="11"/>
      <color indexed="62"/>
      <name val="Calibri"/>
      <family val="2"/>
    </font>
    <font>
      <sz val="10"/>
      <color indexed="12"/>
      <name val="Times New Roman"/>
      <family val="1"/>
    </font>
    <font>
      <b/>
      <sz val="10"/>
      <name val="Book Antiqua"/>
      <family val="1"/>
    </font>
    <font>
      <b/>
      <sz val="8"/>
      <name val="Arial Narrow"/>
      <family val="2"/>
    </font>
    <font>
      <sz val="10"/>
      <name val="Tms Rmn"/>
    </font>
    <font>
      <sz val="11"/>
      <color indexed="52"/>
      <name val="Calibri"/>
      <family val="2"/>
    </font>
    <font>
      <b/>
      <sz val="11"/>
      <name val="Helv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8"/>
      <name val="Palatino"/>
      <family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rgb="FF000000"/>
      <name val="Calibri"/>
      <family val="2"/>
      <scheme val="minor"/>
    </font>
    <font>
      <sz val="10"/>
      <name val="Verdana"/>
      <family val="2"/>
    </font>
    <font>
      <sz val="9"/>
      <name val="Arial CE"/>
      <family val="2"/>
      <charset val="238"/>
    </font>
    <font>
      <i/>
      <sz val="9"/>
      <color indexed="12"/>
      <name val="Helv"/>
    </font>
    <font>
      <sz val="11"/>
      <name val="–¾’©"/>
      <charset val="178"/>
    </font>
    <font>
      <sz val="8"/>
      <color indexed="12"/>
      <name val="Helv"/>
    </font>
    <font>
      <b/>
      <sz val="10"/>
      <color indexed="9"/>
      <name val="Book Antiqua"/>
      <family val="1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10"/>
      <name val="Arial MT"/>
      <family val="2"/>
    </font>
    <font>
      <sz val="10"/>
      <name val="Tms Rmn"/>
      <charset val="178"/>
    </font>
    <font>
      <sz val="8"/>
      <name val="Wingdings"/>
      <charset val="2"/>
    </font>
    <font>
      <b/>
      <sz val="10"/>
      <color indexed="24"/>
      <name val="Arial"/>
      <family val="2"/>
    </font>
    <font>
      <sz val="8"/>
      <name val="Helv"/>
    </font>
    <font>
      <sz val="7"/>
      <name val="Arial"/>
      <family val="2"/>
    </font>
    <font>
      <sz val="10"/>
      <color indexed="10"/>
      <name val="Helv"/>
    </font>
    <font>
      <sz val="10"/>
      <name val="Times New Roman"/>
      <family val="1"/>
      <charset val="162"/>
    </font>
    <font>
      <b/>
      <sz val="14"/>
      <name val="Arial Narrow"/>
      <family val="2"/>
    </font>
    <font>
      <b/>
      <sz val="14"/>
      <name val="Times New Roman"/>
      <family val="1"/>
    </font>
    <font>
      <sz val="10"/>
      <name val="Palatino"/>
      <family val="1"/>
    </font>
    <font>
      <sz val="10"/>
      <name val="Palatino"/>
    </font>
    <font>
      <sz val="8"/>
      <name val="MS Sans Serif"/>
      <family val="2"/>
    </font>
    <font>
      <u/>
      <sz val="7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b/>
      <sz val="16"/>
      <name val="Times New Roman"/>
      <family val="1"/>
    </font>
    <font>
      <u/>
      <sz val="8"/>
      <name val="Arial"/>
      <family val="2"/>
    </font>
    <font>
      <u/>
      <sz val="8"/>
      <name val="Times New Roman"/>
      <family val="1"/>
    </font>
    <font>
      <i/>
      <u/>
      <sz val="8"/>
      <name val="Times New Roman"/>
      <family val="1"/>
    </font>
    <font>
      <sz val="5"/>
      <name val="Verdana"/>
      <family val="2"/>
    </font>
    <font>
      <b/>
      <sz val="8"/>
      <name val="Times New Roman"/>
      <family val="1"/>
    </font>
    <font>
      <b/>
      <i/>
      <u/>
      <sz val="10"/>
      <name val="Times New Roman"/>
      <family val="1"/>
    </font>
    <font>
      <b/>
      <i/>
      <u/>
      <sz val="10"/>
      <name val="Arial"/>
      <family val="2"/>
    </font>
    <font>
      <b/>
      <sz val="8"/>
      <color indexed="9"/>
      <name val="Times New Roman"/>
      <family val="1"/>
    </font>
    <font>
      <b/>
      <sz val="8"/>
      <color indexed="9"/>
      <name val="Arial"/>
      <family val="2"/>
    </font>
    <font>
      <b/>
      <sz val="10"/>
      <color indexed="9"/>
      <name val="Times New Roman"/>
      <family val="1"/>
    </font>
    <font>
      <b/>
      <sz val="24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b/>
      <sz val="12"/>
      <color indexed="9"/>
      <name val="Arial"/>
      <family val="2"/>
    </font>
    <font>
      <b/>
      <u/>
      <sz val="9"/>
      <name val="Arial"/>
      <family val="2"/>
    </font>
    <font>
      <b/>
      <sz val="9"/>
      <name val="Times New Roman"/>
      <family val="1"/>
    </font>
    <font>
      <sz val="18"/>
      <name val="Arial"/>
      <family val="2"/>
    </font>
    <font>
      <b/>
      <sz val="18"/>
      <name val="Arial"/>
      <family val="2"/>
    </font>
    <font>
      <b/>
      <i/>
      <sz val="18"/>
      <name val="Arial"/>
      <family val="2"/>
    </font>
    <font>
      <b/>
      <sz val="34"/>
      <name val="Arial"/>
      <family val="2"/>
    </font>
    <font>
      <b/>
      <sz val="11"/>
      <color indexed="12"/>
      <name val="MS Sans Serif"/>
      <family val="2"/>
    </font>
    <font>
      <sz val="7"/>
      <name val="Times New Roman"/>
      <family val="1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sz val="22"/>
      <color indexed="18"/>
      <name val="Abadi MT Condensed Extra Bold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b/>
      <sz val="8"/>
      <color indexed="10"/>
      <name val="FrankfurtGothicHeavy"/>
    </font>
    <font>
      <sz val="12"/>
      <name val="Arial Cyr"/>
      <charset val="204"/>
    </font>
    <font>
      <sz val="12"/>
      <name val="新細明體"/>
      <family val="1"/>
      <charset val="136"/>
    </font>
    <font>
      <u/>
      <sz val="12"/>
      <color indexed="36"/>
      <name val="宋体"/>
      <charset val="134"/>
    </font>
    <font>
      <u/>
      <sz val="12"/>
      <color indexed="12"/>
      <name val="宋体"/>
      <charset val="134"/>
    </font>
    <font>
      <b/>
      <sz val="10"/>
      <color theme="0"/>
      <name val="Arial"/>
      <family val="2"/>
    </font>
    <font>
      <sz val="10"/>
      <color rgb="FF00B05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gray0625">
        <fgColor indexed="13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darkVertical"/>
    </fill>
    <fill>
      <patternFill patternType="gray125">
        <fgColor indexed="15"/>
        <bgColor indexed="9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7"/>
        <bgColor indexed="64"/>
      </patternFill>
    </fill>
    <fill>
      <patternFill patternType="gray125">
        <fgColor indexed="8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4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388">
    <xf numFmtId="0" fontId="0" fillId="0" borderId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5" fillId="0" borderId="0"/>
    <xf numFmtId="0" fontId="3" fillId="0" borderId="0"/>
    <xf numFmtId="0" fontId="2" fillId="0" borderId="0"/>
    <xf numFmtId="0" fontId="5" fillId="0" borderId="0"/>
    <xf numFmtId="44" fontId="2" fillId="0" borderId="0" applyFon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38" fontId="19" fillId="0" borderId="0" applyProtection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38" fontId="19" fillId="0" borderId="0" applyProtection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1" fillId="0" borderId="0"/>
    <xf numFmtId="167" fontId="5" fillId="0" borderId="0"/>
    <xf numFmtId="0" fontId="5" fillId="0" borderId="0"/>
    <xf numFmtId="168" fontId="5" fillId="0" borderId="0"/>
    <xf numFmtId="0" fontId="18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8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0" fontId="22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3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24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171" fontId="5" fillId="0" borderId="0" applyNumberFormat="0" applyFill="0" applyBorder="0" applyAlignment="0" applyProtection="0"/>
    <xf numFmtId="0" fontId="18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/>
    <xf numFmtId="0" fontId="25" fillId="0" borderId="0" applyAlignment="0"/>
    <xf numFmtId="0" fontId="22" fillId="0" borderId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0" fillId="0" borderId="0"/>
    <xf numFmtId="0" fontId="20" fillId="0" borderId="0"/>
    <xf numFmtId="0" fontId="23" fillId="0" borderId="0"/>
    <xf numFmtId="171" fontId="5" fillId="0" borderId="0" applyNumberFormat="0" applyFill="0" applyBorder="0" applyAlignment="0" applyProtection="0"/>
    <xf numFmtId="171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167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22" fillId="0" borderId="0"/>
    <xf numFmtId="0" fontId="22" fillId="0" borderId="0"/>
    <xf numFmtId="0" fontId="18" fillId="0" borderId="0"/>
    <xf numFmtId="170" fontId="22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1" fontId="5" fillId="0" borderId="0" applyNumberForma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0" fontId="22" fillId="0" borderId="0"/>
    <xf numFmtId="0" fontId="21" fillId="0" borderId="0"/>
    <xf numFmtId="0" fontId="25" fillId="0" borderId="0" applyAlignment="0"/>
    <xf numFmtId="0" fontId="23" fillId="0" borderId="0"/>
    <xf numFmtId="0" fontId="21" fillId="0" borderId="0"/>
    <xf numFmtId="171" fontId="5" fillId="0" borderId="0" applyNumberFormat="0" applyFill="0" applyBorder="0" applyAlignment="0" applyProtection="0"/>
    <xf numFmtId="0" fontId="23" fillId="0" borderId="0"/>
    <xf numFmtId="0" fontId="23" fillId="0" borderId="0"/>
    <xf numFmtId="0" fontId="18" fillId="0" borderId="0"/>
    <xf numFmtId="0" fontId="22" fillId="0" borderId="0"/>
    <xf numFmtId="0" fontId="23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1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8" fillId="0" borderId="0"/>
    <xf numFmtId="167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0" fontId="5" fillId="0" borderId="0"/>
    <xf numFmtId="168" fontId="21" fillId="0" borderId="0"/>
    <xf numFmtId="0" fontId="21" fillId="0" borderId="0"/>
    <xf numFmtId="0" fontId="21" fillId="0" borderId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1" fontId="28" fillId="0" borderId="0" applyNumberFormat="0" applyFill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21" borderId="0" applyNumberFormat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5" fillId="0" borderId="0"/>
    <xf numFmtId="180" fontId="5" fillId="0" borderId="0"/>
    <xf numFmtId="171" fontId="5" fillId="0" borderId="0"/>
    <xf numFmtId="180" fontId="5" fillId="0" borderId="0"/>
    <xf numFmtId="180" fontId="5" fillId="0" borderId="0"/>
    <xf numFmtId="180" fontId="5" fillId="0" borderId="0"/>
    <xf numFmtId="171" fontId="5" fillId="0" borderId="0"/>
    <xf numFmtId="181" fontId="5" fillId="0" borderId="0"/>
    <xf numFmtId="181" fontId="5" fillId="0" borderId="0"/>
    <xf numFmtId="181" fontId="5" fillId="0" borderId="0"/>
    <xf numFmtId="181" fontId="5" fillId="0" borderId="0"/>
    <xf numFmtId="181" fontId="5" fillId="0" borderId="0"/>
    <xf numFmtId="0" fontId="30" fillId="0" borderId="0">
      <alignment horizontal="center" wrapText="1"/>
      <protection locked="0"/>
    </xf>
    <xf numFmtId="0" fontId="30" fillId="0" borderId="0">
      <alignment horizontal="center" wrapText="1"/>
      <protection locked="0"/>
    </xf>
    <xf numFmtId="0" fontId="30" fillId="0" borderId="0">
      <alignment horizontal="center" wrapText="1"/>
      <protection locked="0"/>
    </xf>
    <xf numFmtId="0" fontId="30" fillId="0" borderId="0">
      <alignment horizontal="center" wrapText="1"/>
      <protection locked="0"/>
    </xf>
    <xf numFmtId="0" fontId="30" fillId="0" borderId="0">
      <alignment horizontal="center" wrapText="1"/>
      <protection locked="0"/>
    </xf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71" fontId="5" fillId="22" borderId="0"/>
    <xf numFmtId="0" fontId="32" fillId="5" borderId="0" applyNumberFormat="0" applyBorder="0" applyAlignment="0" applyProtection="0"/>
    <xf numFmtId="0" fontId="33" fillId="23" borderId="16">
      <protection locked="0"/>
    </xf>
    <xf numFmtId="168" fontId="34" fillId="0" borderId="0" applyFill="0" applyBorder="0">
      <alignment wrapText="1"/>
    </xf>
    <xf numFmtId="0" fontId="35" fillId="0" borderId="0" applyNumberFormat="0" applyFill="0" applyBorder="0" applyAlignment="0" applyProtection="0"/>
    <xf numFmtId="167" fontId="36" fillId="0" borderId="0" applyNumberFormat="0" applyFill="0" applyBorder="0" applyAlignment="0" applyProtection="0"/>
    <xf numFmtId="168" fontId="6" fillId="0" borderId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0" fontId="30" fillId="0" borderId="11" applyNumberFormat="0" applyFont="0" applyFill="0" applyAlignment="0" applyProtection="0"/>
    <xf numFmtId="0" fontId="30" fillId="0" borderId="11" applyNumberFormat="0" applyFont="0" applyFill="0" applyAlignment="0" applyProtection="0"/>
    <xf numFmtId="0" fontId="30" fillId="0" borderId="11" applyNumberFormat="0" applyFont="0" applyFill="0" applyAlignment="0" applyProtection="0"/>
    <xf numFmtId="0" fontId="30" fillId="0" borderId="11" applyNumberFormat="0" applyFont="0" applyFill="0" applyAlignment="0" applyProtection="0"/>
    <xf numFmtId="0" fontId="30" fillId="0" borderId="11" applyNumberFormat="0" applyFont="0" applyFill="0" applyAlignment="0" applyProtection="0"/>
    <xf numFmtId="0" fontId="30" fillId="0" borderId="18" applyNumberFormat="0" applyFont="0" applyFill="0" applyAlignment="0" applyProtection="0"/>
    <xf numFmtId="0" fontId="30" fillId="0" borderId="18" applyNumberFormat="0" applyFont="0" applyFill="0" applyAlignment="0" applyProtection="0"/>
    <xf numFmtId="0" fontId="30" fillId="0" borderId="18" applyNumberFormat="0" applyFont="0" applyFill="0" applyAlignment="0" applyProtection="0"/>
    <xf numFmtId="0" fontId="30" fillId="0" borderId="18" applyNumberFormat="0" applyFont="0" applyFill="0" applyAlignment="0" applyProtection="0"/>
    <xf numFmtId="0" fontId="30" fillId="0" borderId="18" applyNumberFormat="0" applyFont="0" applyFill="0" applyAlignment="0" applyProtection="0"/>
    <xf numFmtId="184" fontId="37" fillId="0" borderId="17" applyAlignment="0" applyProtection="0"/>
    <xf numFmtId="167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185" fontId="14" fillId="0" borderId="0" applyFill="0" applyBorder="0" applyAlignment="0"/>
    <xf numFmtId="186" fontId="40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8" fontId="5" fillId="24" borderId="19" applyNumberFormat="0" applyFont="0" applyBorder="0" applyAlignment="0">
      <alignment horizontal="center"/>
    </xf>
    <xf numFmtId="188" fontId="5" fillId="24" borderId="19" applyNumberFormat="0" applyFont="0" applyBorder="0" applyAlignment="0">
      <alignment horizontal="center"/>
    </xf>
    <xf numFmtId="188" fontId="5" fillId="24" borderId="19" applyNumberFormat="0" applyFont="0" applyBorder="0" applyAlignment="0">
      <alignment horizontal="center"/>
    </xf>
    <xf numFmtId="188" fontId="5" fillId="24" borderId="19" applyNumberFormat="0" applyFont="0" applyBorder="0" applyAlignment="0">
      <alignment horizontal="center"/>
    </xf>
    <xf numFmtId="188" fontId="5" fillId="24" borderId="19" applyNumberFormat="0" applyFont="0" applyBorder="0" applyAlignment="0">
      <alignment horizontal="center"/>
    </xf>
    <xf numFmtId="0" fontId="41" fillId="22" borderId="20" applyNumberFormat="0" applyAlignment="0" applyProtection="0"/>
    <xf numFmtId="0" fontId="41" fillId="22" borderId="20" applyNumberFormat="0" applyAlignment="0" applyProtection="0"/>
    <xf numFmtId="0" fontId="42" fillId="0" borderId="0"/>
    <xf numFmtId="0" fontId="43" fillId="0" borderId="0"/>
    <xf numFmtId="189" fontId="44" fillId="0" borderId="0"/>
    <xf numFmtId="189" fontId="6" fillId="0" borderId="0"/>
    <xf numFmtId="0" fontId="45" fillId="25" borderId="21" applyNumberFormat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/>
    <xf numFmtId="0" fontId="48" fillId="26" borderId="11" applyNumberFormat="0" applyProtection="0">
      <alignment horizontal="center" vertical="center" wrapText="1"/>
    </xf>
    <xf numFmtId="0" fontId="48" fillId="26" borderId="11" applyNumberFormat="0" applyProtection="0">
      <alignment horizontal="center" vertical="center" wrapText="1"/>
    </xf>
    <xf numFmtId="0" fontId="48" fillId="26" borderId="11" applyNumberFormat="0" applyProtection="0">
      <alignment horizontal="center" vertical="center" wrapText="1"/>
    </xf>
    <xf numFmtId="0" fontId="48" fillId="26" borderId="11" applyNumberFormat="0" applyProtection="0">
      <alignment horizontal="center" vertical="center" wrapText="1"/>
    </xf>
    <xf numFmtId="0" fontId="48" fillId="26" borderId="11" applyNumberFormat="0" applyProtection="0">
      <alignment horizontal="center" vertical="center" wrapText="1"/>
    </xf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49" fillId="0" borderId="0" applyFont="0" applyFill="0" applyBorder="0" applyAlignment="0" applyProtection="0"/>
    <xf numFmtId="191" fontId="50" fillId="0" borderId="0">
      <protection locked="0"/>
    </xf>
    <xf numFmtId="192" fontId="51" fillId="0" borderId="0"/>
    <xf numFmtId="193" fontId="40" fillId="0" borderId="0"/>
    <xf numFmtId="192" fontId="51" fillId="0" borderId="0"/>
    <xf numFmtId="193" fontId="40" fillId="0" borderId="0"/>
    <xf numFmtId="192" fontId="51" fillId="0" borderId="0"/>
    <xf numFmtId="193" fontId="40" fillId="0" borderId="0"/>
    <xf numFmtId="192" fontId="51" fillId="0" borderId="0"/>
    <xf numFmtId="193" fontId="40" fillId="0" borderId="0"/>
    <xf numFmtId="192" fontId="51" fillId="0" borderId="0"/>
    <xf numFmtId="193" fontId="40" fillId="0" borderId="0"/>
    <xf numFmtId="192" fontId="51" fillId="0" borderId="0"/>
    <xf numFmtId="193" fontId="40" fillId="0" borderId="0"/>
    <xf numFmtId="192" fontId="51" fillId="0" borderId="0"/>
    <xf numFmtId="193" fontId="40" fillId="0" borderId="0"/>
    <xf numFmtId="192" fontId="51" fillId="0" borderId="0"/>
    <xf numFmtId="193" fontId="40" fillId="0" borderId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38" fontId="52" fillId="0" borderId="0">
      <alignment horizontal="right"/>
    </xf>
    <xf numFmtId="191" fontId="50" fillId="0" borderId="0">
      <protection locked="0"/>
    </xf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91" fontId="50" fillId="0" borderId="0">
      <protection locked="0"/>
    </xf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91" fontId="50" fillId="0" borderId="0">
      <protection locked="0"/>
    </xf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91" fontId="50" fillId="0" borderId="0">
      <protection locked="0"/>
    </xf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96" fontId="5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170" fontId="53" fillId="27" borderId="0" applyNumberFormat="0" applyBorder="0" applyAlignment="0" applyProtection="0"/>
    <xf numFmtId="0" fontId="54" fillId="0" borderId="0" applyNumberFormat="0" applyAlignment="0">
      <alignment horizontal="left"/>
    </xf>
    <xf numFmtId="0" fontId="54" fillId="0" borderId="0" applyNumberFormat="0" applyAlignment="0">
      <alignment horizontal="left"/>
    </xf>
    <xf numFmtId="0" fontId="54" fillId="0" borderId="0" applyNumberFormat="0" applyAlignment="0">
      <alignment horizontal="left"/>
    </xf>
    <xf numFmtId="0" fontId="54" fillId="0" borderId="0" applyNumberFormat="0" applyAlignment="0">
      <alignment horizontal="left"/>
    </xf>
    <xf numFmtId="0" fontId="54" fillId="0" borderId="0" applyNumberFormat="0" applyAlignment="0">
      <alignment horizontal="left"/>
    </xf>
    <xf numFmtId="197" fontId="5" fillId="0" borderId="0" applyFill="0" applyBorder="0"/>
    <xf numFmtId="198" fontId="50" fillId="0" borderId="0">
      <protection locked="0"/>
    </xf>
    <xf numFmtId="19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8" fontId="50" fillId="0" borderId="0">
      <protection locked="0"/>
    </xf>
    <xf numFmtId="200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5" fillId="0" borderId="0" applyFont="0" applyFill="0" applyBorder="0" applyAlignment="0" applyProtection="0"/>
    <xf numFmtId="198" fontId="50" fillId="0" borderId="0">
      <protection locked="0"/>
    </xf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8" fontId="50" fillId="0" borderId="0">
      <protection locked="0"/>
    </xf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5" fillId="0" borderId="0" applyNumberFormat="0" applyFont="0" applyFill="0" applyBorder="0" applyAlignment="0" applyProtection="0"/>
    <xf numFmtId="198" fontId="50" fillId="0" borderId="0">
      <protection locked="0"/>
    </xf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2" fontId="5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9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4" fontId="56" fillId="0" borderId="0" applyFill="0" applyBorder="0" applyAlignment="0"/>
    <xf numFmtId="38" fontId="39" fillId="0" borderId="22">
      <alignment vertical="center"/>
    </xf>
    <xf numFmtId="38" fontId="39" fillId="0" borderId="22">
      <alignment vertical="center"/>
    </xf>
    <xf numFmtId="38" fontId="39" fillId="0" borderId="22">
      <alignment vertical="center"/>
    </xf>
    <xf numFmtId="38" fontId="39" fillId="0" borderId="22">
      <alignment vertical="center"/>
    </xf>
    <xf numFmtId="38" fontId="39" fillId="0" borderId="22">
      <alignment vertical="center"/>
    </xf>
    <xf numFmtId="0" fontId="34" fillId="0" borderId="1">
      <alignment horizontal="left" vertical="top" wrapText="1"/>
    </xf>
    <xf numFmtId="0" fontId="34" fillId="0" borderId="1">
      <alignment horizontal="left" vertical="top" wrapText="1"/>
    </xf>
    <xf numFmtId="0" fontId="34" fillId="0" borderId="1">
      <alignment horizontal="left" vertical="top" wrapText="1"/>
    </xf>
    <xf numFmtId="0" fontId="34" fillId="0" borderId="1">
      <alignment horizontal="left" vertical="top" wrapText="1"/>
    </xf>
    <xf numFmtId="0" fontId="34" fillId="0" borderId="1">
      <alignment horizontal="left" vertical="top" wrapText="1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1" fontId="57" fillId="0" borderId="0" applyFont="0" applyFill="0" applyBorder="0" applyAlignment="0" applyProtection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8" fillId="0" borderId="0" applyNumberFormat="0" applyAlignment="0">
      <alignment horizontal="left"/>
    </xf>
    <xf numFmtId="0" fontId="58" fillId="0" borderId="0" applyNumberFormat="0" applyAlignment="0">
      <alignment horizontal="left"/>
    </xf>
    <xf numFmtId="0" fontId="58" fillId="0" borderId="0" applyNumberFormat="0" applyAlignment="0">
      <alignment horizontal="left"/>
    </xf>
    <xf numFmtId="0" fontId="58" fillId="0" borderId="0" applyNumberFormat="0" applyAlignment="0">
      <alignment horizontal="left"/>
    </xf>
    <xf numFmtId="0" fontId="58" fillId="0" borderId="0" applyNumberFormat="0" applyAlignment="0">
      <alignment horizontal="left"/>
    </xf>
    <xf numFmtId="167" fontId="34" fillId="28" borderId="1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98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198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44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44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44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205" fontId="5" fillId="0" borderId="0" applyFill="0" applyBorder="0" applyAlignment="0" applyProtection="0"/>
    <xf numFmtId="4" fontId="34" fillId="0" borderId="1" applyFill="0">
      <alignment horizontal="right" vertical="top"/>
    </xf>
    <xf numFmtId="4" fontId="34" fillId="0" borderId="1" applyFill="0">
      <alignment horizontal="right" vertical="top"/>
    </xf>
    <xf numFmtId="4" fontId="34" fillId="0" borderId="1" applyFill="0">
      <alignment horizontal="right" vertical="top"/>
    </xf>
    <xf numFmtId="4" fontId="34" fillId="0" borderId="1" applyFill="0">
      <alignment horizontal="right" vertical="top"/>
    </xf>
    <xf numFmtId="4" fontId="34" fillId="0" borderId="1" applyFill="0">
      <alignment horizontal="right" vertical="top"/>
    </xf>
    <xf numFmtId="170" fontId="26" fillId="0" borderId="0"/>
    <xf numFmtId="9" fontId="26" fillId="0" borderId="0"/>
    <xf numFmtId="0" fontId="59" fillId="0" borderId="0" applyNumberFormat="0" applyFill="0" applyBorder="0" applyAlignment="0" applyProtection="0"/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206" fontId="50" fillId="0" borderId="0">
      <protection locked="0"/>
    </xf>
    <xf numFmtId="168" fontId="5" fillId="0" borderId="0" applyFill="0" applyBorder="0"/>
    <xf numFmtId="168" fontId="34" fillId="0" borderId="0" applyFill="0" applyBorder="0"/>
    <xf numFmtId="197" fontId="5" fillId="0" borderId="23" applyFill="0" applyBorder="0">
      <protection locked="0"/>
    </xf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49" fillId="0" borderId="0" applyFont="0" applyFill="0" applyBorder="0" applyAlignment="0" applyProtection="0"/>
    <xf numFmtId="2" fontId="49" fillId="0" borderId="0" applyFont="0" applyFill="0" applyBorder="0" applyAlignment="0" applyProtection="0"/>
    <xf numFmtId="2" fontId="49" fillId="0" borderId="0" applyFont="0" applyFill="0" applyBorder="0" applyAlignment="0" applyProtection="0"/>
    <xf numFmtId="2" fontId="49" fillId="0" borderId="0" applyFont="0" applyFill="0" applyBorder="0" applyAlignment="0" applyProtection="0"/>
    <xf numFmtId="2" fontId="4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Fill="0" applyBorder="0" applyAlignment="0" applyProtection="0"/>
    <xf numFmtId="0" fontId="61" fillId="0" borderId="0" applyFill="0" applyBorder="0" applyAlignment="0" applyProtection="0"/>
    <xf numFmtId="0" fontId="61" fillId="0" borderId="0" applyFill="0" applyBorder="0" applyAlignment="0" applyProtection="0"/>
    <xf numFmtId="0" fontId="61" fillId="0" borderId="0" applyFill="0" applyBorder="0" applyAlignment="0" applyProtection="0"/>
    <xf numFmtId="0" fontId="61" fillId="0" borderId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6" borderId="0" applyNumberFormat="0" applyBorder="0" applyAlignment="0" applyProtection="0"/>
    <xf numFmtId="38" fontId="64" fillId="29" borderId="0" applyNumberFormat="0" applyBorder="0" applyAlignment="0" applyProtection="0"/>
    <xf numFmtId="38" fontId="34" fillId="29" borderId="0" applyNumberFormat="0" applyBorder="0" applyAlignment="0" applyProtection="0"/>
    <xf numFmtId="0" fontId="6" fillId="0" borderId="23">
      <alignment vertical="center" wrapText="1"/>
    </xf>
    <xf numFmtId="0" fontId="65" fillId="0" borderId="24">
      <alignment vertical="center"/>
    </xf>
    <xf numFmtId="0" fontId="66" fillId="0" borderId="25">
      <alignment vertical="center" wrapText="1"/>
    </xf>
    <xf numFmtId="0" fontId="66" fillId="0" borderId="25">
      <alignment vertical="center" wrapText="1"/>
    </xf>
    <xf numFmtId="0" fontId="67" fillId="0" borderId="0" applyNumberFormat="0" applyFill="0" applyBorder="0" applyAlignment="0" applyProtection="0"/>
    <xf numFmtId="0" fontId="68" fillId="0" borderId="26" applyNumberFormat="0" applyAlignment="0" applyProtection="0">
      <alignment horizontal="left" vertical="center"/>
    </xf>
    <xf numFmtId="168" fontId="8" fillId="0" borderId="26" applyNumberFormat="0" applyAlignment="0" applyProtection="0">
      <alignment horizontal="left" vertical="center"/>
    </xf>
    <xf numFmtId="0" fontId="68" fillId="0" borderId="4">
      <alignment horizontal="left" vertical="center"/>
    </xf>
    <xf numFmtId="168" fontId="8" fillId="0" borderId="4">
      <alignment horizontal="left" vertical="center"/>
    </xf>
    <xf numFmtId="168" fontId="8" fillId="0" borderId="4">
      <alignment horizontal="left" vertical="center"/>
    </xf>
    <xf numFmtId="0" fontId="68" fillId="0" borderId="4">
      <alignment horizontal="left" vertical="center"/>
    </xf>
    <xf numFmtId="0" fontId="66" fillId="0" borderId="0">
      <alignment horizontal="center" vertical="center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27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71" fillId="0" borderId="28" applyNumberFormat="0" applyFill="0" applyAlignment="0" applyProtection="0"/>
    <xf numFmtId="0" fontId="72" fillId="0" borderId="29" applyNumberFormat="0" applyFill="0" applyAlignment="0" applyProtection="0"/>
    <xf numFmtId="0" fontId="72" fillId="0" borderId="0" applyNumberFormat="0" applyFill="0" applyBorder="0" applyAlignment="0" applyProtection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6" fillId="0" borderId="11">
      <alignment horizontal="center"/>
    </xf>
    <xf numFmtId="0" fontId="76" fillId="0" borderId="11">
      <alignment horizontal="center"/>
    </xf>
    <xf numFmtId="0" fontId="76" fillId="0" borderId="11">
      <alignment horizontal="center"/>
    </xf>
    <xf numFmtId="0" fontId="76" fillId="0" borderId="11">
      <alignment horizontal="center"/>
    </xf>
    <xf numFmtId="0" fontId="76" fillId="0" borderId="11">
      <alignment horizontal="center"/>
    </xf>
    <xf numFmtId="0" fontId="76" fillId="0" borderId="0">
      <alignment horizontal="center"/>
    </xf>
    <xf numFmtId="0" fontId="76" fillId="0" borderId="0">
      <alignment horizontal="center"/>
    </xf>
    <xf numFmtId="0" fontId="76" fillId="0" borderId="0">
      <alignment horizontal="center"/>
    </xf>
    <xf numFmtId="0" fontId="76" fillId="0" borderId="0">
      <alignment horizontal="center"/>
    </xf>
    <xf numFmtId="0" fontId="76" fillId="0" borderId="0">
      <alignment horizontal="center"/>
    </xf>
    <xf numFmtId="0" fontId="77" fillId="0" borderId="30" applyNumberFormat="0" applyFill="0" applyAlignment="0" applyProtection="0"/>
    <xf numFmtId="168" fontId="78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170" fontId="79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167" fontId="46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49" fontId="34" fillId="0" borderId="0" applyFill="0" applyBorder="0"/>
    <xf numFmtId="0" fontId="5" fillId="30" borderId="0" applyNumberFormat="0" applyFont="0" applyBorder="0" applyAlignment="0">
      <protection locked="0"/>
    </xf>
    <xf numFmtId="10" fontId="64" fillId="31" borderId="1" applyNumberFormat="0" applyBorder="0" applyAlignment="0" applyProtection="0"/>
    <xf numFmtId="10" fontId="34" fillId="31" borderId="1" applyNumberFormat="0" applyBorder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5" fillId="30" borderId="0" applyNumberFormat="0" applyFont="0" applyBorder="0" applyAlignment="0">
      <protection locked="0"/>
    </xf>
    <xf numFmtId="0" fontId="5" fillId="30" borderId="0" applyNumberFormat="0" applyFont="0" applyBorder="0" applyAlignment="0">
      <protection locked="0"/>
    </xf>
    <xf numFmtId="0" fontId="5" fillId="30" borderId="0" applyNumberFormat="0" applyFont="0" applyBorder="0" applyAlignment="0">
      <protection locked="0"/>
    </xf>
    <xf numFmtId="0" fontId="5" fillId="30" borderId="0" applyNumberFormat="0" applyFont="0" applyBorder="0" applyAlignment="0">
      <protection locked="0"/>
    </xf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0" fillId="9" borderId="20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3" fillId="0" borderId="0">
      <alignment horizontal="center" vertical="center" wrapText="1"/>
    </xf>
    <xf numFmtId="0" fontId="82" fillId="0" borderId="0"/>
    <xf numFmtId="0" fontId="84" fillId="0" borderId="0" applyNumberFormat="0" applyFill="0" applyBorder="0" applyAlignment="0"/>
    <xf numFmtId="207" fontId="5" fillId="0" borderId="0" applyFont="0" applyFill="0" applyBorder="0" applyAlignment="0"/>
    <xf numFmtId="208" fontId="25" fillId="0" borderId="0" applyFont="0" applyFill="0" applyBorder="0" applyAlignment="0"/>
    <xf numFmtId="207" fontId="5" fillId="0" borderId="0" applyFont="0" applyFill="0" applyBorder="0" applyAlignment="0"/>
    <xf numFmtId="207" fontId="5" fillId="0" borderId="0" applyFont="0" applyFill="0" applyBorder="0" applyAlignment="0"/>
    <xf numFmtId="207" fontId="5" fillId="0" borderId="0" applyFont="0" applyFill="0" applyBorder="0" applyAlignment="0"/>
    <xf numFmtId="207" fontId="5" fillId="0" borderId="0" applyFont="0" applyFill="0" applyBorder="0" applyAlignment="0"/>
    <xf numFmtId="209" fontId="5" fillId="0" borderId="0" applyFont="0" applyFill="0" applyBorder="0" applyAlignment="0"/>
    <xf numFmtId="209" fontId="5" fillId="0" borderId="0" applyFont="0" applyFill="0" applyBorder="0" applyAlignment="0"/>
    <xf numFmtId="209" fontId="5" fillId="0" borderId="0" applyFont="0" applyFill="0" applyBorder="0" applyAlignment="0"/>
    <xf numFmtId="209" fontId="5" fillId="0" borderId="0" applyFont="0" applyFill="0" applyBorder="0" applyAlignment="0"/>
    <xf numFmtId="209" fontId="5" fillId="0" borderId="0" applyFont="0" applyFill="0" applyBorder="0" applyAlignment="0"/>
    <xf numFmtId="210" fontId="5" fillId="31" borderId="31" applyFont="0" applyFill="0" applyBorder="0" applyAlignment="0">
      <alignment vertical="top" wrapText="1"/>
    </xf>
    <xf numFmtId="210" fontId="5" fillId="31" borderId="31" applyFont="0" applyFill="0" applyBorder="0" applyAlignment="0">
      <alignment vertical="top" wrapText="1"/>
    </xf>
    <xf numFmtId="210" fontId="5" fillId="31" borderId="31" applyFont="0" applyFill="0" applyBorder="0" applyAlignment="0">
      <alignment vertical="top" wrapText="1"/>
    </xf>
    <xf numFmtId="210" fontId="5" fillId="31" borderId="31" applyFont="0" applyFill="0" applyBorder="0" applyAlignment="0">
      <alignment vertical="top" wrapText="1"/>
    </xf>
    <xf numFmtId="210" fontId="5" fillId="31" borderId="31" applyFont="0" applyFill="0" applyBorder="0" applyAlignment="0">
      <alignment vertical="top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85" fillId="0" borderId="32" applyNumberFormat="0" applyFill="0" applyAlignment="0" applyProtection="0"/>
    <xf numFmtId="211" fontId="5" fillId="32" borderId="1" applyNumberFormat="0" applyFont="0" applyBorder="0" applyAlignment="0" applyProtection="0">
      <alignment horizontal="left" vertical="center"/>
      <protection locked="0"/>
    </xf>
    <xf numFmtId="19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25" fillId="0" borderId="25">
      <alignment vertical="center"/>
    </xf>
    <xf numFmtId="38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38" fontId="25" fillId="0" borderId="25">
      <alignment vertical="center"/>
    </xf>
    <xf numFmtId="38" fontId="25" fillId="0" borderId="25">
      <alignment vertical="center"/>
    </xf>
    <xf numFmtId="212" fontId="5" fillId="0" borderId="0" applyFont="0" applyFill="0" applyBorder="0" applyAlignment="0" applyProtection="0"/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38" fontId="39" fillId="0" borderId="0" applyFont="0" applyFill="0" applyBorder="0" applyAlignment="0" applyProtection="0"/>
    <xf numFmtId="169" fontId="5" fillId="0" borderId="0" applyFont="0" applyFill="0" applyBorder="0" applyAlignment="0" applyProtection="0"/>
    <xf numFmtId="40" fontId="39" fillId="0" borderId="0" applyFont="0" applyFill="0" applyBorder="0" applyAlignment="0" applyProtection="0"/>
    <xf numFmtId="0" fontId="86" fillId="0" borderId="11"/>
    <xf numFmtId="0" fontId="34" fillId="0" borderId="1">
      <alignment horizontal="center" vertical="top" wrapText="1"/>
    </xf>
    <xf numFmtId="0" fontId="34" fillId="0" borderId="1">
      <alignment horizontal="center" vertical="top" wrapText="1"/>
    </xf>
    <xf numFmtId="0" fontId="34" fillId="0" borderId="1">
      <alignment horizontal="center" vertical="top" wrapText="1"/>
    </xf>
    <xf numFmtId="0" fontId="34" fillId="0" borderId="1">
      <alignment horizontal="center" vertical="top" wrapText="1"/>
    </xf>
    <xf numFmtId="0" fontId="34" fillId="0" borderId="1">
      <alignment horizontal="center" vertical="top" wrapText="1"/>
    </xf>
    <xf numFmtId="213" fontId="5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8" fillId="0" borderId="0" applyFont="0" applyFill="0" applyBorder="0" applyAlignment="0" applyProtection="0"/>
    <xf numFmtId="214" fontId="2" fillId="0" borderId="0" applyFont="0" applyFill="0" applyBorder="0" applyAlignment="0" applyProtection="0"/>
    <xf numFmtId="44" fontId="88" fillId="0" borderId="0" applyFont="0" applyFill="0" applyBorder="0" applyAlignment="0" applyProtection="0"/>
    <xf numFmtId="214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39" fillId="0" borderId="0" applyFont="0" applyFill="0" applyBorder="0" applyAlignment="0" applyProtection="0"/>
    <xf numFmtId="217" fontId="89" fillId="0" borderId="0" applyFont="0" applyFill="0" applyBorder="0" applyProtection="0">
      <alignment horizontal="right"/>
    </xf>
    <xf numFmtId="0" fontId="13" fillId="33" borderId="0" applyNumberFormat="0" applyBorder="0" applyAlignment="0" applyProtection="0"/>
    <xf numFmtId="0" fontId="90" fillId="34" borderId="0" applyNumberFormat="0" applyBorder="0" applyAlignment="0" applyProtection="0"/>
    <xf numFmtId="3" fontId="34" fillId="0" borderId="0">
      <alignment horizontal="left" vertical="center" wrapText="1"/>
    </xf>
    <xf numFmtId="3" fontId="34" fillId="0" borderId="0">
      <alignment horizontal="left" vertical="center" wrapText="1"/>
    </xf>
    <xf numFmtId="3" fontId="34" fillId="0" borderId="0">
      <alignment horizontal="left" vertical="center" wrapText="1"/>
    </xf>
    <xf numFmtId="3" fontId="34" fillId="0" borderId="0">
      <alignment horizontal="left" vertical="center" wrapText="1"/>
    </xf>
    <xf numFmtId="3" fontId="34" fillId="0" borderId="0">
      <alignment horizontal="left" vertical="center" wrapText="1"/>
    </xf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18" fontId="5" fillId="0" borderId="0"/>
    <xf numFmtId="0" fontId="5" fillId="0" borderId="0"/>
    <xf numFmtId="0" fontId="5" fillId="0" borderId="0" applyNumberFormat="0" applyFont="0" applyFill="0" applyBorder="0" applyAlignment="0" applyProtection="0"/>
    <xf numFmtId="167" fontId="5" fillId="0" borderId="0"/>
    <xf numFmtId="0" fontId="5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7" fontId="5" fillId="0" borderId="0" applyNumberFormat="0" applyFont="0" applyFill="0" applyBorder="0" applyAlignment="0" applyProtection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7" fontId="2" fillId="0" borderId="0"/>
    <xf numFmtId="167" fontId="2" fillId="0" borderId="0"/>
    <xf numFmtId="167" fontId="2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168" fontId="5" fillId="0" borderId="0"/>
    <xf numFmtId="0" fontId="5" fillId="0" borderId="0"/>
    <xf numFmtId="168" fontId="5" fillId="0" borderId="0"/>
    <xf numFmtId="0" fontId="9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/>
    <xf numFmtId="170" fontId="2" fillId="0" borderId="0"/>
    <xf numFmtId="170" fontId="2" fillId="0" borderId="0"/>
    <xf numFmtId="168" fontId="2" fillId="0" borderId="0"/>
    <xf numFmtId="168" fontId="2" fillId="0" borderId="0"/>
    <xf numFmtId="168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219" fontId="5" fillId="0" borderId="0"/>
    <xf numFmtId="0" fontId="5" fillId="0" borderId="0"/>
    <xf numFmtId="0" fontId="21" fillId="0" borderId="0"/>
    <xf numFmtId="220" fontId="5" fillId="0" borderId="0"/>
    <xf numFmtId="170" fontId="5" fillId="0" borderId="0"/>
    <xf numFmtId="167" fontId="5" fillId="0" borderId="0"/>
    <xf numFmtId="0" fontId="21" fillId="0" borderId="0"/>
    <xf numFmtId="170" fontId="26" fillId="0" borderId="0"/>
    <xf numFmtId="0" fontId="2" fillId="0" borderId="0"/>
    <xf numFmtId="0" fontId="21" fillId="0" borderId="0"/>
    <xf numFmtId="221" fontId="5" fillId="0" borderId="0" applyNumberFormat="0" applyFont="0" applyFill="0" applyBorder="0" applyAlignment="0" applyProtection="0"/>
    <xf numFmtId="167" fontId="5" fillId="0" borderId="0" applyNumberFormat="0" applyFon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168" fontId="2" fillId="0" borderId="0"/>
    <xf numFmtId="219" fontId="5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0" fontId="21" fillId="0" borderId="0"/>
    <xf numFmtId="0" fontId="17" fillId="0" borderId="0"/>
    <xf numFmtId="219" fontId="5" fillId="0" borderId="0"/>
    <xf numFmtId="0" fontId="92" fillId="0" borderId="0"/>
    <xf numFmtId="170" fontId="2" fillId="0" borderId="0"/>
    <xf numFmtId="170" fontId="2" fillId="0" borderId="0"/>
    <xf numFmtId="17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2" fontId="2" fillId="0" borderId="0"/>
    <xf numFmtId="222" fontId="2" fillId="0" borderId="0"/>
    <xf numFmtId="222" fontId="2" fillId="0" borderId="0"/>
    <xf numFmtId="0" fontId="92" fillId="0" borderId="0"/>
    <xf numFmtId="171" fontId="2" fillId="0" borderId="0"/>
    <xf numFmtId="171" fontId="2" fillId="0" borderId="0"/>
    <xf numFmtId="171" fontId="2" fillId="0" borderId="0"/>
    <xf numFmtId="0" fontId="92" fillId="0" borderId="0"/>
    <xf numFmtId="0" fontId="2" fillId="0" borderId="0"/>
    <xf numFmtId="0" fontId="2" fillId="0" borderId="0"/>
    <xf numFmtId="0" fontId="2" fillId="0" borderId="0"/>
    <xf numFmtId="0" fontId="92" fillId="0" borderId="0"/>
    <xf numFmtId="0" fontId="5" fillId="0" borderId="0"/>
    <xf numFmtId="0" fontId="92" fillId="0" borderId="0"/>
    <xf numFmtId="0" fontId="5" fillId="0" borderId="0" applyNumberFormat="0" applyFont="0" applyFill="0" applyBorder="0" applyAlignment="0" applyProtection="0"/>
    <xf numFmtId="0" fontId="9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0" borderId="0"/>
    <xf numFmtId="0" fontId="88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0" fontId="5" fillId="0" borderId="0" applyNumberFormat="0" applyFont="0" applyFill="0" applyBorder="0" applyAlignment="0" applyProtection="0"/>
    <xf numFmtId="168" fontId="2" fillId="0" borderId="0"/>
    <xf numFmtId="168" fontId="2" fillId="0" borderId="0"/>
    <xf numFmtId="168" fontId="2" fillId="0" borderId="0"/>
    <xf numFmtId="0" fontId="2" fillId="0" borderId="0"/>
    <xf numFmtId="167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ont="0" applyFill="0" applyBorder="0" applyAlignment="0" applyProtection="0"/>
    <xf numFmtId="168" fontId="21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NumberFormat="0" applyFont="0" applyFill="0" applyBorder="0" applyAlignment="0" applyProtection="0"/>
    <xf numFmtId="167" fontId="5" fillId="0" borderId="0" applyNumberFormat="0" applyFont="0" applyFill="0" applyBorder="0" applyAlignment="0" applyProtection="0"/>
    <xf numFmtId="167" fontId="5" fillId="0" borderId="0" applyNumberFormat="0" applyFont="0" applyFill="0" applyBorder="0" applyAlignment="0" applyProtection="0"/>
    <xf numFmtId="0" fontId="21" fillId="0" borderId="0"/>
    <xf numFmtId="167" fontId="5" fillId="0" borderId="0" applyNumberFormat="0" applyFont="0" applyFill="0" applyBorder="0" applyAlignment="0" applyProtection="0"/>
    <xf numFmtId="167" fontId="5" fillId="0" borderId="0" applyNumberFormat="0" applyFont="0" applyFill="0" applyBorder="0" applyAlignment="0" applyProtection="0"/>
    <xf numFmtId="167" fontId="5" fillId="0" borderId="0" applyNumberFormat="0" applyFont="0" applyFill="0" applyBorder="0" applyAlignment="0" applyProtection="0"/>
    <xf numFmtId="168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3" fillId="0" borderId="0"/>
    <xf numFmtId="168" fontId="5" fillId="0" borderId="0"/>
    <xf numFmtId="167" fontId="5" fillId="0" borderId="0"/>
    <xf numFmtId="221" fontId="2" fillId="0" borderId="0"/>
    <xf numFmtId="0" fontId="2" fillId="0" borderId="0"/>
    <xf numFmtId="0" fontId="2" fillId="0" borderId="0"/>
    <xf numFmtId="0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168" fontId="2" fillId="0" borderId="0"/>
    <xf numFmtId="168" fontId="2" fillId="0" borderId="0"/>
    <xf numFmtId="168" fontId="2" fillId="0" borderId="0"/>
    <xf numFmtId="170" fontId="2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3" fontId="5" fillId="0" borderId="0" applyNumberFormat="0" applyFont="0" applyFill="0" applyBorder="0" applyAlignment="0" applyProtection="0"/>
    <xf numFmtId="168" fontId="5" fillId="0" borderId="0" applyNumberFormat="0" applyFon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7" fillId="0" borderId="0"/>
    <xf numFmtId="0" fontId="87" fillId="0" borderId="0"/>
    <xf numFmtId="0" fontId="8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7" fontId="5" fillId="0" borderId="0"/>
    <xf numFmtId="168" fontId="5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70" fontId="5" fillId="0" borderId="0"/>
    <xf numFmtId="0" fontId="5" fillId="0" borderId="0"/>
    <xf numFmtId="0" fontId="16" fillId="0" borderId="0"/>
    <xf numFmtId="0" fontId="5" fillId="0" borderId="0"/>
    <xf numFmtId="37" fontId="94" fillId="0" borderId="0"/>
    <xf numFmtId="167" fontId="24" fillId="0" borderId="0"/>
    <xf numFmtId="0" fontId="65" fillId="0" borderId="24" applyBorder="0">
      <alignment vertical="center" wrapText="1"/>
    </xf>
    <xf numFmtId="0" fontId="5" fillId="0" borderId="0"/>
    <xf numFmtId="0" fontId="5" fillId="0" borderId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0" borderId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0" borderId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0" borderId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224" fontId="20" fillId="0" borderId="0" applyFont="0" applyFill="0" applyBorder="0" applyAlignment="0" applyProtection="0">
      <alignment horizontal="right"/>
    </xf>
    <xf numFmtId="225" fontId="20" fillId="35" borderId="0" applyFont="0" applyFill="0" applyBorder="0" applyAlignment="0" applyProtection="0">
      <protection locked="0"/>
    </xf>
    <xf numFmtId="170" fontId="95" fillId="0" borderId="0" applyNumberFormat="0" applyAlignment="0">
      <alignment vertical="top"/>
    </xf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226" fontId="9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6" borderId="35" applyNumberFormat="0" applyFont="0" applyFill="0" applyBorder="0" applyAlignment="0"/>
    <xf numFmtId="0" fontId="98" fillId="36" borderId="35" applyNumberFormat="0" applyFont="0" applyFill="0" applyBorder="0" applyAlignment="0"/>
    <xf numFmtId="0" fontId="99" fillId="22" borderId="36" applyNumberFormat="0" applyAlignment="0" applyProtection="0"/>
    <xf numFmtId="0" fontId="99" fillId="22" borderId="36" applyNumberFormat="0" applyAlignment="0" applyProtection="0"/>
    <xf numFmtId="40" fontId="14" fillId="37" borderId="0">
      <alignment horizontal="right"/>
    </xf>
    <xf numFmtId="0" fontId="100" fillId="31" borderId="0">
      <alignment horizontal="center"/>
    </xf>
    <xf numFmtId="0" fontId="15" fillId="37" borderId="0"/>
    <xf numFmtId="0" fontId="101" fillId="0" borderId="0" applyBorder="0">
      <alignment horizontal="centerContinuous"/>
    </xf>
    <xf numFmtId="0" fontId="102" fillId="0" borderId="0" applyBorder="0">
      <alignment horizontal="centerContinuous"/>
    </xf>
    <xf numFmtId="0" fontId="99" fillId="22" borderId="36" applyNumberFormat="0" applyAlignment="0" applyProtection="0"/>
    <xf numFmtId="0" fontId="103" fillId="0" borderId="0" applyFill="0" applyBorder="0" applyProtection="0">
      <alignment horizontal="left"/>
    </xf>
    <xf numFmtId="0" fontId="104" fillId="0" borderId="0" applyFill="0" applyBorder="0" applyProtection="0">
      <alignment horizontal="left"/>
    </xf>
    <xf numFmtId="227" fontId="105" fillId="38" borderId="0">
      <alignment horizontal="centerContinuous" vertical="center"/>
    </xf>
    <xf numFmtId="228" fontId="5" fillId="0" borderId="0" applyFill="0" applyBorder="0">
      <alignment horizontal="right"/>
    </xf>
    <xf numFmtId="14" fontId="30" fillId="0" borderId="0">
      <alignment horizontal="center" wrapText="1"/>
      <protection locked="0"/>
    </xf>
    <xf numFmtId="14" fontId="30" fillId="0" borderId="0">
      <alignment horizontal="center" wrapText="1"/>
      <protection locked="0"/>
    </xf>
    <xf numFmtId="14" fontId="30" fillId="0" borderId="0">
      <alignment horizontal="center" wrapText="1"/>
      <protection locked="0"/>
    </xf>
    <xf numFmtId="14" fontId="30" fillId="0" borderId="0">
      <alignment horizontal="center" wrapText="1"/>
      <protection locked="0"/>
    </xf>
    <xf numFmtId="14" fontId="30" fillId="0" borderId="0">
      <alignment horizontal="center" wrapText="1"/>
      <protection locked="0"/>
    </xf>
    <xf numFmtId="229" fontId="50" fillId="0" borderId="0">
      <protection locked="0"/>
    </xf>
    <xf numFmtId="9" fontId="39" fillId="0" borderId="5" applyBorder="0"/>
    <xf numFmtId="9" fontId="39" fillId="0" borderId="5" applyBorder="0"/>
    <xf numFmtId="9" fontId="39" fillId="0" borderId="5" applyBorder="0"/>
    <xf numFmtId="9" fontId="39" fillId="0" borderId="5" applyBorder="0"/>
    <xf numFmtId="9" fontId="39" fillId="0" borderId="5" applyBorder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229" fontId="50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9" fontId="50" fillId="0" borderId="0">
      <protection locked="0"/>
    </xf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229" fontId="50" fillId="0" borderId="0">
      <protection locked="0"/>
    </xf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9" fontId="50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231" fontId="30" fillId="0" borderId="0" applyFont="0" applyFill="0" applyBorder="0" applyProtection="0">
      <alignment horizontal="right"/>
    </xf>
    <xf numFmtId="231" fontId="30" fillId="0" borderId="0" applyFont="0" applyFill="0" applyBorder="0" applyProtection="0">
      <alignment horizontal="right"/>
    </xf>
    <xf numFmtId="231" fontId="30" fillId="0" borderId="0" applyFont="0" applyFill="0" applyBorder="0" applyProtection="0">
      <alignment horizontal="right"/>
    </xf>
    <xf numFmtId="231" fontId="30" fillId="0" borderId="0" applyFont="0" applyFill="0" applyBorder="0" applyProtection="0">
      <alignment horizontal="right"/>
    </xf>
    <xf numFmtId="231" fontId="30" fillId="0" borderId="0" applyFont="0" applyFill="0" applyBorder="0" applyProtection="0">
      <alignment horizontal="right"/>
    </xf>
    <xf numFmtId="9" fontId="39" fillId="0" borderId="5" applyBorder="0"/>
    <xf numFmtId="9" fontId="39" fillId="0" borderId="5" applyBorder="0"/>
    <xf numFmtId="9" fontId="39" fillId="0" borderId="5" applyBorder="0"/>
    <xf numFmtId="9" fontId="39" fillId="0" borderId="5" applyBorder="0"/>
    <xf numFmtId="9" fontId="39" fillId="0" borderId="5" applyBorder="0"/>
    <xf numFmtId="232" fontId="5" fillId="0" borderId="9" applyFont="0" applyFill="0" applyBorder="0" applyAlignment="0"/>
    <xf numFmtId="232" fontId="5" fillId="0" borderId="9" applyFont="0" applyFill="0" applyBorder="0" applyAlignment="0"/>
    <xf numFmtId="232" fontId="5" fillId="0" borderId="9" applyFont="0" applyFill="0" applyBorder="0" applyAlignment="0"/>
    <xf numFmtId="232" fontId="5" fillId="0" borderId="9" applyFont="0" applyFill="0" applyBorder="0" applyAlignment="0"/>
    <xf numFmtId="232" fontId="5" fillId="0" borderId="9" applyFont="0" applyFill="0" applyBorder="0" applyAlignment="0"/>
    <xf numFmtId="10" fontId="75" fillId="0" borderId="0" applyFill="0" applyBorder="0" applyAlignment="0" applyProtection="0"/>
    <xf numFmtId="233" fontId="34" fillId="0" borderId="0"/>
    <xf numFmtId="233" fontId="34" fillId="0" borderId="0"/>
    <xf numFmtId="233" fontId="34" fillId="0" borderId="0"/>
    <xf numFmtId="233" fontId="34" fillId="0" borderId="0"/>
    <xf numFmtId="233" fontId="34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34" fillId="29" borderId="1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4" fontId="106" fillId="0" borderId="0"/>
    <xf numFmtId="4" fontId="55" fillId="0" borderId="0" applyFill="0" applyBorder="0" applyAlignment="0" applyProtection="0"/>
    <xf numFmtId="4" fontId="55" fillId="0" borderId="0" applyFill="0" applyBorder="0" applyAlignment="0" applyProtection="0"/>
    <xf numFmtId="4" fontId="55" fillId="0" borderId="0" applyFill="0" applyBorder="0" applyAlignment="0" applyProtection="0"/>
    <xf numFmtId="4" fontId="55" fillId="0" borderId="0" applyFill="0" applyBorder="0" applyAlignment="0" applyProtection="0"/>
    <xf numFmtId="4" fontId="55" fillId="0" borderId="0" applyFill="0" applyBorder="0" applyAlignment="0" applyProtection="0"/>
    <xf numFmtId="235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7" fontId="34" fillId="0" borderId="0" applyFont="0" applyFill="0" applyBorder="0" applyAlignment="0" applyProtection="0"/>
    <xf numFmtId="0" fontId="107" fillId="39" borderId="0" applyNumberFormat="0" applyFont="0" applyBorder="0" applyAlignment="0">
      <alignment horizontal="center"/>
    </xf>
    <xf numFmtId="0" fontId="107" fillId="39" borderId="0" applyNumberFormat="0" applyFont="0" applyBorder="0" applyAlignment="0">
      <alignment horizontal="center"/>
    </xf>
    <xf numFmtId="0" fontId="107" fillId="39" borderId="0" applyNumberFormat="0" applyFont="0" applyBorder="0" applyAlignment="0">
      <alignment horizontal="center"/>
    </xf>
    <xf numFmtId="0" fontId="107" fillId="39" borderId="0" applyNumberFormat="0" applyFont="0" applyBorder="0" applyAlignment="0">
      <alignment horizontal="center"/>
    </xf>
    <xf numFmtId="0" fontId="107" fillId="39" borderId="0" applyNumberFormat="0" applyFont="0" applyBorder="0" applyAlignment="0">
      <alignment horizontal="center"/>
    </xf>
    <xf numFmtId="0" fontId="108" fillId="0" borderId="0" applyNumberFormat="0" applyBorder="0" applyAlignment="0" applyProtection="0"/>
    <xf numFmtId="0" fontId="108" fillId="0" borderId="0" applyNumberFormat="0" applyBorder="0" applyAlignment="0" applyProtection="0"/>
    <xf numFmtId="0" fontId="108" fillId="0" borderId="0" applyNumberFormat="0" applyBorder="0" applyAlignment="0" applyProtection="0"/>
    <xf numFmtId="0" fontId="108" fillId="0" borderId="0" applyNumberFormat="0" applyBorder="0" applyAlignment="0" applyProtection="0"/>
    <xf numFmtId="0" fontId="108" fillId="0" borderId="0" applyNumberFormat="0" applyBorder="0" applyAlignment="0" applyProtection="0"/>
    <xf numFmtId="0" fontId="108" fillId="0" borderId="0" applyNumberFormat="0" applyAlignment="0" applyProtection="0"/>
    <xf numFmtId="0" fontId="108" fillId="0" borderId="0" applyNumberFormat="0" applyAlignment="0" applyProtection="0"/>
    <xf numFmtId="0" fontId="108" fillId="0" borderId="0" applyNumberFormat="0" applyAlignment="0" applyProtection="0"/>
    <xf numFmtId="0" fontId="108" fillId="0" borderId="0" applyNumberFormat="0" applyAlignment="0" applyProtection="0"/>
    <xf numFmtId="0" fontId="108" fillId="0" borderId="0" applyNumberFormat="0" applyAlignment="0" applyProtection="0"/>
    <xf numFmtId="238" fontId="109" fillId="0" borderId="0" applyNumberFormat="0" applyFill="0" applyBorder="0" applyAlignment="0" applyProtection="0">
      <alignment horizontal="left"/>
    </xf>
    <xf numFmtId="168" fontId="110" fillId="0" borderId="0" applyFill="0" applyBorder="0">
      <alignment horizontal="left"/>
    </xf>
    <xf numFmtId="239" fontId="5" fillId="0" borderId="23" applyFill="0" applyBorder="0">
      <protection locked="0"/>
    </xf>
    <xf numFmtId="1" fontId="111" fillId="0" borderId="0" applyNumberFormat="0" applyFill="0" applyBorder="0" applyAlignment="0" applyProtection="0"/>
    <xf numFmtId="0" fontId="48" fillId="26" borderId="9" applyNumberFormat="0" applyBorder="0" applyProtection="0">
      <alignment horizontal="left" wrapText="1"/>
    </xf>
    <xf numFmtId="0" fontId="48" fillId="26" borderId="9" applyNumberFormat="0" applyBorder="0" applyProtection="0">
      <alignment horizontal="left" wrapText="1"/>
    </xf>
    <xf numFmtId="0" fontId="48" fillId="26" borderId="9" applyNumberFormat="0" applyBorder="0" applyProtection="0">
      <alignment horizontal="left" wrapText="1"/>
    </xf>
    <xf numFmtId="0" fontId="48" fillId="26" borderId="9" applyNumberFormat="0" applyBorder="0" applyProtection="0">
      <alignment horizontal="left" wrapText="1"/>
    </xf>
    <xf numFmtId="0" fontId="48" fillId="26" borderId="9" applyNumberFormat="0" applyBorder="0" applyProtection="0">
      <alignment horizontal="left" wrapText="1"/>
    </xf>
    <xf numFmtId="168" fontId="6" fillId="0" borderId="0" applyNumberFormat="0" applyFill="0" applyBorder="0" applyAlignment="0" applyProtection="0"/>
    <xf numFmtId="0" fontId="112" fillId="0" borderId="0"/>
    <xf numFmtId="0" fontId="112" fillId="0" borderId="0"/>
    <xf numFmtId="0" fontId="113" fillId="0" borderId="37"/>
    <xf numFmtId="0" fontId="113" fillId="0" borderId="37"/>
    <xf numFmtId="0" fontId="113" fillId="0" borderId="37"/>
    <xf numFmtId="0" fontId="113" fillId="0" borderId="37"/>
    <xf numFmtId="0" fontId="113" fillId="0" borderId="37"/>
    <xf numFmtId="0" fontId="114" fillId="0" borderId="0" applyNumberFormat="0" applyFill="0" applyBorder="0" applyProtection="0">
      <alignment horizontal="left" vertical="center"/>
    </xf>
    <xf numFmtId="0" fontId="114" fillId="0" borderId="0" applyNumberFormat="0" applyFill="0" applyBorder="0" applyProtection="0">
      <alignment horizontal="left" vertical="center"/>
    </xf>
    <xf numFmtId="0" fontId="114" fillId="0" borderId="0" applyNumberFormat="0" applyFill="0" applyBorder="0" applyProtection="0">
      <alignment horizontal="left" vertical="center"/>
    </xf>
    <xf numFmtId="0" fontId="114" fillId="0" borderId="0" applyNumberFormat="0" applyFill="0" applyBorder="0" applyProtection="0">
      <alignment horizontal="left" vertical="center"/>
    </xf>
    <xf numFmtId="0" fontId="114" fillId="0" borderId="0" applyNumberFormat="0" applyFill="0" applyBorder="0" applyProtection="0">
      <alignment horizontal="left" vertical="center"/>
    </xf>
    <xf numFmtId="0" fontId="113" fillId="0" borderId="37"/>
    <xf numFmtId="0" fontId="115" fillId="40" borderId="0" applyNumberFormat="0" applyFont="0" applyBorder="0" applyAlignment="0">
      <protection locked="0"/>
    </xf>
    <xf numFmtId="0" fontId="116" fillId="40" borderId="0" applyNumberFormat="0" applyFont="0" applyBorder="0" applyAlignment="0">
      <protection locked="0"/>
    </xf>
    <xf numFmtId="0" fontId="116" fillId="40" borderId="0" applyNumberFormat="0" applyFont="0" applyBorder="0" applyAlignment="0">
      <protection locked="0"/>
    </xf>
    <xf numFmtId="0" fontId="116" fillId="40" borderId="0" applyNumberFormat="0" applyFont="0" applyBorder="0" applyAlignment="0">
      <protection locked="0"/>
    </xf>
    <xf numFmtId="0" fontId="116" fillId="40" borderId="0" applyNumberFormat="0" applyFont="0" applyBorder="0" applyAlignment="0">
      <protection locked="0"/>
    </xf>
    <xf numFmtId="0" fontId="25" fillId="41" borderId="0" applyNumberFormat="0" applyFont="0" applyBorder="0" applyAlignment="0" applyProtection="0"/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17" fillId="0" borderId="0" applyNumberFormat="0" applyFill="0" applyBorder="0" applyAlignment="0">
      <alignment horizontal="center"/>
    </xf>
    <xf numFmtId="0" fontId="117" fillId="0" borderId="0" applyNumberFormat="0" applyFill="0" applyBorder="0" applyAlignment="0">
      <alignment horizontal="center"/>
    </xf>
    <xf numFmtId="0" fontId="117" fillId="0" borderId="0" applyNumberFormat="0" applyFill="0" applyBorder="0" applyAlignment="0">
      <alignment horizontal="center"/>
    </xf>
    <xf numFmtId="0" fontId="117" fillId="0" borderId="0" applyNumberFormat="0" applyFill="0" applyBorder="0" applyAlignment="0">
      <alignment horizontal="center"/>
    </xf>
    <xf numFmtId="0" fontId="117" fillId="0" borderId="0" applyNumberFormat="0" applyFill="0" applyBorder="0" applyAlignment="0">
      <alignment horizontal="center"/>
    </xf>
    <xf numFmtId="0" fontId="21" fillId="0" borderId="0"/>
    <xf numFmtId="216" fontId="39" fillId="0" borderId="0">
      <alignment horizontal="center"/>
    </xf>
    <xf numFmtId="216" fontId="39" fillId="0" borderId="0">
      <alignment horizontal="center"/>
    </xf>
    <xf numFmtId="216" fontId="39" fillId="0" borderId="0">
      <alignment horizontal="center"/>
    </xf>
    <xf numFmtId="216" fontId="39" fillId="0" borderId="0">
      <alignment horizontal="center"/>
    </xf>
    <xf numFmtId="216" fontId="39" fillId="0" borderId="0">
      <alignment horizontal="center"/>
    </xf>
    <xf numFmtId="171" fontId="39" fillId="0" borderId="0"/>
    <xf numFmtId="0" fontId="52" fillId="0" borderId="39"/>
    <xf numFmtId="18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38" fontId="19" fillId="0" borderId="0" applyProtection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19" fillId="0" borderId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24" fillId="0" borderId="0" applyNumberFormat="0" applyFill="0" applyBorder="0" applyAlignment="0" applyProtection="0"/>
    <xf numFmtId="0" fontId="110" fillId="0" borderId="0" applyNumberFormat="0" applyBorder="0">
      <alignment horizontal="center" vertical="top"/>
    </xf>
    <xf numFmtId="0" fontId="118" fillId="0" borderId="0" applyNumberFormat="0" applyBorder="0">
      <alignment horizontal="center" vertical="top"/>
    </xf>
    <xf numFmtId="0" fontId="110" fillId="41" borderId="0" applyNumberFormat="0" applyBorder="0">
      <alignment horizontal="center" vertical="top"/>
    </xf>
    <xf numFmtId="0" fontId="34" fillId="0" borderId="0" applyNumberFormat="0" applyBorder="0">
      <alignment vertical="top"/>
    </xf>
    <xf numFmtId="0" fontId="34" fillId="0" borderId="0" applyNumberFormat="0" applyBorder="0">
      <alignment vertical="top"/>
      <protection locked="0"/>
    </xf>
    <xf numFmtId="0" fontId="119" fillId="0" borderId="0" applyNumberFormat="0" applyBorder="0"/>
    <xf numFmtId="0" fontId="34" fillId="0" borderId="40" applyNumberFormat="0"/>
    <xf numFmtId="0" fontId="119" fillId="0" borderId="40" applyNumberFormat="0"/>
    <xf numFmtId="0" fontId="120" fillId="0" borderId="1" applyNumberFormat="0"/>
    <xf numFmtId="0" fontId="120" fillId="0" borderId="0" applyNumberFormat="0" applyBorder="0"/>
    <xf numFmtId="0" fontId="11" fillId="0" borderId="0" applyNumberFormat="0" applyBorder="0"/>
    <xf numFmtId="0" fontId="121" fillId="0" borderId="0" applyNumberFormat="0" applyBorder="0"/>
    <xf numFmtId="0" fontId="122" fillId="0" borderId="0" applyNumberFormat="0" applyBorder="0"/>
    <xf numFmtId="0" fontId="30" fillId="0" borderId="0" applyNumberFormat="0" applyBorder="0">
      <alignment vertical="top"/>
    </xf>
    <xf numFmtId="0" fontId="30" fillId="0" borderId="40" applyNumberFormat="0">
      <alignment vertical="top"/>
    </xf>
    <xf numFmtId="0" fontId="123" fillId="0" borderId="0" applyNumberFormat="0" applyBorder="0">
      <alignment vertical="top"/>
    </xf>
    <xf numFmtId="0" fontId="124" fillId="0" borderId="0" applyNumberFormat="0" applyBorder="0">
      <alignment vertical="top"/>
    </xf>
    <xf numFmtId="0" fontId="124" fillId="0" borderId="17" applyNumberFormat="0">
      <alignment vertical="top"/>
    </xf>
    <xf numFmtId="0" fontId="124" fillId="0" borderId="17" applyNumberFormat="0">
      <alignment vertical="top"/>
    </xf>
    <xf numFmtId="0" fontId="125" fillId="0" borderId="40" applyNumberFormat="0">
      <alignment vertical="top"/>
    </xf>
    <xf numFmtId="0" fontId="34" fillId="41" borderId="0" applyNumberFormat="0" applyBorder="0">
      <alignment vertical="top"/>
    </xf>
    <xf numFmtId="0" fontId="34" fillId="41" borderId="19" applyNumberFormat="0">
      <alignment vertical="top"/>
    </xf>
    <xf numFmtId="0" fontId="119" fillId="41" borderId="19" applyNumberFormat="0">
      <alignment vertical="top"/>
    </xf>
    <xf numFmtId="0" fontId="119" fillId="41" borderId="0" applyNumberFormat="0" applyBorder="0">
      <alignment vertical="top"/>
    </xf>
    <xf numFmtId="0" fontId="126" fillId="41" borderId="0" applyNumberFormat="0" applyBorder="0">
      <alignment vertical="top"/>
    </xf>
    <xf numFmtId="0" fontId="34" fillId="0" borderId="0" applyNumberFormat="0">
      <alignment horizontal="center" vertical="center" wrapText="1" shrinkToFit="1"/>
    </xf>
    <xf numFmtId="0" fontId="34" fillId="41" borderId="1" applyNumberFormat="0">
      <alignment vertical="top" wrapText="1"/>
    </xf>
    <xf numFmtId="0" fontId="6" fillId="42" borderId="1" applyNumberFormat="0">
      <alignment horizontal="center" vertical="top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4" fillId="0" borderId="35" applyNumberFormat="0">
      <alignment vertical="top"/>
    </xf>
    <xf numFmtId="0" fontId="124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0" applyNumberFormat="0" applyBorder="0">
      <alignment vertical="top"/>
    </xf>
    <xf numFmtId="0" fontId="128" fillId="0" borderId="0" applyNumberFormat="0" applyBorder="0">
      <alignment vertical="top"/>
    </xf>
    <xf numFmtId="0" fontId="6" fillId="0" borderId="41" applyNumberFormat="0">
      <alignment vertical="top"/>
    </xf>
    <xf numFmtId="0" fontId="6" fillId="0" borderId="41" applyNumberFormat="0">
      <alignment vertical="top" wrapText="1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4" fillId="0" borderId="33" applyNumberFormat="0">
      <alignment vertical="top"/>
    </xf>
    <xf numFmtId="0" fontId="124" fillId="0" borderId="33" applyNumberFormat="0">
      <alignment vertical="top"/>
    </xf>
    <xf numFmtId="0" fontId="127" fillId="0" borderId="33" applyNumberFormat="0">
      <alignment vertical="top"/>
    </xf>
    <xf numFmtId="0" fontId="127" fillId="0" borderId="33" applyNumberFormat="0">
      <alignment vertical="top"/>
    </xf>
    <xf numFmtId="0" fontId="128" fillId="0" borderId="33" applyNumberFormat="0">
      <alignment vertical="top"/>
    </xf>
    <xf numFmtId="0" fontId="128" fillId="0" borderId="33" applyNumberFormat="0">
      <alignment vertical="top"/>
    </xf>
    <xf numFmtId="0" fontId="30" fillId="41" borderId="0" applyNumberFormat="0" applyBorder="0">
      <alignment vertical="top"/>
    </xf>
    <xf numFmtId="0" fontId="30" fillId="0" borderId="0" applyNumberFormat="0" applyBorder="0">
      <alignment vertical="top" wrapText="1"/>
    </xf>
    <xf numFmtId="0" fontId="34" fillId="0" borderId="0" applyNumberFormat="0" applyBorder="0">
      <alignment vertical="top" wrapText="1"/>
    </xf>
    <xf numFmtId="0" fontId="119" fillId="0" borderId="2" applyNumberFormat="0"/>
    <xf numFmtId="0" fontId="119" fillId="0" borderId="5" applyNumberFormat="0"/>
    <xf numFmtId="0" fontId="119" fillId="0" borderId="40" applyNumberFormat="0"/>
    <xf numFmtId="0" fontId="119" fillId="0" borderId="42" applyNumberFormat="0"/>
    <xf numFmtId="0" fontId="119" fillId="0" borderId="43" applyNumberFormat="0"/>
    <xf numFmtId="0" fontId="119" fillId="0" borderId="35" applyNumberFormat="0"/>
    <xf numFmtId="0" fontId="119" fillId="0" borderId="35" applyNumberFormat="0"/>
    <xf numFmtId="0" fontId="119" fillId="0" borderId="17" applyNumberFormat="0"/>
    <xf numFmtId="0" fontId="119" fillId="0" borderId="17" applyNumberFormat="0"/>
    <xf numFmtId="0" fontId="119" fillId="0" borderId="44" applyNumberFormat="0"/>
    <xf numFmtId="0" fontId="119" fillId="0" borderId="45" applyNumberFormat="0"/>
    <xf numFmtId="0" fontId="119" fillId="0" borderId="23" applyNumberFormat="0"/>
    <xf numFmtId="0" fontId="119" fillId="0" borderId="25" applyNumberFormat="0"/>
    <xf numFmtId="0" fontId="119" fillId="0" borderId="25" applyNumberFormat="0"/>
    <xf numFmtId="0" fontId="119" fillId="0" borderId="24" applyNumberFormat="0"/>
    <xf numFmtId="0" fontId="34" fillId="0" borderId="19" applyNumberFormat="0">
      <alignment vertical="top" wrapText="1"/>
    </xf>
    <xf numFmtId="0" fontId="30" fillId="0" borderId="19" applyNumberFormat="0">
      <alignment vertical="top" wrapText="1"/>
    </xf>
    <xf numFmtId="0" fontId="30" fillId="41" borderId="0" applyNumberFormat="0" applyBorder="0">
      <alignment vertical="top" wrapText="1"/>
    </xf>
    <xf numFmtId="0" fontId="30" fillId="0" borderId="17" applyNumberFormat="0">
      <alignment vertical="top"/>
    </xf>
    <xf numFmtId="0" fontId="30" fillId="0" borderId="17" applyNumberFormat="0">
      <alignment vertical="top"/>
    </xf>
    <xf numFmtId="0" fontId="30" fillId="0" borderId="44" applyNumberFormat="0">
      <alignment vertical="top"/>
    </xf>
    <xf numFmtId="0" fontId="34" fillId="0" borderId="44" applyNumberFormat="0">
      <alignment vertical="top"/>
    </xf>
    <xf numFmtId="0" fontId="34" fillId="0" borderId="35" applyNumberFormat="0">
      <alignment vertical="top"/>
    </xf>
    <xf numFmtId="0" fontId="34" fillId="0" borderId="35" applyNumberFormat="0">
      <alignment vertical="top"/>
    </xf>
    <xf numFmtId="0" fontId="34" fillId="0" borderId="45" applyNumberFormat="0">
      <alignment vertical="top"/>
    </xf>
    <xf numFmtId="0" fontId="30" fillId="41" borderId="44" applyNumberFormat="0">
      <alignment vertical="top"/>
    </xf>
    <xf numFmtId="0" fontId="126" fillId="0" borderId="0" applyNumberFormat="0" applyBorder="0">
      <alignment vertical="top"/>
    </xf>
    <xf numFmtId="0" fontId="129" fillId="43" borderId="1" applyNumberFormat="0">
      <alignment vertical="top" wrapText="1"/>
    </xf>
    <xf numFmtId="0" fontId="130" fillId="43" borderId="1" applyNumberFormat="0">
      <alignment vertical="top" wrapText="1"/>
    </xf>
    <xf numFmtId="0" fontId="126" fillId="44" borderId="1" applyNumberFormat="0">
      <alignment vertical="top" wrapText="1"/>
    </xf>
    <xf numFmtId="0" fontId="48" fillId="44" borderId="1" applyNumberFormat="0">
      <alignment vertical="top" wrapText="1"/>
    </xf>
    <xf numFmtId="0" fontId="126" fillId="0" borderId="1" applyNumberFormat="0">
      <alignment vertical="top"/>
    </xf>
    <xf numFmtId="0" fontId="119" fillId="0" borderId="1" applyNumberFormat="0">
      <alignment vertical="top"/>
    </xf>
    <xf numFmtId="0" fontId="119" fillId="44" borderId="1" applyNumberFormat="0">
      <alignment vertical="top"/>
    </xf>
    <xf numFmtId="0" fontId="119" fillId="0" borderId="1" applyNumberFormat="0">
      <alignment horizontal="left" vertical="center"/>
    </xf>
    <xf numFmtId="0" fontId="119" fillId="0" borderId="19" applyNumberFormat="0">
      <alignment horizontal="left" vertical="center"/>
    </xf>
    <xf numFmtId="0" fontId="119" fillId="0" borderId="46" applyNumberFormat="0">
      <alignment vertical="top"/>
    </xf>
    <xf numFmtId="0" fontId="119" fillId="0" borderId="46" applyNumberFormat="0">
      <alignment vertical="top"/>
    </xf>
    <xf numFmtId="0" fontId="126" fillId="0" borderId="45" applyNumberFormat="0">
      <alignment vertical="top"/>
    </xf>
    <xf numFmtId="0" fontId="126" fillId="0" borderId="44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17" applyNumberFormat="0">
      <alignment vertical="top"/>
    </xf>
    <xf numFmtId="0" fontId="126" fillId="0" borderId="17" applyNumberFormat="0">
      <alignment vertical="top"/>
    </xf>
    <xf numFmtId="0" fontId="48" fillId="0" borderId="0" applyNumberFormat="0" applyBorder="0"/>
    <xf numFmtId="0" fontId="48" fillId="0" borderId="45" applyNumberFormat="0"/>
    <xf numFmtId="0" fontId="48" fillId="0" borderId="35" applyNumberFormat="0"/>
    <xf numFmtId="0" fontId="48" fillId="0" borderId="35" applyNumberFormat="0"/>
    <xf numFmtId="0" fontId="131" fillId="43" borderId="1" applyNumberFormat="0">
      <alignment vertical="top" wrapText="1"/>
    </xf>
    <xf numFmtId="0" fontId="48" fillId="0" borderId="38" applyNumberFormat="0"/>
    <xf numFmtId="0" fontId="48" fillId="0" borderId="38" applyNumberFormat="0"/>
    <xf numFmtId="0" fontId="132" fillId="0" borderId="0" applyNumberFormat="0" applyBorder="0"/>
    <xf numFmtId="0" fontId="133" fillId="0" borderId="0" applyNumberFormat="0" applyBorder="0"/>
    <xf numFmtId="0" fontId="134" fillId="0" borderId="0" applyNumberFormat="0" applyBorder="0"/>
    <xf numFmtId="0" fontId="135" fillId="0" borderId="0" applyNumberFormat="0" applyBorder="0"/>
    <xf numFmtId="0" fontId="34" fillId="0" borderId="0" applyNumberFormat="0" applyBorder="0">
      <alignment horizontal="left" vertical="top" wrapText="1"/>
    </xf>
    <xf numFmtId="0" fontId="30" fillId="0" borderId="0" applyNumberFormat="0" applyBorder="0">
      <alignment horizontal="left" vertical="top" wrapText="1"/>
    </xf>
    <xf numFmtId="0" fontId="34" fillId="41" borderId="0" applyNumberFormat="0" applyBorder="0">
      <alignment horizontal="left" vertical="top" wrapText="1"/>
    </xf>
    <xf numFmtId="0" fontId="129" fillId="43" borderId="1" applyNumberFormat="0">
      <alignment vertical="top" wrapText="1"/>
    </xf>
    <xf numFmtId="0" fontId="129" fillId="45" borderId="1" applyNumberFormat="0">
      <alignment vertical="top" wrapText="1"/>
    </xf>
    <xf numFmtId="0" fontId="129" fillId="46" borderId="1" applyNumberFormat="0">
      <alignment vertical="center" wrapText="1"/>
    </xf>
    <xf numFmtId="0" fontId="129" fillId="46" borderId="1" applyNumberFormat="0">
      <alignment vertical="center" wrapText="1"/>
      <protection locked="0"/>
    </xf>
    <xf numFmtId="0" fontId="130" fillId="46" borderId="1" applyNumberFormat="0">
      <alignment vertical="top" wrapText="1"/>
    </xf>
    <xf numFmtId="0" fontId="136" fillId="46" borderId="1" applyNumberFormat="0">
      <alignment vertical="center" wrapText="1"/>
    </xf>
    <xf numFmtId="0" fontId="129" fillId="47" borderId="1" applyNumberFormat="0">
      <alignment vertical="center" wrapText="1"/>
    </xf>
    <xf numFmtId="0" fontId="129" fillId="47" borderId="1" applyNumberFormat="0">
      <alignment vertical="center" wrapText="1"/>
      <protection locked="0"/>
    </xf>
    <xf numFmtId="0" fontId="130" fillId="47" borderId="1" applyNumberFormat="0">
      <alignment vertical="top" wrapText="1"/>
    </xf>
    <xf numFmtId="0" fontId="136" fillId="47" borderId="1" applyNumberFormat="0">
      <alignment vertical="center" wrapText="1"/>
    </xf>
    <xf numFmtId="0" fontId="34" fillId="41" borderId="0" applyNumberFormat="0" applyBorder="0">
      <alignment horizontal="left" vertical="top" wrapText="1"/>
    </xf>
    <xf numFmtId="0" fontId="6" fillId="41" borderId="0" applyNumberFormat="0" applyBorder="0">
      <alignment horizontal="left" vertical="top" wrapText="1"/>
    </xf>
    <xf numFmtId="0" fontId="6" fillId="41" borderId="1" applyNumberFormat="0">
      <alignment horizontal="left" vertical="top" wrapText="1"/>
    </xf>
    <xf numFmtId="0" fontId="34" fillId="0" borderId="1" applyNumberFormat="0">
      <alignment horizontal="left" vertical="top" wrapText="1"/>
    </xf>
    <xf numFmtId="0" fontId="34" fillId="0" borderId="1" applyNumberFormat="0">
      <alignment horizontal="left" vertical="top" wrapText="1"/>
      <protection locked="0"/>
    </xf>
    <xf numFmtId="0" fontId="34" fillId="0" borderId="5" applyNumberFormat="0">
      <alignment horizontal="left" vertical="top" wrapText="1"/>
      <protection locked="0"/>
    </xf>
    <xf numFmtId="0" fontId="34" fillId="0" borderId="1" applyNumberFormat="0">
      <alignment horizontal="right" vertical="top" wrapText="1"/>
      <protection locked="0"/>
    </xf>
    <xf numFmtId="0" fontId="34" fillId="0" borderId="2" applyNumberFormat="0">
      <alignment horizontal="right" vertical="top" wrapText="1"/>
      <protection locked="0"/>
    </xf>
    <xf numFmtId="0" fontId="30" fillId="0" borderId="1" applyNumberFormat="0">
      <alignment horizontal="left" vertical="top" wrapText="1"/>
    </xf>
    <xf numFmtId="0" fontId="34" fillId="41" borderId="0" applyNumberFormat="0" applyBorder="0">
      <alignment vertical="top" wrapText="1"/>
      <protection locked="0"/>
    </xf>
    <xf numFmtId="0" fontId="126" fillId="42" borderId="1" applyNumberFormat="0">
      <alignment horizontal="center" vertical="top" wrapText="1"/>
    </xf>
    <xf numFmtId="0" fontId="30" fillId="0" borderId="5" applyNumberFormat="0">
      <alignment horizontal="left" vertical="top"/>
    </xf>
    <xf numFmtId="0" fontId="34" fillId="0" borderId="5" applyNumberFormat="0">
      <alignment horizontal="left" vertical="top"/>
    </xf>
    <xf numFmtId="0" fontId="48" fillId="42" borderId="1" applyNumberFormat="0">
      <alignment horizontal="center" wrapText="1"/>
    </xf>
    <xf numFmtId="0" fontId="119" fillId="0" borderId="40" applyNumberFormat="0"/>
    <xf numFmtId="0" fontId="34" fillId="0" borderId="45" applyNumberFormat="0"/>
    <xf numFmtId="0" fontId="119" fillId="0" borderId="0" applyNumberFormat="0" applyBorder="0"/>
    <xf numFmtId="0" fontId="119" fillId="0" borderId="3" applyNumberFormat="0"/>
    <xf numFmtId="0" fontId="119" fillId="0" borderId="0" applyNumberFormat="0" applyBorder="0">
      <alignment horizontal="right"/>
    </xf>
    <xf numFmtId="0" fontId="119" fillId="0" borderId="0" applyNumberFormat="0" applyBorder="0">
      <protection locked="0"/>
    </xf>
    <xf numFmtId="0" fontId="34" fillId="0" borderId="0" applyNumberFormat="0" applyBorder="0">
      <alignment vertical="top" wrapText="1"/>
      <protection locked="0"/>
    </xf>
    <xf numFmtId="0" fontId="119" fillId="0" borderId="46" applyNumberFormat="0">
      <alignment horizontal="left" vertical="center"/>
      <protection locked="0"/>
    </xf>
    <xf numFmtId="0" fontId="119" fillId="0" borderId="46" applyNumberFormat="0">
      <alignment horizontal="left" vertical="center"/>
      <protection locked="0"/>
    </xf>
    <xf numFmtId="0" fontId="7" fillId="0" borderId="0" applyNumberFormat="0" applyBorder="0"/>
    <xf numFmtId="0" fontId="137" fillId="0" borderId="0" applyNumberFormat="0" applyBorder="0"/>
    <xf numFmtId="0" fontId="34" fillId="0" borderId="1" applyNumberFormat="0"/>
    <xf numFmtId="0" fontId="34" fillId="0" borderId="19" applyNumberFormat="0"/>
    <xf numFmtId="0" fontId="119" fillId="0" borderId="19" applyNumberFormat="0"/>
    <xf numFmtId="0" fontId="126" fillId="0" borderId="19" applyNumberFormat="0"/>
    <xf numFmtId="0" fontId="6" fillId="0" borderId="0" applyNumberFormat="0" applyBorder="0"/>
    <xf numFmtId="0" fontId="5" fillId="0" borderId="23" applyNumberFormat="0">
      <alignment wrapText="1"/>
    </xf>
    <xf numFmtId="0" fontId="5" fillId="48" borderId="23" applyNumberFormat="0">
      <alignment wrapText="1"/>
    </xf>
    <xf numFmtId="0" fontId="30" fillId="0" borderId="0" applyNumberFormat="0" applyBorder="0">
      <alignment vertical="top" wrapText="1"/>
      <protection locked="0"/>
    </xf>
    <xf numFmtId="0" fontId="6" fillId="0" borderId="23" applyNumberFormat="0">
      <alignment wrapText="1"/>
    </xf>
    <xf numFmtId="0" fontId="6" fillId="0" borderId="2" applyNumberFormat="0">
      <alignment vertical="top" wrapText="1"/>
    </xf>
    <xf numFmtId="0" fontId="6" fillId="0" borderId="2" applyNumberFormat="0">
      <alignment vertical="top" wrapText="1"/>
    </xf>
    <xf numFmtId="0" fontId="6" fillId="0" borderId="5" applyNumberFormat="0">
      <alignment vertical="top"/>
    </xf>
    <xf numFmtId="0" fontId="6" fillId="0" borderId="33" applyNumberFormat="0">
      <alignment vertical="top"/>
    </xf>
    <xf numFmtId="0" fontId="6" fillId="0" borderId="33" applyNumberFormat="0">
      <alignment vertical="top"/>
    </xf>
    <xf numFmtId="0" fontId="6" fillId="0" borderId="33" applyNumberFormat="0">
      <alignment horizontal="center" vertical="top"/>
    </xf>
    <xf numFmtId="0" fontId="6" fillId="0" borderId="33" applyNumberFormat="0">
      <alignment horizontal="center" vertical="top"/>
    </xf>
    <xf numFmtId="0" fontId="34" fillId="0" borderId="2" applyNumberFormat="0">
      <alignment vertical="top"/>
    </xf>
    <xf numFmtId="0" fontId="48" fillId="48" borderId="24" applyNumberFormat="0">
      <alignment vertical="top" wrapText="1"/>
    </xf>
    <xf numFmtId="0" fontId="48" fillId="48" borderId="25" applyNumberFormat="0">
      <alignment vertical="top" wrapText="1"/>
    </xf>
    <xf numFmtId="0" fontId="48" fillId="48" borderId="25" applyNumberFormat="0">
      <alignment vertical="top" wrapText="1"/>
    </xf>
    <xf numFmtId="0" fontId="126" fillId="48" borderId="24" applyNumberFormat="0">
      <alignment vertical="top" wrapText="1"/>
    </xf>
    <xf numFmtId="0" fontId="30" fillId="0" borderId="19" applyNumberFormat="0">
      <alignment vertical="top" wrapText="1"/>
      <protection locked="0"/>
    </xf>
    <xf numFmtId="0" fontId="48" fillId="0" borderId="25" applyNumberFormat="0">
      <alignment vertical="top" wrapText="1"/>
    </xf>
    <xf numFmtId="0" fontId="48" fillId="0" borderId="25" applyNumberFormat="0">
      <alignment vertical="top" wrapText="1"/>
    </xf>
    <xf numFmtId="0" fontId="6" fillId="49" borderId="23" applyNumberFormat="0">
      <alignment vertical="top" wrapText="1"/>
    </xf>
    <xf numFmtId="0" fontId="8" fillId="0" borderId="0" applyNumberFormat="0" applyBorder="0"/>
    <xf numFmtId="0" fontId="65" fillId="0" borderId="0" applyNumberFormat="0" applyBorder="0"/>
    <xf numFmtId="0" fontId="66" fillId="0" borderId="0" applyNumberFormat="0" applyBorder="0"/>
    <xf numFmtId="0" fontId="65" fillId="0" borderId="40" applyNumberFormat="0"/>
    <xf numFmtId="0" fontId="65" fillId="0" borderId="23" applyNumberFormat="0"/>
    <xf numFmtId="0" fontId="66" fillId="42" borderId="1" applyNumberFormat="0"/>
    <xf numFmtId="0" fontId="138" fillId="42" borderId="1" applyNumberFormat="0"/>
    <xf numFmtId="0" fontId="66" fillId="0" borderId="40" applyNumberFormat="0"/>
    <xf numFmtId="240" fontId="34" fillId="0" borderId="1">
      <alignment vertical="top" wrapText="1"/>
    </xf>
    <xf numFmtId="0" fontId="5" fillId="0" borderId="0" applyNumberFormat="0" applyBorder="0"/>
    <xf numFmtId="0" fontId="139" fillId="0" borderId="0" applyNumberFormat="0" applyBorder="0"/>
    <xf numFmtId="0" fontId="140" fillId="0" borderId="0" applyNumberFormat="0" applyBorder="0"/>
    <xf numFmtId="0" fontId="141" fillId="0" borderId="0" applyNumberFormat="0" applyBorder="0"/>
    <xf numFmtId="0" fontId="142" fillId="0" borderId="0" applyNumberFormat="0" applyBorder="0"/>
    <xf numFmtId="0" fontId="5" fillId="0" borderId="17" applyNumberFormat="0"/>
    <xf numFmtId="0" fontId="5" fillId="0" borderId="17" applyNumberFormat="0"/>
    <xf numFmtId="0" fontId="5" fillId="0" borderId="40" applyNumberFormat="0"/>
    <xf numFmtId="0" fontId="5" fillId="0" borderId="44" applyNumberFormat="0"/>
    <xf numFmtId="0" fontId="5" fillId="0" borderId="43" applyNumberFormat="0"/>
    <xf numFmtId="0" fontId="5" fillId="0" borderId="35" applyNumberFormat="0"/>
    <xf numFmtId="0" fontId="5" fillId="0" borderId="35" applyNumberFormat="0"/>
    <xf numFmtId="241" fontId="34" fillId="0" borderId="0" applyBorder="0">
      <alignment vertical="top" wrapText="1"/>
    </xf>
    <xf numFmtId="0" fontId="5" fillId="0" borderId="45" applyNumberFormat="0"/>
    <xf numFmtId="0" fontId="5" fillId="0" borderId="33" applyNumberFormat="0"/>
    <xf numFmtId="0" fontId="5" fillId="0" borderId="33" applyNumberFormat="0"/>
    <xf numFmtId="0" fontId="5" fillId="0" borderId="42" applyNumberFormat="0"/>
    <xf numFmtId="0" fontId="5" fillId="0" borderId="24" applyNumberFormat="0"/>
    <xf numFmtId="0" fontId="5" fillId="0" borderId="23" applyNumberFormat="0"/>
    <xf numFmtId="0" fontId="5" fillId="0" borderId="4" applyNumberFormat="0"/>
    <xf numFmtId="0" fontId="5" fillId="0" borderId="4" applyNumberFormat="0"/>
    <xf numFmtId="0" fontId="5" fillId="0" borderId="23" applyNumberFormat="0"/>
    <xf numFmtId="0" fontId="5" fillId="0" borderId="7" applyNumberFormat="0"/>
    <xf numFmtId="0" fontId="5" fillId="0" borderId="11" applyNumberFormat="0"/>
    <xf numFmtId="0" fontId="5" fillId="0" borderId="3" applyNumberFormat="0"/>
    <xf numFmtId="240" fontId="34" fillId="0" borderId="1">
      <alignment vertical="top" wrapText="1"/>
    </xf>
    <xf numFmtId="0" fontId="5" fillId="0" borderId="9" applyNumberFormat="0"/>
    <xf numFmtId="0" fontId="5" fillId="0" borderId="6" applyNumberFormat="0"/>
    <xf numFmtId="0" fontId="5" fillId="0" borderId="10" applyNumberFormat="0"/>
    <xf numFmtId="0" fontId="5" fillId="0" borderId="8" applyNumberFormat="0"/>
    <xf numFmtId="0" fontId="5" fillId="0" borderId="12" applyNumberFormat="0"/>
    <xf numFmtId="0" fontId="5" fillId="0" borderId="14" applyNumberFormat="0"/>
    <xf numFmtId="0" fontId="5" fillId="0" borderId="13" applyNumberFormat="0"/>
    <xf numFmtId="0" fontId="5" fillId="0" borderId="26" applyNumberFormat="0"/>
    <xf numFmtId="0" fontId="5" fillId="0" borderId="13" applyNumberFormat="0"/>
    <xf numFmtId="0" fontId="5" fillId="0" borderId="47" applyNumberFormat="0"/>
    <xf numFmtId="240" fontId="34" fillId="0" borderId="5">
      <alignment vertical="top"/>
    </xf>
    <xf numFmtId="0" fontId="6" fillId="0" borderId="1" applyNumberFormat="0"/>
    <xf numFmtId="0" fontId="34" fillId="0" borderId="0" applyNumberFormat="0" applyBorder="0">
      <alignment horizontal="left"/>
    </xf>
    <xf numFmtId="0" fontId="119" fillId="0" borderId="0" applyNumberFormat="0" applyBorder="0">
      <alignment horizontal="left"/>
    </xf>
    <xf numFmtId="0" fontId="119" fillId="0" borderId="0" applyNumberFormat="0" applyBorder="0">
      <alignment vertical="top" wrapText="1"/>
    </xf>
    <xf numFmtId="214" fontId="30" fillId="0" borderId="0" applyBorder="0">
      <alignment vertical="top" wrapText="1"/>
    </xf>
    <xf numFmtId="214" fontId="34" fillId="41" borderId="0" applyBorder="0">
      <alignment vertical="top" wrapText="1"/>
    </xf>
    <xf numFmtId="214" fontId="34" fillId="0" borderId="0" applyBorder="0">
      <alignment vertical="top" wrapText="1"/>
    </xf>
    <xf numFmtId="240" fontId="119" fillId="0" borderId="0" applyBorder="0">
      <alignment vertical="top" wrapText="1"/>
    </xf>
    <xf numFmtId="242" fontId="119" fillId="0" borderId="0" applyBorder="0">
      <alignment vertical="top" wrapText="1"/>
    </xf>
    <xf numFmtId="243" fontId="119" fillId="0" borderId="0" applyBorder="0">
      <alignment vertical="top" wrapText="1"/>
    </xf>
    <xf numFmtId="244" fontId="34" fillId="0" borderId="5">
      <alignment vertical="top"/>
    </xf>
    <xf numFmtId="0" fontId="30" fillId="0" borderId="35" applyNumberFormat="0">
      <alignment vertical="top"/>
    </xf>
    <xf numFmtId="0" fontId="30" fillId="0" borderId="35" applyNumberFormat="0">
      <alignment vertical="top"/>
    </xf>
    <xf numFmtId="0" fontId="30" fillId="0" borderId="45" applyNumberFormat="0">
      <alignment vertical="top"/>
    </xf>
    <xf numFmtId="0" fontId="30" fillId="0" borderId="25" applyNumberFormat="0">
      <alignment vertical="top"/>
    </xf>
    <xf numFmtId="0" fontId="30" fillId="0" borderId="25" applyNumberFormat="0">
      <alignment vertical="top"/>
    </xf>
    <xf numFmtId="245" fontId="34" fillId="0" borderId="5">
      <alignment vertical="top"/>
    </xf>
    <xf numFmtId="246" fontId="34" fillId="0" borderId="5">
      <alignment vertical="top"/>
    </xf>
    <xf numFmtId="247" fontId="34" fillId="0" borderId="5">
      <alignment vertical="top"/>
    </xf>
    <xf numFmtId="245" fontId="34" fillId="0" borderId="1">
      <alignment vertical="top"/>
    </xf>
    <xf numFmtId="246" fontId="34" fillId="0" borderId="1">
      <alignment vertical="top"/>
    </xf>
    <xf numFmtId="247" fontId="34" fillId="0" borderId="1">
      <alignment vertical="top"/>
    </xf>
    <xf numFmtId="244" fontId="34" fillId="0" borderId="5">
      <alignment vertical="top"/>
    </xf>
    <xf numFmtId="240" fontId="34" fillId="0" borderId="19">
      <alignment vertical="top" wrapText="1"/>
    </xf>
    <xf numFmtId="240" fontId="119" fillId="0" borderId="1">
      <alignment vertical="top" wrapText="1"/>
    </xf>
    <xf numFmtId="240" fontId="119" fillId="0" borderId="19">
      <alignment vertical="top" wrapText="1"/>
    </xf>
    <xf numFmtId="240" fontId="34" fillId="0" borderId="25">
      <alignment vertical="top" wrapText="1"/>
    </xf>
    <xf numFmtId="240" fontId="34" fillId="0" borderId="25">
      <alignment vertical="top" wrapText="1"/>
    </xf>
    <xf numFmtId="240" fontId="34" fillId="41" borderId="0" applyBorder="0">
      <alignment vertical="top" wrapText="1"/>
    </xf>
    <xf numFmtId="244" fontId="34" fillId="0" borderId="0" applyBorder="0">
      <alignment vertical="top" wrapText="1"/>
    </xf>
    <xf numFmtId="244" fontId="34" fillId="41" borderId="0" applyBorder="0">
      <alignment vertical="top" wrapText="1"/>
    </xf>
    <xf numFmtId="245" fontId="34" fillId="0" borderId="0" applyBorder="0">
      <alignment vertical="top" wrapText="1"/>
    </xf>
    <xf numFmtId="245" fontId="34" fillId="41" borderId="0" applyBorder="0">
      <alignment vertical="top" wrapText="1"/>
    </xf>
    <xf numFmtId="246" fontId="34" fillId="0" borderId="0" applyBorder="0">
      <alignment vertical="top"/>
    </xf>
    <xf numFmtId="246" fontId="34" fillId="41" borderId="0" applyBorder="0">
      <alignment vertical="top" wrapText="1"/>
    </xf>
    <xf numFmtId="247" fontId="34" fillId="0" borderId="0" applyBorder="0">
      <alignment vertical="top" wrapText="1"/>
    </xf>
    <xf numFmtId="247" fontId="34" fillId="41" borderId="0" applyBorder="0">
      <alignment vertical="top" wrapText="1"/>
    </xf>
    <xf numFmtId="240" fontId="34" fillId="41" borderId="1">
      <alignment vertical="top" wrapText="1"/>
    </xf>
    <xf numFmtId="240" fontId="119" fillId="41" borderId="19">
      <alignment vertical="top" wrapText="1"/>
    </xf>
    <xf numFmtId="243" fontId="34" fillId="0" borderId="0" applyBorder="0">
      <alignment vertical="top" wrapText="1"/>
    </xf>
    <xf numFmtId="243" fontId="34" fillId="0" borderId="1">
      <alignment vertical="top" wrapText="1"/>
    </xf>
    <xf numFmtId="243" fontId="34" fillId="0" borderId="19">
      <alignment vertical="top" wrapText="1"/>
    </xf>
    <xf numFmtId="243" fontId="119" fillId="0" borderId="1">
      <alignment vertical="top" wrapText="1"/>
    </xf>
    <xf numFmtId="243" fontId="119" fillId="0" borderId="19">
      <alignment vertical="top" wrapText="1"/>
    </xf>
    <xf numFmtId="243" fontId="34" fillId="0" borderId="25">
      <alignment vertical="top" wrapText="1"/>
    </xf>
    <xf numFmtId="243" fontId="34" fillId="0" borderId="25">
      <alignment vertical="top" wrapText="1"/>
    </xf>
    <xf numFmtId="243" fontId="34" fillId="41" borderId="0" applyBorder="0">
      <alignment vertical="top" wrapText="1"/>
    </xf>
    <xf numFmtId="243" fontId="34" fillId="41" borderId="19">
      <alignment vertical="top" wrapText="1"/>
    </xf>
    <xf numFmtId="243" fontId="119" fillId="41" borderId="19">
      <alignment vertical="top" wrapText="1"/>
    </xf>
    <xf numFmtId="242" fontId="34" fillId="0" borderId="0" applyBorder="0">
      <alignment vertical="top" wrapText="1"/>
    </xf>
    <xf numFmtId="248" fontId="34" fillId="0" borderId="0" applyBorder="0">
      <alignment horizontal="right" vertical="top" wrapText="1"/>
      <protection locked="0"/>
    </xf>
    <xf numFmtId="248" fontId="34" fillId="41" borderId="0" applyBorder="0">
      <alignment horizontal="right" vertical="top" wrapText="1"/>
      <protection locked="0"/>
    </xf>
    <xf numFmtId="248" fontId="34" fillId="0" borderId="0" applyBorder="0">
      <alignment horizontal="right" vertical="top" wrapText="1"/>
    </xf>
    <xf numFmtId="248" fontId="34" fillId="0" borderId="1">
      <alignment horizontal="right" vertical="top" wrapText="1"/>
    </xf>
    <xf numFmtId="248" fontId="34" fillId="41" borderId="0" applyBorder="0">
      <alignment horizontal="right" vertical="top" wrapText="1"/>
    </xf>
    <xf numFmtId="242" fontId="34" fillId="0" borderId="1">
      <alignment vertical="top" wrapText="1"/>
    </xf>
    <xf numFmtId="242" fontId="34" fillId="0" borderId="19">
      <alignment vertical="top" wrapText="1"/>
    </xf>
    <xf numFmtId="242" fontId="119" fillId="0" borderId="1">
      <alignment vertical="top" wrapText="1"/>
    </xf>
    <xf numFmtId="249" fontId="119" fillId="0" borderId="19">
      <alignment vertical="top" wrapText="1"/>
    </xf>
    <xf numFmtId="249" fontId="34" fillId="41" borderId="0" applyBorder="0">
      <alignment vertical="top" wrapText="1"/>
    </xf>
    <xf numFmtId="249" fontId="34" fillId="41" borderId="19">
      <alignment vertical="top" wrapText="1"/>
    </xf>
    <xf numFmtId="249" fontId="119" fillId="41" borderId="19">
      <alignment vertical="top" wrapText="1"/>
    </xf>
    <xf numFmtId="240" fontId="30" fillId="0" borderId="0" applyBorder="0">
      <alignment vertical="top" wrapText="1"/>
    </xf>
    <xf numFmtId="240" fontId="30" fillId="0" borderId="1">
      <alignment vertical="top" wrapText="1"/>
    </xf>
    <xf numFmtId="240" fontId="30" fillId="0" borderId="19">
      <alignment vertical="top" wrapText="1"/>
    </xf>
    <xf numFmtId="240" fontId="126" fillId="0" borderId="1">
      <alignment vertical="top" wrapText="1"/>
    </xf>
    <xf numFmtId="240" fontId="126" fillId="0" borderId="19">
      <alignment vertical="top" wrapText="1"/>
    </xf>
    <xf numFmtId="240" fontId="30" fillId="0" borderId="25">
      <alignment vertical="top" wrapText="1"/>
    </xf>
    <xf numFmtId="240" fontId="30" fillId="0" borderId="25">
      <alignment vertical="top" wrapText="1"/>
    </xf>
    <xf numFmtId="240" fontId="30" fillId="41" borderId="0" applyBorder="0">
      <alignment vertical="top" wrapText="1"/>
    </xf>
    <xf numFmtId="240" fontId="30" fillId="41" borderId="1">
      <alignment vertical="top" wrapText="1"/>
    </xf>
    <xf numFmtId="240" fontId="126" fillId="41" borderId="19">
      <alignment vertical="top" wrapText="1"/>
    </xf>
    <xf numFmtId="250" fontId="30" fillId="0" borderId="0" applyBorder="0">
      <alignment vertical="top" wrapText="1"/>
    </xf>
    <xf numFmtId="250" fontId="30" fillId="0" borderId="1">
      <alignment vertical="top" wrapText="1"/>
    </xf>
    <xf numFmtId="250" fontId="30" fillId="0" borderId="19">
      <alignment vertical="top" wrapText="1"/>
    </xf>
    <xf numFmtId="250" fontId="126" fillId="0" borderId="1">
      <alignment vertical="top" wrapText="1"/>
    </xf>
    <xf numFmtId="250" fontId="126" fillId="0" borderId="19">
      <alignment vertical="top" wrapText="1"/>
    </xf>
    <xf numFmtId="250" fontId="30" fillId="0" borderId="25">
      <alignment vertical="top" wrapText="1"/>
    </xf>
    <xf numFmtId="250" fontId="30" fillId="0" borderId="25">
      <alignment vertical="top" wrapText="1"/>
    </xf>
    <xf numFmtId="250" fontId="30" fillId="41" borderId="0" applyBorder="0">
      <alignment vertical="top" wrapText="1"/>
    </xf>
    <xf numFmtId="250" fontId="30" fillId="41" borderId="19">
      <alignment vertical="top" wrapText="1"/>
    </xf>
    <xf numFmtId="250" fontId="126" fillId="41" borderId="19">
      <alignment vertical="top" wrapText="1"/>
    </xf>
    <xf numFmtId="249" fontId="30" fillId="0" borderId="0" applyBorder="0">
      <alignment vertical="top" wrapText="1"/>
    </xf>
    <xf numFmtId="249" fontId="30" fillId="0" borderId="1">
      <alignment vertical="top" wrapText="1"/>
    </xf>
    <xf numFmtId="249" fontId="30" fillId="0" borderId="19">
      <alignment vertical="top" wrapText="1"/>
    </xf>
    <xf numFmtId="249" fontId="126" fillId="0" borderId="1">
      <alignment vertical="top" wrapText="1"/>
    </xf>
    <xf numFmtId="249" fontId="126" fillId="0" borderId="19">
      <alignment vertical="top" wrapText="1"/>
    </xf>
    <xf numFmtId="249" fontId="30" fillId="41" borderId="0" applyBorder="0">
      <alignment vertical="top" wrapText="1"/>
    </xf>
    <xf numFmtId="249" fontId="30" fillId="41" borderId="19">
      <alignment vertical="top" wrapText="1"/>
    </xf>
    <xf numFmtId="249" fontId="126" fillId="41" borderId="19">
      <alignment vertical="top" wrapText="1"/>
    </xf>
    <xf numFmtId="0" fontId="8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2" fillId="50" borderId="0"/>
    <xf numFmtId="4" fontId="119" fillId="51" borderId="1">
      <alignment horizontal="right" vertical="top"/>
    </xf>
    <xf numFmtId="3" fontId="143" fillId="0" borderId="0">
      <alignment horizontal="right" vertical="center"/>
    </xf>
    <xf numFmtId="49" fontId="143" fillId="0" borderId="0">
      <alignment horizontal="right" vertical="center"/>
    </xf>
    <xf numFmtId="0" fontId="52" fillId="0" borderId="48"/>
    <xf numFmtId="3" fontId="65" fillId="0" borderId="1">
      <alignment vertical="center" wrapText="1"/>
    </xf>
    <xf numFmtId="0" fontId="66" fillId="0" borderId="0" applyFill="0" applyBorder="0" applyProtection="0">
      <alignment horizontal="center" vertical="center"/>
    </xf>
    <xf numFmtId="0" fontId="66" fillId="0" borderId="0" applyFill="0" applyBorder="0" applyProtection="0"/>
    <xf numFmtId="0" fontId="98" fillId="36" borderId="2" applyNumberFormat="0" applyBorder="0" applyAlignment="0"/>
    <xf numFmtId="0" fontId="144" fillId="0" borderId="0" applyFill="0" applyBorder="0" applyProtection="0">
      <alignment horizontal="left" vertical="top"/>
    </xf>
    <xf numFmtId="3" fontId="65" fillId="0" borderId="1">
      <alignment vertical="center" wrapText="1"/>
    </xf>
    <xf numFmtId="0" fontId="66" fillId="29" borderId="49">
      <alignment horizontal="center" vertical="center" wrapText="1"/>
    </xf>
    <xf numFmtId="49" fontId="56" fillId="0" borderId="0" applyFill="0" applyBorder="0" applyAlignment="0"/>
    <xf numFmtId="251" fontId="5" fillId="0" borderId="0" applyFill="0" applyBorder="0" applyAlignment="0"/>
    <xf numFmtId="251" fontId="5" fillId="0" borderId="0" applyFill="0" applyBorder="0" applyAlignment="0"/>
    <xf numFmtId="251" fontId="5" fillId="0" borderId="0" applyFill="0" applyBorder="0" applyAlignment="0"/>
    <xf numFmtId="251" fontId="5" fillId="0" borderId="0" applyFill="0" applyBorder="0" applyAlignment="0"/>
    <xf numFmtId="251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187" fontId="5" fillId="0" borderId="0" applyFill="0" applyBorder="0" applyAlignment="0"/>
    <xf numFmtId="40" fontId="145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146" fillId="0" borderId="0" applyNumberFormat="0" applyFill="0" applyBorder="0" applyAlignment="0" applyProtection="0"/>
    <xf numFmtId="0" fontId="147" fillId="29" borderId="50">
      <alignment horizontal="left"/>
    </xf>
    <xf numFmtId="0" fontId="146" fillId="0" borderId="0" applyNumberFormat="0" applyFill="0" applyBorder="0" applyAlignment="0" applyProtection="0"/>
    <xf numFmtId="0" fontId="73" fillId="0" borderId="0">
      <alignment horizontal="center" vertical="center" wrapText="1"/>
    </xf>
    <xf numFmtId="0" fontId="73" fillId="0" borderId="0">
      <alignment horizontal="center" vertical="center" wrapText="1"/>
    </xf>
    <xf numFmtId="0" fontId="73" fillId="0" borderId="0">
      <alignment horizontal="center" vertical="center" wrapText="1"/>
    </xf>
    <xf numFmtId="0" fontId="73" fillId="0" borderId="0">
      <alignment horizontal="center" vertical="center" wrapText="1"/>
    </xf>
    <xf numFmtId="0" fontId="73" fillId="0" borderId="0">
      <alignment horizontal="center" vertical="center" wrapText="1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2" fillId="50" borderId="0"/>
    <xf numFmtId="0" fontId="49" fillId="0" borderId="51" applyNumberFormat="0" applyFont="0" applyFill="0" applyAlignment="0" applyProtection="0"/>
    <xf numFmtId="0" fontId="148" fillId="0" borderId="52" applyNumberFormat="0" applyFill="0" applyAlignment="0" applyProtection="0"/>
    <xf numFmtId="0" fontId="148" fillId="0" borderId="52" applyNumberFormat="0" applyFill="0" applyAlignment="0" applyProtection="0"/>
    <xf numFmtId="0" fontId="49" fillId="0" borderId="51" applyNumberFormat="0" applyFont="0" applyFill="0" applyAlignment="0" applyProtection="0"/>
    <xf numFmtId="0" fontId="49" fillId="0" borderId="51" applyNumberFormat="0" applyFont="0" applyFill="0" applyAlignment="0" applyProtection="0"/>
    <xf numFmtId="0" fontId="49" fillId="0" borderId="51" applyNumberFormat="0" applyFont="0" applyFill="0" applyAlignment="0" applyProtection="0"/>
    <xf numFmtId="0" fontId="49" fillId="0" borderId="51" applyNumberFormat="0" applyFon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168" fontId="1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34" fillId="51" borderId="0" applyNumberFormat="0" applyBorder="0" applyAlignment="0" applyProtection="0"/>
    <xf numFmtId="37" fontId="34" fillId="51" borderId="0" applyNumberFormat="0" applyBorder="0" applyAlignment="0" applyProtection="0"/>
    <xf numFmtId="37" fontId="34" fillId="51" borderId="0" applyNumberFormat="0" applyBorder="0" applyAlignment="0" applyProtection="0"/>
    <xf numFmtId="37" fontId="34" fillId="51" borderId="0" applyNumberFormat="0" applyBorder="0" applyAlignment="0" applyProtection="0"/>
    <xf numFmtId="37" fontId="34" fillId="51" borderId="0" applyNumberFormat="0" applyBorder="0" applyAlignment="0" applyProtection="0"/>
    <xf numFmtId="37" fontId="34" fillId="0" borderId="0"/>
    <xf numFmtId="37" fontId="34" fillId="0" borderId="0"/>
    <xf numFmtId="37" fontId="34" fillId="0" borderId="0"/>
    <xf numFmtId="37" fontId="34" fillId="0" borderId="0"/>
    <xf numFmtId="37" fontId="34" fillId="0" borderId="0"/>
    <xf numFmtId="37" fontId="34" fillId="51" borderId="0" applyNumberFormat="0" applyBorder="0" applyAlignment="0" applyProtection="0"/>
    <xf numFmtId="3" fontId="149" fillId="0" borderId="30" applyProtection="0"/>
    <xf numFmtId="21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3" fontId="39" fillId="0" borderId="0" applyFont="0" applyFill="0" applyBorder="0" applyAlignment="0" applyProtection="0"/>
    <xf numFmtId="252" fontId="55" fillId="0" borderId="0" applyFill="0" applyBorder="0" applyAlignment="0" applyProtection="0"/>
    <xf numFmtId="252" fontId="55" fillId="0" borderId="0" applyFill="0" applyBorder="0" applyAlignment="0" applyProtection="0"/>
    <xf numFmtId="252" fontId="55" fillId="0" borderId="0" applyFill="0" applyBorder="0" applyAlignment="0" applyProtection="0"/>
    <xf numFmtId="252" fontId="55" fillId="0" borderId="0" applyFill="0" applyBorder="0" applyAlignment="0" applyProtection="0"/>
    <xf numFmtId="252" fontId="55" fillId="0" borderId="0" applyFill="0" applyBorder="0" applyAlignment="0" applyProtection="0"/>
    <xf numFmtId="0" fontId="5" fillId="0" borderId="0">
      <alignment horizontal="center" textRotation="180"/>
    </xf>
    <xf numFmtId="0" fontId="5" fillId="0" borderId="0">
      <alignment horizontal="center" textRotation="180"/>
    </xf>
    <xf numFmtId="0" fontId="5" fillId="0" borderId="0">
      <alignment horizontal="center" textRotation="180"/>
    </xf>
    <xf numFmtId="0" fontId="5" fillId="0" borderId="0">
      <alignment horizontal="center" textRotation="180"/>
    </xf>
    <xf numFmtId="0" fontId="5" fillId="0" borderId="0">
      <alignment horizontal="center" textRotation="180"/>
    </xf>
    <xf numFmtId="241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0" fontId="150" fillId="0" borderId="0" applyNumberFormat="0" applyFill="0" applyBorder="0" applyAlignment="0" applyProtection="0"/>
    <xf numFmtId="1" fontId="151" fillId="0" borderId="0">
      <alignment horizontal="right"/>
    </xf>
    <xf numFmtId="0" fontId="75" fillId="31" borderId="19">
      <alignment horizontal="left"/>
    </xf>
    <xf numFmtId="0" fontId="75" fillId="31" borderId="19">
      <alignment horizontal="left"/>
    </xf>
    <xf numFmtId="0" fontId="75" fillId="31" borderId="19">
      <alignment horizontal="left"/>
    </xf>
    <xf numFmtId="0" fontId="75" fillId="31" borderId="19">
      <alignment horizontal="left"/>
    </xf>
    <xf numFmtId="0" fontId="75" fillId="31" borderId="19">
      <alignment horizontal="left"/>
    </xf>
    <xf numFmtId="0" fontId="5" fillId="0" borderId="0"/>
    <xf numFmtId="165" fontId="5" fillId="0" borderId="0" applyFont="0" applyFill="0" applyBorder="0" applyAlignment="0" applyProtection="0"/>
    <xf numFmtId="0" fontId="152" fillId="0" borderId="0"/>
    <xf numFmtId="0" fontId="22" fillId="0" borderId="0"/>
    <xf numFmtId="0" fontId="153" fillId="0" borderId="0"/>
    <xf numFmtId="164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54" fillId="0" borderId="0" applyNumberFormat="0" applyFill="0" applyBorder="0" applyAlignment="0" applyProtection="0">
      <alignment vertical="top"/>
      <protection locked="0"/>
    </xf>
    <xf numFmtId="167" fontId="21" fillId="0" borderId="0"/>
    <xf numFmtId="167" fontId="40" fillId="0" borderId="0"/>
    <xf numFmtId="194" fontId="5" fillId="0" borderId="0" applyFont="0" applyFill="0" applyBorder="0" applyAlignment="0" applyProtection="0"/>
    <xf numFmtId="0" fontId="5" fillId="0" borderId="0"/>
    <xf numFmtId="255" fontId="153" fillId="0" borderId="0" applyFont="0" applyFill="0" applyBorder="0" applyAlignment="0" applyProtection="0"/>
    <xf numFmtId="167" fontId="155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0" fontId="5" fillId="0" borderId="0"/>
    <xf numFmtId="0" fontId="48" fillId="0" borderId="38" applyNumberFormat="0"/>
    <xf numFmtId="0" fontId="48" fillId="0" borderId="38" applyNumberFormat="0"/>
    <xf numFmtId="0" fontId="48" fillId="0" borderId="35" applyNumberFormat="0"/>
    <xf numFmtId="0" fontId="48" fillId="0" borderId="35" applyNumberFormat="0"/>
    <xf numFmtId="0" fontId="126" fillId="0" borderId="17" applyNumberFormat="0">
      <alignment vertical="top"/>
    </xf>
    <xf numFmtId="0" fontId="126" fillId="0" borderId="17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19" fillId="0" borderId="46" applyNumberFormat="0">
      <alignment vertical="top"/>
    </xf>
    <xf numFmtId="0" fontId="119" fillId="0" borderId="46" applyNumberFormat="0">
      <alignment vertical="top"/>
    </xf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5" fillId="0" borderId="17" applyNumberFormat="0"/>
    <xf numFmtId="0" fontId="5" fillId="0" borderId="17" applyNumberFormat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0" fontId="30" fillId="0" borderId="17" applyNumberFormat="0">
      <alignment vertical="top"/>
    </xf>
    <xf numFmtId="0" fontId="30" fillId="0" borderId="17" applyNumberFormat="0">
      <alignment vertical="top"/>
    </xf>
    <xf numFmtId="0" fontId="119" fillId="0" borderId="17" applyNumberFormat="0"/>
    <xf numFmtId="0" fontId="119" fillId="0" borderId="17" applyNumberFormat="0"/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124" fillId="0" borderId="17" applyNumberFormat="0">
      <alignment vertical="top"/>
    </xf>
    <xf numFmtId="0" fontId="124" fillId="0" borderId="17" applyNumberFormat="0">
      <alignment vertical="top"/>
    </xf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0" fontId="41" fillId="22" borderId="54" applyNumberFormat="0" applyAlignment="0" applyProtection="0"/>
    <xf numFmtId="0" fontId="41" fillId="22" borderId="54" applyNumberFormat="0" applyAlignment="0" applyProtection="0"/>
    <xf numFmtId="0" fontId="66" fillId="0" borderId="25">
      <alignment vertical="center" wrapText="1"/>
    </xf>
    <xf numFmtId="0" fontId="66" fillId="0" borderId="25">
      <alignment vertical="center" wrapText="1"/>
    </xf>
    <xf numFmtId="0" fontId="68" fillId="0" borderId="38">
      <alignment horizontal="left" vertical="center"/>
    </xf>
    <xf numFmtId="168" fontId="8" fillId="0" borderId="38">
      <alignment horizontal="left" vertical="center"/>
    </xf>
    <xf numFmtId="168" fontId="8" fillId="0" borderId="38">
      <alignment horizontal="left" vertical="center"/>
    </xf>
    <xf numFmtId="0" fontId="68" fillId="0" borderId="38">
      <alignment horizontal="left" vertical="center"/>
    </xf>
    <xf numFmtId="0" fontId="66" fillId="0" borderId="25">
      <alignment vertical="center" wrapText="1"/>
    </xf>
    <xf numFmtId="0" fontId="66" fillId="0" borderId="25">
      <alignment vertical="center" wrapText="1"/>
    </xf>
    <xf numFmtId="0" fontId="68" fillId="0" borderId="38">
      <alignment horizontal="left" vertical="center"/>
    </xf>
    <xf numFmtId="168" fontId="8" fillId="0" borderId="38">
      <alignment horizontal="left" vertical="center"/>
    </xf>
    <xf numFmtId="168" fontId="8" fillId="0" borderId="38">
      <alignment horizontal="left" vertical="center"/>
    </xf>
    <xf numFmtId="0" fontId="68" fillId="0" borderId="38">
      <alignment horizontal="left" vertical="center"/>
    </xf>
    <xf numFmtId="38" fontId="25" fillId="0" borderId="25">
      <alignment vertical="center"/>
    </xf>
    <xf numFmtId="38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38" fontId="25" fillId="0" borderId="25">
      <alignment vertical="center"/>
    </xf>
    <xf numFmtId="38" fontId="25" fillId="0" borderId="25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4" fontId="87" fillId="0" borderId="0" applyFont="0" applyFill="0" applyBorder="0" applyAlignment="0" applyProtection="0"/>
    <xf numFmtId="38" fontId="25" fillId="0" borderId="25">
      <alignment vertical="center"/>
    </xf>
    <xf numFmtId="38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38" fontId="25" fillId="0" borderId="25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40" fontId="25" fillId="0" borderId="25">
      <alignment vertical="center"/>
    </xf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0" fontId="25" fillId="0" borderId="33" applyBorder="0">
      <alignment vertical="center"/>
    </xf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80" fillId="9" borderId="5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98" fillId="36" borderId="35" applyNumberFormat="0" applyFont="0" applyFill="0" applyBorder="0" applyAlignment="0"/>
    <xf numFmtId="0" fontId="98" fillId="36" borderId="35" applyNumberFormat="0" applyFont="0" applyFill="0" applyBorder="0" applyAlignment="0"/>
    <xf numFmtId="0" fontId="99" fillId="22" borderId="36" applyNumberFormat="0" applyAlignment="0" applyProtection="0"/>
    <xf numFmtId="0" fontId="99" fillId="22" borderId="36" applyNumberForma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5" fillId="33" borderId="34" applyNumberFormat="0" applyFont="0" applyAlignment="0" applyProtection="0"/>
    <xf numFmtId="0" fontId="98" fillId="36" borderId="35" applyNumberFormat="0" applyFont="0" applyFill="0" applyBorder="0" applyAlignment="0"/>
    <xf numFmtId="0" fontId="98" fillId="36" borderId="35" applyNumberFormat="0" applyFont="0" applyFill="0" applyBorder="0" applyAlignment="0"/>
    <xf numFmtId="0" fontId="99" fillId="22" borderId="36" applyNumberFormat="0" applyAlignment="0" applyProtection="0"/>
    <xf numFmtId="0" fontId="99" fillId="22" borderId="36" applyNumberFormat="0" applyAlignment="0" applyProtection="0"/>
    <xf numFmtId="0" fontId="98" fillId="36" borderId="35" applyNumberFormat="0" applyFont="0" applyFill="0" applyBorder="0" applyAlignment="0"/>
    <xf numFmtId="0" fontId="98" fillId="36" borderId="35" applyNumberFormat="0" applyFont="0" applyFill="0" applyBorder="0" applyAlignment="0"/>
    <xf numFmtId="0" fontId="41" fillId="22" borderId="54" applyNumberFormat="0" applyAlignment="0" applyProtection="0"/>
    <xf numFmtId="0" fontId="41" fillId="22" borderId="54" applyNumberFormat="0" applyAlignment="0" applyProtection="0"/>
    <xf numFmtId="0" fontId="124" fillId="0" borderId="17" applyNumberFormat="0">
      <alignment vertical="top"/>
    </xf>
    <xf numFmtId="0" fontId="124" fillId="0" borderId="17" applyNumberFormat="0">
      <alignment vertical="top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07" fillId="1" borderId="38" applyNumberFormat="0" applyFont="0" applyAlignment="0">
      <alignment horizontal="center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124" fillId="0" borderId="17" applyNumberFormat="0">
      <alignment vertical="top"/>
    </xf>
    <xf numFmtId="0" fontId="124" fillId="0" borderId="17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4" fillId="0" borderId="35" applyNumberFormat="0">
      <alignment vertical="top"/>
    </xf>
    <xf numFmtId="0" fontId="124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4" fillId="0" borderId="33" applyNumberFormat="0">
      <alignment vertical="top"/>
    </xf>
    <xf numFmtId="0" fontId="124" fillId="0" borderId="33" applyNumberFormat="0">
      <alignment vertical="top"/>
    </xf>
    <xf numFmtId="0" fontId="127" fillId="0" borderId="33" applyNumberFormat="0">
      <alignment vertical="top"/>
    </xf>
    <xf numFmtId="0" fontId="127" fillId="0" borderId="33" applyNumberFormat="0">
      <alignment vertical="top"/>
    </xf>
    <xf numFmtId="0" fontId="128" fillId="0" borderId="33" applyNumberFormat="0">
      <alignment vertical="top"/>
    </xf>
    <xf numFmtId="0" fontId="128" fillId="0" borderId="33" applyNumberFormat="0">
      <alignment vertical="top"/>
    </xf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184" fontId="37" fillId="0" borderId="17" applyAlignment="0" applyProtection="0"/>
    <xf numFmtId="0" fontId="119" fillId="0" borderId="35" applyNumberFormat="0"/>
    <xf numFmtId="0" fontId="119" fillId="0" borderId="35" applyNumberFormat="0"/>
    <xf numFmtId="0" fontId="119" fillId="0" borderId="17" applyNumberFormat="0"/>
    <xf numFmtId="0" fontId="119" fillId="0" borderId="17" applyNumberFormat="0"/>
    <xf numFmtId="0" fontId="119" fillId="0" borderId="25" applyNumberFormat="0"/>
    <xf numFmtId="0" fontId="119" fillId="0" borderId="25" applyNumberFormat="0"/>
    <xf numFmtId="0" fontId="30" fillId="0" borderId="17" applyNumberFormat="0">
      <alignment vertical="top"/>
    </xf>
    <xf numFmtId="0" fontId="30" fillId="0" borderId="17" applyNumberFormat="0">
      <alignment vertical="top"/>
    </xf>
    <xf numFmtId="0" fontId="119" fillId="0" borderId="17" applyNumberFormat="0"/>
    <xf numFmtId="0" fontId="119" fillId="0" borderId="17" applyNumberFormat="0"/>
    <xf numFmtId="0" fontId="34" fillId="0" borderId="35" applyNumberFormat="0">
      <alignment vertical="top"/>
    </xf>
    <xf numFmtId="0" fontId="34" fillId="0" borderId="35" applyNumberFormat="0">
      <alignment vertical="top"/>
    </xf>
    <xf numFmtId="0" fontId="30" fillId="0" borderId="17" applyNumberFormat="0">
      <alignment vertical="top"/>
    </xf>
    <xf numFmtId="0" fontId="30" fillId="0" borderId="17" applyNumberFormat="0">
      <alignment vertical="top"/>
    </xf>
    <xf numFmtId="0" fontId="124" fillId="0" borderId="17" applyNumberFormat="0">
      <alignment vertical="top"/>
    </xf>
    <xf numFmtId="0" fontId="124" fillId="0" borderId="17" applyNumberFormat="0">
      <alignment vertical="top"/>
    </xf>
    <xf numFmtId="0" fontId="124" fillId="0" borderId="35" applyNumberFormat="0">
      <alignment vertical="top"/>
    </xf>
    <xf numFmtId="0" fontId="124" fillId="0" borderId="35" applyNumberFormat="0">
      <alignment vertical="top"/>
    </xf>
    <xf numFmtId="0" fontId="127" fillId="0" borderId="35" applyNumberFormat="0">
      <alignment vertical="top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4" fillId="0" borderId="35" applyNumberFormat="0">
      <alignment vertical="top"/>
    </xf>
    <xf numFmtId="0" fontId="124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4" fillId="0" borderId="33" applyNumberFormat="0">
      <alignment vertical="top"/>
    </xf>
    <xf numFmtId="0" fontId="124" fillId="0" borderId="33" applyNumberFormat="0">
      <alignment vertical="top"/>
    </xf>
    <xf numFmtId="0" fontId="127" fillId="0" borderId="33" applyNumberFormat="0">
      <alignment vertical="top"/>
    </xf>
    <xf numFmtId="0" fontId="127" fillId="0" borderId="33" applyNumberFormat="0">
      <alignment vertical="top"/>
    </xf>
    <xf numFmtId="0" fontId="128" fillId="0" borderId="33" applyNumberFormat="0">
      <alignment vertical="top"/>
    </xf>
    <xf numFmtId="0" fontId="128" fillId="0" borderId="33" applyNumberFormat="0">
      <alignment vertical="top"/>
    </xf>
    <xf numFmtId="0" fontId="119" fillId="0" borderId="35" applyNumberFormat="0"/>
    <xf numFmtId="0" fontId="119" fillId="0" borderId="35" applyNumberFormat="0"/>
    <xf numFmtId="0" fontId="119" fillId="0" borderId="17" applyNumberFormat="0"/>
    <xf numFmtId="0" fontId="119" fillId="0" borderId="17" applyNumberFormat="0"/>
    <xf numFmtId="0" fontId="119" fillId="0" borderId="35" applyNumberFormat="0"/>
    <xf numFmtId="0" fontId="119" fillId="0" borderId="35" applyNumberFormat="0"/>
    <xf numFmtId="0" fontId="30" fillId="0" borderId="17" applyNumberFormat="0">
      <alignment vertical="top"/>
    </xf>
    <xf numFmtId="0" fontId="30" fillId="0" borderId="17" applyNumberFormat="0">
      <alignment vertical="top"/>
    </xf>
    <xf numFmtId="0" fontId="119" fillId="0" borderId="25" applyNumberFormat="0"/>
    <xf numFmtId="0" fontId="34" fillId="0" borderId="35" applyNumberFormat="0">
      <alignment vertical="top"/>
    </xf>
    <xf numFmtId="0" fontId="34" fillId="0" borderId="35" applyNumberFormat="0">
      <alignment vertical="top"/>
    </xf>
    <xf numFmtId="0" fontId="119" fillId="0" borderId="25" applyNumberFormat="0"/>
    <xf numFmtId="0" fontId="34" fillId="0" borderId="35" applyNumberFormat="0">
      <alignment vertical="top"/>
    </xf>
    <xf numFmtId="0" fontId="34" fillId="0" borderId="35" applyNumberFormat="0">
      <alignment vertical="top"/>
    </xf>
    <xf numFmtId="0" fontId="119" fillId="0" borderId="46" applyNumberFormat="0">
      <alignment vertical="top"/>
    </xf>
    <xf numFmtId="0" fontId="119" fillId="0" borderId="46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35" applyNumberFormat="0">
      <alignment vertical="top"/>
    </xf>
    <xf numFmtId="0" fontId="126" fillId="0" borderId="17" applyNumberFormat="0">
      <alignment vertical="top"/>
    </xf>
    <xf numFmtId="0" fontId="126" fillId="0" borderId="17" applyNumberFormat="0">
      <alignment vertical="top"/>
    </xf>
    <xf numFmtId="0" fontId="48" fillId="0" borderId="35" applyNumberFormat="0"/>
    <xf numFmtId="0" fontId="48" fillId="0" borderId="35" applyNumberFormat="0"/>
    <xf numFmtId="0" fontId="48" fillId="0" borderId="38" applyNumberFormat="0"/>
    <xf numFmtId="0" fontId="48" fillId="0" borderId="38" applyNumberFormat="0"/>
    <xf numFmtId="0" fontId="6" fillId="0" borderId="33" applyNumberFormat="0">
      <alignment vertical="top"/>
    </xf>
    <xf numFmtId="0" fontId="6" fillId="0" borderId="33" applyNumberFormat="0">
      <alignment vertical="top"/>
    </xf>
    <xf numFmtId="0" fontId="6" fillId="0" borderId="33" applyNumberFormat="0">
      <alignment horizontal="center" vertical="top"/>
    </xf>
    <xf numFmtId="0" fontId="6" fillId="0" borderId="33" applyNumberFormat="0">
      <alignment horizontal="center" vertical="top"/>
    </xf>
    <xf numFmtId="0" fontId="48" fillId="48" borderId="25" applyNumberFormat="0">
      <alignment vertical="top" wrapText="1"/>
    </xf>
    <xf numFmtId="0" fontId="48" fillId="48" borderId="25" applyNumberFormat="0">
      <alignment vertical="top" wrapText="1"/>
    </xf>
    <xf numFmtId="0" fontId="48" fillId="0" borderId="25" applyNumberFormat="0">
      <alignment vertical="top" wrapText="1"/>
    </xf>
    <xf numFmtId="0" fontId="48" fillId="0" borderId="25" applyNumberFormat="0">
      <alignment vertical="top" wrapText="1"/>
    </xf>
    <xf numFmtId="0" fontId="119" fillId="0" borderId="46" applyNumberFormat="0">
      <alignment horizontal="left" vertical="center"/>
      <protection locked="0"/>
    </xf>
    <xf numFmtId="0" fontId="119" fillId="0" borderId="46" applyNumberFormat="0">
      <alignment horizontal="left" vertical="center"/>
      <protection locked="0"/>
    </xf>
    <xf numFmtId="0" fontId="5" fillId="0" borderId="17" applyNumberFormat="0"/>
    <xf numFmtId="0" fontId="5" fillId="0" borderId="17" applyNumberFormat="0"/>
    <xf numFmtId="0" fontId="5" fillId="0" borderId="35" applyNumberFormat="0"/>
    <xf numFmtId="0" fontId="5" fillId="0" borderId="35" applyNumberFormat="0"/>
    <xf numFmtId="0" fontId="5" fillId="0" borderId="33" applyNumberFormat="0"/>
    <xf numFmtId="0" fontId="5" fillId="0" borderId="33" applyNumberFormat="0"/>
    <xf numFmtId="0" fontId="6" fillId="0" borderId="33" applyNumberFormat="0">
      <alignment vertical="top"/>
    </xf>
    <xf numFmtId="0" fontId="6" fillId="0" borderId="33" applyNumberFormat="0">
      <alignment vertical="top"/>
    </xf>
    <xf numFmtId="0" fontId="6" fillId="0" borderId="33" applyNumberFormat="0">
      <alignment horizontal="center" vertical="top"/>
    </xf>
    <xf numFmtId="0" fontId="6" fillId="0" borderId="33" applyNumberFormat="0">
      <alignment horizontal="center" vertical="top"/>
    </xf>
    <xf numFmtId="0" fontId="48" fillId="48" borderId="25" applyNumberFormat="0">
      <alignment vertical="top" wrapText="1"/>
    </xf>
    <xf numFmtId="0" fontId="48" fillId="48" borderId="25" applyNumberFormat="0">
      <alignment vertical="top" wrapText="1"/>
    </xf>
    <xf numFmtId="0" fontId="5" fillId="0" borderId="38" applyNumberFormat="0"/>
    <xf numFmtId="0" fontId="48" fillId="0" borderId="25" applyNumberFormat="0">
      <alignment vertical="top" wrapText="1"/>
    </xf>
    <xf numFmtId="0" fontId="48" fillId="0" borderId="25" applyNumberFormat="0">
      <alignment vertical="top" wrapText="1"/>
    </xf>
    <xf numFmtId="0" fontId="5" fillId="0" borderId="38" applyNumberFormat="0"/>
    <xf numFmtId="0" fontId="5" fillId="0" borderId="17" applyNumberFormat="0"/>
    <xf numFmtId="0" fontId="5" fillId="0" borderId="17" applyNumberFormat="0"/>
    <xf numFmtId="0" fontId="5" fillId="0" borderId="35" applyNumberFormat="0"/>
    <xf numFmtId="0" fontId="5" fillId="0" borderId="35" applyNumberFormat="0"/>
    <xf numFmtId="0" fontId="5" fillId="0" borderId="17" applyNumberFormat="0"/>
    <xf numFmtId="0" fontId="5" fillId="0" borderId="17" applyNumberFormat="0"/>
    <xf numFmtId="0" fontId="5" fillId="0" borderId="35" applyNumberFormat="0"/>
    <xf numFmtId="0" fontId="5" fillId="0" borderId="35" applyNumberFormat="0"/>
    <xf numFmtId="0" fontId="5" fillId="0" borderId="33" applyNumberFormat="0"/>
    <xf numFmtId="0" fontId="5" fillId="0" borderId="33" applyNumberFormat="0"/>
    <xf numFmtId="0" fontId="5" fillId="0" borderId="38" applyNumberFormat="0"/>
    <xf numFmtId="0" fontId="5" fillId="0" borderId="38" applyNumberFormat="0"/>
    <xf numFmtId="0" fontId="30" fillId="0" borderId="35" applyNumberFormat="0">
      <alignment vertical="top"/>
    </xf>
    <xf numFmtId="0" fontId="30" fillId="0" borderId="35" applyNumberFormat="0">
      <alignment vertical="top"/>
    </xf>
    <xf numFmtId="0" fontId="30" fillId="0" borderId="25" applyNumberFormat="0">
      <alignment vertical="top"/>
    </xf>
    <xf numFmtId="0" fontId="30" fillId="0" borderId="25" applyNumberFormat="0">
      <alignment vertical="top"/>
    </xf>
    <xf numFmtId="0" fontId="30" fillId="0" borderId="35" applyNumberFormat="0">
      <alignment vertical="top"/>
    </xf>
    <xf numFmtId="0" fontId="30" fillId="0" borderId="35" applyNumberFormat="0">
      <alignment vertical="top"/>
    </xf>
    <xf numFmtId="240" fontId="34" fillId="0" borderId="25">
      <alignment vertical="top" wrapText="1"/>
    </xf>
    <xf numFmtId="240" fontId="34" fillId="0" borderId="25">
      <alignment vertical="top" wrapText="1"/>
    </xf>
    <xf numFmtId="0" fontId="30" fillId="0" borderId="35" applyNumberFormat="0">
      <alignment vertical="top"/>
    </xf>
    <xf numFmtId="0" fontId="30" fillId="0" borderId="35" applyNumberFormat="0">
      <alignment vertical="top"/>
    </xf>
    <xf numFmtId="0" fontId="30" fillId="0" borderId="25" applyNumberFormat="0">
      <alignment vertical="top"/>
    </xf>
    <xf numFmtId="0" fontId="30" fillId="0" borderId="25" applyNumberFormat="0">
      <alignment vertical="top"/>
    </xf>
    <xf numFmtId="243" fontId="34" fillId="0" borderId="25">
      <alignment vertical="top" wrapText="1"/>
    </xf>
    <xf numFmtId="243" fontId="34" fillId="0" borderId="25">
      <alignment vertical="top" wrapText="1"/>
    </xf>
    <xf numFmtId="240" fontId="34" fillId="0" borderId="25">
      <alignment vertical="top" wrapText="1"/>
    </xf>
    <xf numFmtId="240" fontId="34" fillId="0" borderId="25">
      <alignment vertical="top" wrapText="1"/>
    </xf>
    <xf numFmtId="243" fontId="34" fillId="0" borderId="25">
      <alignment vertical="top" wrapText="1"/>
    </xf>
    <xf numFmtId="243" fontId="34" fillId="0" borderId="25">
      <alignment vertical="top" wrapText="1"/>
    </xf>
    <xf numFmtId="240" fontId="30" fillId="0" borderId="25">
      <alignment vertical="top" wrapText="1"/>
    </xf>
    <xf numFmtId="240" fontId="30" fillId="0" borderId="25">
      <alignment vertical="top" wrapText="1"/>
    </xf>
    <xf numFmtId="250" fontId="30" fillId="0" borderId="25">
      <alignment vertical="top" wrapText="1"/>
    </xf>
    <xf numFmtId="250" fontId="30" fillId="0" borderId="25">
      <alignment vertical="top" wrapText="1"/>
    </xf>
    <xf numFmtId="240" fontId="30" fillId="0" borderId="25">
      <alignment vertical="top" wrapText="1"/>
    </xf>
    <xf numFmtId="240" fontId="30" fillId="0" borderId="25">
      <alignment vertical="top" wrapText="1"/>
    </xf>
    <xf numFmtId="250" fontId="30" fillId="0" borderId="25">
      <alignment vertical="top" wrapText="1"/>
    </xf>
    <xf numFmtId="250" fontId="30" fillId="0" borderId="25">
      <alignment vertical="top" wrapText="1"/>
    </xf>
    <xf numFmtId="0" fontId="148" fillId="0" borderId="52" applyNumberFormat="0" applyFill="0" applyAlignment="0" applyProtection="0"/>
    <xf numFmtId="0" fontId="148" fillId="0" borderId="52" applyNumberFormat="0" applyFill="0" applyAlignment="0" applyProtection="0"/>
    <xf numFmtId="0" fontId="80" fillId="9" borderId="54" applyNumberFormat="0" applyAlignment="0" applyProtection="0"/>
    <xf numFmtId="40" fontId="25" fillId="0" borderId="25">
      <alignment vertical="center"/>
    </xf>
    <xf numFmtId="38" fontId="25" fillId="0" borderId="25">
      <alignment vertical="center"/>
    </xf>
    <xf numFmtId="0" fontId="119" fillId="0" borderId="46" applyNumberFormat="0">
      <alignment horizontal="left" vertical="center"/>
      <protection locked="0"/>
    </xf>
    <xf numFmtId="0" fontId="119" fillId="0" borderId="46" applyNumberFormat="0">
      <alignment horizontal="left" vertical="center"/>
      <protection locked="0"/>
    </xf>
    <xf numFmtId="0" fontId="5" fillId="0" borderId="0"/>
    <xf numFmtId="40" fontId="25" fillId="0" borderId="25">
      <alignment vertical="center"/>
    </xf>
    <xf numFmtId="0" fontId="80" fillId="9" borderId="54" applyNumberFormat="0" applyAlignment="0" applyProtection="0"/>
    <xf numFmtId="0" fontId="148" fillId="0" borderId="52" applyNumberFormat="0" applyFill="0" applyAlignment="0" applyProtection="0"/>
    <xf numFmtId="0" fontId="148" fillId="0" borderId="52" applyNumberFormat="0" applyFill="0" applyAlignment="0" applyProtection="0"/>
    <xf numFmtId="0" fontId="17" fillId="0" borderId="0"/>
    <xf numFmtId="16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" fillId="0" borderId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0" fillId="0" borderId="66" applyNumberFormat="0">
      <alignment vertical="top"/>
    </xf>
    <xf numFmtId="0" fontId="30" fillId="0" borderId="69" applyNumberFormat="0">
      <alignment vertical="top"/>
    </xf>
    <xf numFmtId="0" fontId="30" fillId="0" borderId="69" applyNumberFormat="0">
      <alignment vertical="top"/>
    </xf>
    <xf numFmtId="240" fontId="34" fillId="0" borderId="66">
      <alignment vertical="top" wrapText="1"/>
    </xf>
    <xf numFmtId="240" fontId="34" fillId="0" borderId="66">
      <alignment vertical="top" wrapText="1"/>
    </xf>
    <xf numFmtId="0" fontId="30" fillId="0" borderId="69" applyNumberFormat="0">
      <alignment vertical="top"/>
    </xf>
    <xf numFmtId="0" fontId="30" fillId="0" borderId="69" applyNumberFormat="0">
      <alignment vertical="top"/>
    </xf>
    <xf numFmtId="0" fontId="30" fillId="0" borderId="66" applyNumberFormat="0">
      <alignment vertical="top"/>
    </xf>
    <xf numFmtId="0" fontId="30" fillId="0" borderId="66" applyNumberFormat="0">
      <alignment vertical="top"/>
    </xf>
    <xf numFmtId="0" fontId="30" fillId="0" borderId="69" applyNumberFormat="0">
      <alignment vertical="top"/>
    </xf>
    <xf numFmtId="0" fontId="30" fillId="0" borderId="69" applyNumberFormat="0">
      <alignment vertical="top"/>
    </xf>
    <xf numFmtId="0" fontId="5" fillId="0" borderId="71" applyNumberFormat="0"/>
    <xf numFmtId="0" fontId="5" fillId="0" borderId="71" applyNumberFormat="0"/>
    <xf numFmtId="0" fontId="5" fillId="0" borderId="67" applyNumberFormat="0"/>
    <xf numFmtId="0" fontId="5" fillId="0" borderId="67" applyNumberFormat="0"/>
    <xf numFmtId="0" fontId="5" fillId="0" borderId="69" applyNumberFormat="0"/>
    <xf numFmtId="0" fontId="5" fillId="0" borderId="69" applyNumberFormat="0"/>
    <xf numFmtId="0" fontId="5" fillId="0" borderId="65" applyNumberFormat="0"/>
    <xf numFmtId="0" fontId="5" fillId="0" borderId="65" applyNumberFormat="0"/>
    <xf numFmtId="0" fontId="5" fillId="0" borderId="69" applyNumberFormat="0"/>
    <xf numFmtId="0" fontId="5" fillId="0" borderId="69" applyNumberFormat="0"/>
    <xf numFmtId="0" fontId="5" fillId="0" borderId="65" applyNumberFormat="0"/>
    <xf numFmtId="0" fontId="5" fillId="0" borderId="65" applyNumberFormat="0"/>
    <xf numFmtId="0" fontId="5" fillId="0" borderId="71" applyNumberFormat="0"/>
    <xf numFmtId="0" fontId="48" fillId="0" borderId="66" applyNumberFormat="0">
      <alignment vertical="top" wrapText="1"/>
    </xf>
    <xf numFmtId="0" fontId="48" fillId="0" borderId="66" applyNumberFormat="0">
      <alignment vertical="top" wrapText="1"/>
    </xf>
    <xf numFmtId="0" fontId="5" fillId="0" borderId="71" applyNumberFormat="0"/>
    <xf numFmtId="0" fontId="48" fillId="48" borderId="66" applyNumberFormat="0">
      <alignment vertical="top" wrapText="1"/>
    </xf>
    <xf numFmtId="0" fontId="48" fillId="48" borderId="66" applyNumberFormat="0">
      <alignment vertical="top" wrapText="1"/>
    </xf>
    <xf numFmtId="0" fontId="6" fillId="0" borderId="67" applyNumberFormat="0">
      <alignment horizontal="center" vertical="top"/>
    </xf>
    <xf numFmtId="0" fontId="6" fillId="0" borderId="67" applyNumberFormat="0">
      <alignment horizontal="center" vertical="top"/>
    </xf>
    <xf numFmtId="0" fontId="6" fillId="0" borderId="67" applyNumberFormat="0">
      <alignment vertical="top"/>
    </xf>
    <xf numFmtId="0" fontId="6" fillId="0" borderId="67" applyNumberFormat="0">
      <alignment vertical="top"/>
    </xf>
    <xf numFmtId="0" fontId="5" fillId="0" borderId="67" applyNumberFormat="0"/>
    <xf numFmtId="0" fontId="5" fillId="0" borderId="67" applyNumberFormat="0"/>
    <xf numFmtId="0" fontId="5" fillId="0" borderId="69" applyNumberFormat="0"/>
    <xf numFmtId="0" fontId="5" fillId="0" borderId="69" applyNumberFormat="0"/>
    <xf numFmtId="0" fontId="5" fillId="0" borderId="65" applyNumberFormat="0"/>
    <xf numFmtId="0" fontId="5" fillId="0" borderId="65" applyNumberFormat="0"/>
    <xf numFmtId="0" fontId="119" fillId="0" borderId="72" applyNumberFormat="0">
      <alignment horizontal="left" vertical="center"/>
      <protection locked="0"/>
    </xf>
    <xf numFmtId="0" fontId="119" fillId="0" borderId="72" applyNumberFormat="0">
      <alignment horizontal="left" vertical="center"/>
      <protection locked="0"/>
    </xf>
    <xf numFmtId="0" fontId="48" fillId="0" borderId="66" applyNumberFormat="0">
      <alignment vertical="top" wrapText="1"/>
    </xf>
    <xf numFmtId="0" fontId="48" fillId="0" borderId="66" applyNumberFormat="0">
      <alignment vertical="top" wrapText="1"/>
    </xf>
    <xf numFmtId="0" fontId="48" fillId="48" borderId="66" applyNumberFormat="0">
      <alignment vertical="top" wrapText="1"/>
    </xf>
    <xf numFmtId="0" fontId="48" fillId="48" borderId="66" applyNumberFormat="0">
      <alignment vertical="top" wrapText="1"/>
    </xf>
    <xf numFmtId="0" fontId="6" fillId="0" borderId="67" applyNumberFormat="0">
      <alignment horizontal="center" vertical="top"/>
    </xf>
    <xf numFmtId="0" fontId="6" fillId="0" borderId="67" applyNumberFormat="0">
      <alignment horizontal="center" vertical="top"/>
    </xf>
    <xf numFmtId="0" fontId="6" fillId="0" borderId="67" applyNumberFormat="0">
      <alignment vertical="top"/>
    </xf>
    <xf numFmtId="0" fontId="6" fillId="0" borderId="67" applyNumberFormat="0">
      <alignment vertical="top"/>
    </xf>
    <xf numFmtId="0" fontId="48" fillId="0" borderId="71" applyNumberFormat="0"/>
    <xf numFmtId="0" fontId="48" fillId="0" borderId="71" applyNumberFormat="0"/>
    <xf numFmtId="0" fontId="48" fillId="0" borderId="69" applyNumberFormat="0"/>
    <xf numFmtId="0" fontId="48" fillId="0" borderId="69" applyNumberFormat="0"/>
    <xf numFmtId="0" fontId="126" fillId="0" borderId="65" applyNumberFormat="0">
      <alignment vertical="top"/>
    </xf>
    <xf numFmtId="0" fontId="126" fillId="0" borderId="65" applyNumberFormat="0">
      <alignment vertical="top"/>
    </xf>
    <xf numFmtId="0" fontId="126" fillId="0" borderId="69" applyNumberFormat="0">
      <alignment vertical="top"/>
    </xf>
    <xf numFmtId="0" fontId="126" fillId="0" borderId="69" applyNumberFormat="0">
      <alignment vertical="top"/>
    </xf>
    <xf numFmtId="0" fontId="126" fillId="0" borderId="69" applyNumberFormat="0">
      <alignment vertical="top"/>
    </xf>
    <xf numFmtId="0" fontId="126" fillId="0" borderId="69" applyNumberFormat="0">
      <alignment vertical="top"/>
    </xf>
    <xf numFmtId="0" fontId="119" fillId="0" borderId="72" applyNumberFormat="0">
      <alignment vertical="top"/>
    </xf>
    <xf numFmtId="0" fontId="119" fillId="0" borderId="72" applyNumberFormat="0">
      <alignment vertical="top"/>
    </xf>
    <xf numFmtId="0" fontId="34" fillId="0" borderId="69" applyNumberFormat="0">
      <alignment vertical="top"/>
    </xf>
    <xf numFmtId="0" fontId="34" fillId="0" borderId="69" applyNumberFormat="0">
      <alignment vertical="top"/>
    </xf>
    <xf numFmtId="0" fontId="119" fillId="0" borderId="66" applyNumberFormat="0"/>
    <xf numFmtId="0" fontId="34" fillId="0" borderId="69" applyNumberFormat="0">
      <alignment vertical="top"/>
    </xf>
    <xf numFmtId="0" fontId="34" fillId="0" borderId="69" applyNumberFormat="0">
      <alignment vertical="top"/>
    </xf>
    <xf numFmtId="0" fontId="119" fillId="0" borderId="66" applyNumberFormat="0"/>
    <xf numFmtId="0" fontId="30" fillId="0" borderId="65" applyNumberFormat="0">
      <alignment vertical="top"/>
    </xf>
    <xf numFmtId="0" fontId="30" fillId="0" borderId="65" applyNumberFormat="0">
      <alignment vertical="top"/>
    </xf>
    <xf numFmtId="0" fontId="119" fillId="0" borderId="69" applyNumberFormat="0"/>
    <xf numFmtId="0" fontId="119" fillId="0" borderId="69" applyNumberFormat="0"/>
    <xf numFmtId="0" fontId="128" fillId="0" borderId="67" applyNumberFormat="0">
      <alignment vertical="top"/>
    </xf>
    <xf numFmtId="0" fontId="128" fillId="0" borderId="67" applyNumberFormat="0">
      <alignment vertical="top"/>
    </xf>
    <xf numFmtId="0" fontId="127" fillId="0" borderId="67" applyNumberFormat="0">
      <alignment vertical="top"/>
    </xf>
    <xf numFmtId="0" fontId="127" fillId="0" borderId="67" applyNumberFormat="0">
      <alignment vertical="top"/>
    </xf>
    <xf numFmtId="0" fontId="124" fillId="0" borderId="67" applyNumberFormat="0">
      <alignment vertical="top"/>
    </xf>
    <xf numFmtId="0" fontId="124" fillId="0" borderId="67" applyNumberFormat="0">
      <alignment vertical="top"/>
    </xf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4" fillId="0" borderId="69" applyNumberFormat="0">
      <alignment vertical="top"/>
    </xf>
    <xf numFmtId="0" fontId="124" fillId="0" borderId="69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27" fillId="0" borderId="65" applyNumberFormat="0">
      <alignment vertical="top"/>
    </xf>
    <xf numFmtId="0" fontId="127" fillId="0" borderId="65" applyNumberFormat="0">
      <alignment vertical="top"/>
    </xf>
    <xf numFmtId="0" fontId="127" fillId="0" borderId="69" applyNumberFormat="0">
      <alignment vertical="top"/>
    </xf>
    <xf numFmtId="0" fontId="124" fillId="0" borderId="69" applyNumberFormat="0">
      <alignment vertical="top"/>
    </xf>
    <xf numFmtId="0" fontId="124" fillId="0" borderId="69" applyNumberFormat="0">
      <alignment vertical="top"/>
    </xf>
    <xf numFmtId="0" fontId="124" fillId="0" borderId="65" applyNumberFormat="0">
      <alignment vertical="top"/>
    </xf>
    <xf numFmtId="0" fontId="124" fillId="0" borderId="65" applyNumberFormat="0">
      <alignment vertical="top"/>
    </xf>
    <xf numFmtId="0" fontId="30" fillId="0" borderId="65" applyNumberFormat="0">
      <alignment vertical="top"/>
    </xf>
    <xf numFmtId="0" fontId="30" fillId="0" borderId="65" applyNumberFormat="0">
      <alignment vertical="top"/>
    </xf>
    <xf numFmtId="0" fontId="34" fillId="0" borderId="69" applyNumberFormat="0">
      <alignment vertical="top"/>
    </xf>
    <xf numFmtId="0" fontId="34" fillId="0" borderId="69" applyNumberFormat="0">
      <alignment vertical="top"/>
    </xf>
    <xf numFmtId="0" fontId="119" fillId="0" borderId="65" applyNumberFormat="0"/>
    <xf numFmtId="0" fontId="119" fillId="0" borderId="65" applyNumberFormat="0"/>
    <xf numFmtId="0" fontId="30" fillId="0" borderId="65" applyNumberFormat="0">
      <alignment vertical="top"/>
    </xf>
    <xf numFmtId="0" fontId="30" fillId="0" borderId="65" applyNumberFormat="0">
      <alignment vertical="top"/>
    </xf>
    <xf numFmtId="0" fontId="119" fillId="0" borderId="66" applyNumberFormat="0"/>
    <xf numFmtId="0" fontId="119" fillId="0" borderId="66" applyNumberFormat="0"/>
    <xf numFmtId="0" fontId="119" fillId="0" borderId="65" applyNumberFormat="0"/>
    <xf numFmtId="0" fontId="119" fillId="0" borderId="65" applyNumberFormat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0" fontId="128" fillId="0" borderId="67" applyNumberFormat="0">
      <alignment vertical="top"/>
    </xf>
    <xf numFmtId="0" fontId="128" fillId="0" borderId="67" applyNumberFormat="0">
      <alignment vertical="top"/>
    </xf>
    <xf numFmtId="0" fontId="127" fillId="0" borderId="67" applyNumberFormat="0">
      <alignment vertical="top"/>
    </xf>
    <xf numFmtId="0" fontId="127" fillId="0" borderId="67" applyNumberFormat="0">
      <alignment vertical="top"/>
    </xf>
    <xf numFmtId="0" fontId="124" fillId="0" borderId="67" applyNumberFormat="0">
      <alignment vertical="top"/>
    </xf>
    <xf numFmtId="0" fontId="124" fillId="0" borderId="67" applyNumberFormat="0">
      <alignment vertical="top"/>
    </xf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7" fillId="0" borderId="65" applyNumberFormat="0">
      <alignment vertical="top"/>
    </xf>
    <xf numFmtId="0" fontId="127" fillId="0" borderId="65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24" fillId="0" borderId="65" applyNumberFormat="0">
      <alignment vertical="top"/>
    </xf>
    <xf numFmtId="0" fontId="124" fillId="0" borderId="65" applyNumberFormat="0">
      <alignment vertical="top"/>
    </xf>
    <xf numFmtId="0" fontId="127" fillId="0" borderId="65" applyNumberFormat="0">
      <alignment vertical="top"/>
    </xf>
    <xf numFmtId="0" fontId="127" fillId="0" borderId="65" applyNumberFormat="0">
      <alignment vertical="top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24" fillId="0" borderId="65" applyNumberFormat="0">
      <alignment vertical="top"/>
    </xf>
    <xf numFmtId="0" fontId="99" fillId="22" borderId="70" applyNumberFormat="0" applyAlignment="0" applyProtection="0"/>
    <xf numFmtId="0" fontId="98" fillId="36" borderId="69" applyNumberFormat="0" applyFont="0" applyFill="0" applyBorder="0" applyAlignment="0"/>
    <xf numFmtId="0" fontId="98" fillId="36" borderId="69" applyNumberFormat="0" applyFont="0" applyFill="0" applyBorder="0" applyAlignment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99" fillId="22" borderId="70" applyNumberFormat="0" applyAlignment="0" applyProtection="0"/>
    <xf numFmtId="0" fontId="99" fillId="22" borderId="70" applyNumberFormat="0" applyAlignment="0" applyProtection="0"/>
    <xf numFmtId="0" fontId="98" fillId="36" borderId="69" applyNumberFormat="0" applyFont="0" applyFill="0" applyBorder="0" applyAlignment="0"/>
    <xf numFmtId="0" fontId="98" fillId="36" borderId="69" applyNumberFormat="0" applyFont="0" applyFill="0" applyBorder="0" applyAlignment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40" fontId="25" fillId="0" borderId="77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6">
      <alignment vertical="center"/>
    </xf>
    <xf numFmtId="40" fontId="25" fillId="0" borderId="67" applyBorder="0">
      <alignment vertical="center"/>
    </xf>
    <xf numFmtId="38" fontId="25" fillId="0" borderId="66">
      <alignment vertical="center"/>
    </xf>
    <xf numFmtId="38" fontId="25" fillId="0" borderId="66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40" fontId="25" fillId="0" borderId="66">
      <alignment vertical="center"/>
    </xf>
    <xf numFmtId="40" fontId="25" fillId="0" borderId="66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38" fontId="25" fillId="0" borderId="66">
      <alignment vertical="center"/>
    </xf>
    <xf numFmtId="38" fontId="25" fillId="0" borderId="66">
      <alignment vertical="center"/>
    </xf>
    <xf numFmtId="40" fontId="25" fillId="0" borderId="66">
      <alignment vertical="center"/>
    </xf>
    <xf numFmtId="40" fontId="25" fillId="0" borderId="66">
      <alignment vertical="center"/>
    </xf>
    <xf numFmtId="38" fontId="25" fillId="0" borderId="66">
      <alignment vertical="center"/>
    </xf>
    <xf numFmtId="38" fontId="25" fillId="0" borderId="66">
      <alignment vertical="center"/>
    </xf>
    <xf numFmtId="0" fontId="68" fillId="0" borderId="71">
      <alignment horizontal="left" vertical="center"/>
    </xf>
    <xf numFmtId="168" fontId="8" fillId="0" borderId="71">
      <alignment horizontal="left" vertical="center"/>
    </xf>
    <xf numFmtId="168" fontId="8" fillId="0" borderId="71">
      <alignment horizontal="left" vertical="center"/>
    </xf>
    <xf numFmtId="0" fontId="68" fillId="0" borderId="71">
      <alignment horizontal="left" vertical="center"/>
    </xf>
    <xf numFmtId="0" fontId="66" fillId="0" borderId="66">
      <alignment vertical="center" wrapText="1"/>
    </xf>
    <xf numFmtId="0" fontId="66" fillId="0" borderId="66">
      <alignment vertical="center" wrapText="1"/>
    </xf>
    <xf numFmtId="0" fontId="68" fillId="0" borderId="71">
      <alignment horizontal="left" vertical="center"/>
    </xf>
    <xf numFmtId="168" fontId="8" fillId="0" borderId="71">
      <alignment horizontal="left" vertical="center"/>
    </xf>
    <xf numFmtId="168" fontId="8" fillId="0" borderId="71">
      <alignment horizontal="left" vertical="center"/>
    </xf>
    <xf numFmtId="0" fontId="68" fillId="0" borderId="71">
      <alignment horizontal="left" vertical="center"/>
    </xf>
    <xf numFmtId="0" fontId="66" fillId="0" borderId="66">
      <alignment vertical="center" wrapText="1"/>
    </xf>
    <xf numFmtId="0" fontId="66" fillId="0" borderId="66">
      <alignment vertical="center" wrapText="1"/>
    </xf>
    <xf numFmtId="0" fontId="41" fillId="22" borderId="74" applyNumberFormat="0" applyAlignment="0" applyProtection="0"/>
    <xf numFmtId="0" fontId="41" fillId="22" borderId="74" applyNumberFormat="0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19" fillId="0" borderId="65" applyNumberFormat="0"/>
    <xf numFmtId="0" fontId="119" fillId="0" borderId="65" applyNumberFormat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0" fontId="48" fillId="0" borderId="69" applyNumberFormat="0"/>
    <xf numFmtId="0" fontId="48" fillId="0" borderId="69" applyNumberFormat="0"/>
    <xf numFmtId="44" fontId="2" fillId="0" borderId="0" applyFont="0" applyFill="0" applyBorder="0" applyAlignment="0" applyProtection="0"/>
    <xf numFmtId="240" fontId="34" fillId="0" borderId="66">
      <alignment vertical="top" wrapText="1"/>
    </xf>
    <xf numFmtId="240" fontId="34" fillId="0" borderId="66">
      <alignment vertical="top" wrapText="1"/>
    </xf>
    <xf numFmtId="0" fontId="30" fillId="0" borderId="66" applyNumberFormat="0">
      <alignment vertical="top"/>
    </xf>
    <xf numFmtId="0" fontId="30" fillId="0" borderId="66" applyNumberFormat="0">
      <alignment vertical="top"/>
    </xf>
    <xf numFmtId="0" fontId="30" fillId="0" borderId="69" applyNumberFormat="0">
      <alignment vertical="top"/>
    </xf>
    <xf numFmtId="0" fontId="30" fillId="0" borderId="69" applyNumberFormat="0">
      <alignment vertical="top"/>
    </xf>
    <xf numFmtId="0" fontId="5" fillId="0" borderId="67" applyNumberFormat="0"/>
    <xf numFmtId="0" fontId="5" fillId="0" borderId="67" applyNumberFormat="0"/>
    <xf numFmtId="0" fontId="5" fillId="0" borderId="69" applyNumberFormat="0"/>
    <xf numFmtId="0" fontId="5" fillId="0" borderId="69" applyNumberFormat="0"/>
    <xf numFmtId="0" fontId="5" fillId="0" borderId="65" applyNumberFormat="0"/>
    <xf numFmtId="0" fontId="5" fillId="0" borderId="65" applyNumberFormat="0"/>
    <xf numFmtId="0" fontId="48" fillId="0" borderId="66" applyNumberFormat="0">
      <alignment vertical="top" wrapText="1"/>
    </xf>
    <xf numFmtId="0" fontId="48" fillId="0" borderId="66" applyNumberFormat="0">
      <alignment vertical="top" wrapText="1"/>
    </xf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0" fontId="119" fillId="0" borderId="72" applyNumberFormat="0">
      <alignment horizontal="left" vertical="center"/>
      <protection locked="0"/>
    </xf>
    <xf numFmtId="0" fontId="119" fillId="0" borderId="72" applyNumberFormat="0">
      <alignment horizontal="left" vertical="center"/>
      <protection locked="0"/>
    </xf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0" fontId="48" fillId="0" borderId="71" applyNumberFormat="0"/>
    <xf numFmtId="0" fontId="48" fillId="0" borderId="71" applyNumberFormat="0"/>
    <xf numFmtId="0" fontId="48" fillId="0" borderId="69" applyNumberFormat="0"/>
    <xf numFmtId="0" fontId="48" fillId="0" borderId="69" applyNumberFormat="0"/>
    <xf numFmtId="0" fontId="41" fillId="22" borderId="56" applyNumberFormat="0" applyAlignment="0" applyProtection="0"/>
    <xf numFmtId="0" fontId="41" fillId="22" borderId="56" applyNumberFormat="0" applyAlignment="0" applyProtection="0"/>
    <xf numFmtId="0" fontId="126" fillId="0" borderId="65" applyNumberFormat="0">
      <alignment vertical="top"/>
    </xf>
    <xf numFmtId="0" fontId="126" fillId="0" borderId="65" applyNumberFormat="0">
      <alignment vertical="top"/>
    </xf>
    <xf numFmtId="0" fontId="126" fillId="0" borderId="69" applyNumberFormat="0">
      <alignment vertical="top"/>
    </xf>
    <xf numFmtId="0" fontId="126" fillId="0" borderId="69" applyNumberFormat="0">
      <alignment vertical="top"/>
    </xf>
    <xf numFmtId="0" fontId="126" fillId="0" borderId="69" applyNumberFormat="0">
      <alignment vertical="top"/>
    </xf>
    <xf numFmtId="0" fontId="126" fillId="0" borderId="69" applyNumberFormat="0">
      <alignment vertical="top"/>
    </xf>
    <xf numFmtId="0" fontId="119" fillId="0" borderId="72" applyNumberFormat="0">
      <alignment vertical="top"/>
    </xf>
    <xf numFmtId="0" fontId="119" fillId="0" borderId="72" applyNumberFormat="0">
      <alignment vertical="top"/>
    </xf>
    <xf numFmtId="0" fontId="34" fillId="0" borderId="69" applyNumberFormat="0">
      <alignment vertical="top"/>
    </xf>
    <xf numFmtId="0" fontId="34" fillId="0" borderId="69" applyNumberFormat="0">
      <alignment vertical="top"/>
    </xf>
    <xf numFmtId="0" fontId="30" fillId="0" borderId="65" applyNumberFormat="0">
      <alignment vertical="top"/>
    </xf>
    <xf numFmtId="0" fontId="30" fillId="0" borderId="65" applyNumberFormat="0">
      <alignment vertical="top"/>
    </xf>
    <xf numFmtId="0" fontId="119" fillId="0" borderId="66" applyNumberFormat="0"/>
    <xf numFmtId="0" fontId="119" fillId="0" borderId="66" applyNumberFormat="0"/>
    <xf numFmtId="0" fontId="119" fillId="0" borderId="65" applyNumberFormat="0"/>
    <xf numFmtId="0" fontId="119" fillId="0" borderId="65" applyNumberFormat="0"/>
    <xf numFmtId="0" fontId="119" fillId="0" borderId="69" applyNumberFormat="0"/>
    <xf numFmtId="0" fontId="119" fillId="0" borderId="69" applyNumberFormat="0"/>
    <xf numFmtId="0" fontId="128" fillId="0" borderId="67" applyNumberFormat="0">
      <alignment vertical="top"/>
    </xf>
    <xf numFmtId="0" fontId="128" fillId="0" borderId="67" applyNumberFormat="0">
      <alignment vertical="top"/>
    </xf>
    <xf numFmtId="0" fontId="127" fillId="0" borderId="67" applyNumberFormat="0">
      <alignment vertical="top"/>
    </xf>
    <xf numFmtId="0" fontId="127" fillId="0" borderId="67" applyNumberFormat="0">
      <alignment vertical="top"/>
    </xf>
    <xf numFmtId="0" fontId="124" fillId="0" borderId="67" applyNumberFormat="0">
      <alignment vertical="top"/>
    </xf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4" fillId="0" borderId="69" applyNumberFormat="0">
      <alignment vertical="top"/>
    </xf>
    <xf numFmtId="0" fontId="124" fillId="0" borderId="69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27" fillId="0" borderId="65" applyNumberFormat="0">
      <alignment vertical="top"/>
    </xf>
    <xf numFmtId="0" fontId="127" fillId="0" borderId="65" applyNumberFormat="0">
      <alignment vertical="top"/>
    </xf>
    <xf numFmtId="0" fontId="124" fillId="0" borderId="65" applyNumberFormat="0">
      <alignment vertical="top"/>
    </xf>
    <xf numFmtId="0" fontId="124" fillId="0" borderId="65" applyNumberFormat="0">
      <alignment vertical="top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0" fontId="41" fillId="22" borderId="76" applyNumberFormat="0" applyAlignment="0" applyProtection="0"/>
    <xf numFmtId="0" fontId="41" fillId="22" borderId="76" applyNumberFormat="0" applyAlignment="0" applyProtection="0"/>
    <xf numFmtId="0" fontId="99" fillId="22" borderId="70" applyNumberFormat="0" applyAlignment="0" applyProtection="0"/>
    <xf numFmtId="0" fontId="98" fillId="36" borderId="69" applyNumberFormat="0" applyFont="0" applyFill="0" applyBorder="0" applyAlignment="0"/>
    <xf numFmtId="0" fontId="98" fillId="36" borderId="69" applyNumberFormat="0" applyFont="0" applyFill="0" applyBorder="0" applyAlignment="0"/>
    <xf numFmtId="0" fontId="5" fillId="33" borderId="68" applyNumberFormat="0" applyFont="0" applyAlignment="0" applyProtection="0"/>
    <xf numFmtId="0" fontId="66" fillId="0" borderId="87">
      <alignment vertical="center" wrapText="1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40" fontId="25" fillId="0" borderId="87">
      <alignment vertical="center"/>
    </xf>
    <xf numFmtId="0" fontId="66" fillId="0" borderId="57">
      <alignment vertical="center" wrapText="1"/>
    </xf>
    <xf numFmtId="0" fontId="66" fillId="0" borderId="57">
      <alignment vertical="center" wrapText="1"/>
    </xf>
    <xf numFmtId="0" fontId="66" fillId="0" borderId="77">
      <alignment vertical="center" wrapText="1"/>
    </xf>
    <xf numFmtId="0" fontId="66" fillId="0" borderId="77">
      <alignment vertical="center" wrapText="1"/>
    </xf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38" fontId="25" fillId="0" borderId="57">
      <alignment vertical="center"/>
    </xf>
    <xf numFmtId="38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38" fontId="25" fillId="0" borderId="57">
      <alignment vertical="center"/>
    </xf>
    <xf numFmtId="38" fontId="25" fillId="0" borderId="57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38" fontId="25" fillId="0" borderId="77">
      <alignment vertical="center"/>
    </xf>
    <xf numFmtId="38" fontId="25" fillId="0" borderId="77">
      <alignment vertical="center"/>
    </xf>
    <xf numFmtId="40" fontId="25" fillId="0" borderId="77">
      <alignment vertical="center"/>
    </xf>
    <xf numFmtId="38" fontId="25" fillId="0" borderId="77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66">
      <alignment vertical="center"/>
    </xf>
    <xf numFmtId="40" fontId="25" fillId="0" borderId="66">
      <alignment vertical="center"/>
    </xf>
    <xf numFmtId="40" fontId="25" fillId="0" borderId="66">
      <alignment vertical="center"/>
    </xf>
    <xf numFmtId="40" fontId="25" fillId="0" borderId="67" applyBorder="0">
      <alignment vertical="center"/>
    </xf>
    <xf numFmtId="38" fontId="25" fillId="0" borderId="66">
      <alignment vertical="center"/>
    </xf>
    <xf numFmtId="38" fontId="25" fillId="0" borderId="66">
      <alignment vertical="center"/>
    </xf>
    <xf numFmtId="40" fontId="25" fillId="0" borderId="66">
      <alignment vertical="center"/>
    </xf>
    <xf numFmtId="38" fontId="25" fillId="0" borderId="66">
      <alignment vertical="center"/>
    </xf>
    <xf numFmtId="0" fontId="66" fillId="0" borderId="66">
      <alignment vertical="center" wrapText="1"/>
    </xf>
    <xf numFmtId="0" fontId="66" fillId="0" borderId="66">
      <alignment vertical="center" wrapText="1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24" fillId="0" borderId="85" applyNumberFormat="0">
      <alignment vertical="top"/>
    </xf>
    <xf numFmtId="0" fontId="124" fillId="0" borderId="90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4" fillId="0" borderId="88" applyNumberFormat="0">
      <alignment vertical="top"/>
    </xf>
    <xf numFmtId="0" fontId="127" fillId="0" borderId="88" applyNumberFormat="0">
      <alignment vertical="top"/>
    </xf>
    <xf numFmtId="0" fontId="128" fillId="0" borderId="88" applyNumberFormat="0">
      <alignment vertical="top"/>
    </xf>
    <xf numFmtId="0" fontId="128" fillId="0" borderId="88" applyNumberFormat="0">
      <alignment vertical="top"/>
    </xf>
    <xf numFmtId="0" fontId="119" fillId="0" borderId="90" applyNumberFormat="0"/>
    <xf numFmtId="0" fontId="119" fillId="0" borderId="90" applyNumberFormat="0"/>
    <xf numFmtId="0" fontId="119" fillId="0" borderId="85" applyNumberFormat="0"/>
    <xf numFmtId="0" fontId="119" fillId="0" borderId="85" applyNumberFormat="0"/>
    <xf numFmtId="0" fontId="119" fillId="0" borderId="87" applyNumberFormat="0"/>
    <xf numFmtId="0" fontId="119" fillId="0" borderId="87" applyNumberFormat="0"/>
    <xf numFmtId="0" fontId="30" fillId="0" borderId="85" applyNumberFormat="0">
      <alignment vertical="top"/>
    </xf>
    <xf numFmtId="0" fontId="30" fillId="0" borderId="85" applyNumberFormat="0">
      <alignment vertical="top"/>
    </xf>
    <xf numFmtId="0" fontId="34" fillId="0" borderId="90" applyNumberFormat="0">
      <alignment vertical="top"/>
    </xf>
    <xf numFmtId="0" fontId="34" fillId="0" borderId="90" applyNumberFormat="0">
      <alignment vertical="top"/>
    </xf>
    <xf numFmtId="0" fontId="119" fillId="0" borderId="93" applyNumberFormat="0">
      <alignment vertical="top"/>
    </xf>
    <xf numFmtId="0" fontId="126" fillId="0" borderId="90" applyNumberFormat="0">
      <alignment vertical="top"/>
    </xf>
    <xf numFmtId="0" fontId="126" fillId="0" borderId="90" applyNumberFormat="0">
      <alignment vertical="top"/>
    </xf>
    <xf numFmtId="0" fontId="126" fillId="0" borderId="90" applyNumberFormat="0">
      <alignment vertical="top"/>
    </xf>
    <xf numFmtId="0" fontId="126" fillId="0" borderId="85" applyNumberFormat="0">
      <alignment vertical="top"/>
    </xf>
    <xf numFmtId="0" fontId="126" fillId="0" borderId="85" applyNumberFormat="0">
      <alignment vertical="top"/>
    </xf>
    <xf numFmtId="0" fontId="48" fillId="0" borderId="90" applyNumberFormat="0"/>
    <xf numFmtId="0" fontId="48" fillId="0" borderId="90" applyNumberFormat="0"/>
    <xf numFmtId="0" fontId="48" fillId="0" borderId="92" applyNumberFormat="0"/>
    <xf numFmtId="0" fontId="48" fillId="0" borderId="92" applyNumberFormat="0"/>
    <xf numFmtId="0" fontId="119" fillId="0" borderId="93" applyNumberFormat="0">
      <alignment horizontal="left" vertical="center"/>
      <protection locked="0"/>
    </xf>
    <xf numFmtId="0" fontId="119" fillId="0" borderId="93" applyNumberFormat="0">
      <alignment horizontal="left" vertical="center"/>
      <protection locked="0"/>
    </xf>
    <xf numFmtId="0" fontId="6" fillId="0" borderId="88" applyNumberFormat="0">
      <alignment vertical="top"/>
    </xf>
    <xf numFmtId="0" fontId="6" fillId="0" borderId="88" applyNumberFormat="0">
      <alignment vertical="top"/>
    </xf>
    <xf numFmtId="0" fontId="6" fillId="0" borderId="88" applyNumberFormat="0">
      <alignment horizontal="center" vertical="top"/>
    </xf>
    <xf numFmtId="0" fontId="6" fillId="0" borderId="88" applyNumberFormat="0">
      <alignment horizontal="center" vertical="top"/>
    </xf>
    <xf numFmtId="0" fontId="48" fillId="48" borderId="87" applyNumberFormat="0">
      <alignment vertical="top" wrapText="1"/>
    </xf>
    <xf numFmtId="0" fontId="48" fillId="48" borderId="87" applyNumberFormat="0">
      <alignment vertical="top" wrapText="1"/>
    </xf>
    <xf numFmtId="0" fontId="48" fillId="0" borderId="87" applyNumberFormat="0">
      <alignment vertical="top" wrapText="1"/>
    </xf>
    <xf numFmtId="0" fontId="48" fillId="0" borderId="87" applyNumberFormat="0">
      <alignment vertical="top" wrapText="1"/>
    </xf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0" borderId="88" applyNumberFormat="0"/>
    <xf numFmtId="0" fontId="5" fillId="0" borderId="88" applyNumberFormat="0"/>
    <xf numFmtId="0" fontId="99" fillId="22" borderId="81" applyNumberFormat="0" applyAlignment="0" applyProtection="0"/>
    <xf numFmtId="0" fontId="30" fillId="0" borderId="90" applyNumberFormat="0">
      <alignment vertical="top"/>
    </xf>
    <xf numFmtId="0" fontId="30" fillId="0" borderId="90" applyNumberFormat="0">
      <alignment vertical="top"/>
    </xf>
    <xf numFmtId="0" fontId="30" fillId="0" borderId="87" applyNumberFormat="0">
      <alignment vertical="top"/>
    </xf>
    <xf numFmtId="0" fontId="30" fillId="0" borderId="87" applyNumberFormat="0">
      <alignment vertical="top"/>
    </xf>
    <xf numFmtId="240" fontId="34" fillId="0" borderId="87">
      <alignment vertical="top" wrapText="1"/>
    </xf>
    <xf numFmtId="240" fontId="34" fillId="0" borderId="87">
      <alignment vertical="top" wrapText="1"/>
    </xf>
    <xf numFmtId="243" fontId="34" fillId="0" borderId="87">
      <alignment vertical="top" wrapText="1"/>
    </xf>
    <xf numFmtId="240" fontId="30" fillId="0" borderId="87">
      <alignment vertical="top" wrapText="1"/>
    </xf>
    <xf numFmtId="240" fontId="30" fillId="0" borderId="87">
      <alignment vertical="top" wrapText="1"/>
    </xf>
    <xf numFmtId="0" fontId="48" fillId="0" borderId="90" applyNumberFormat="0"/>
    <xf numFmtId="0" fontId="126" fillId="0" borderId="85" applyNumberFormat="0">
      <alignment vertical="top"/>
    </xf>
    <xf numFmtId="0" fontId="126" fillId="0" borderId="85" applyNumberFormat="0">
      <alignment vertical="top"/>
    </xf>
    <xf numFmtId="0" fontId="126" fillId="0" borderId="90" applyNumberFormat="0">
      <alignment vertical="top"/>
    </xf>
    <xf numFmtId="0" fontId="126" fillId="0" borderId="90" applyNumberFormat="0">
      <alignment vertical="top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5" fillId="0" borderId="85" applyNumberFormat="0"/>
    <xf numFmtId="0" fontId="5" fillId="0" borderId="85" applyNumberFormat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0" fontId="119" fillId="0" borderId="85" applyNumberFormat="0"/>
    <xf numFmtId="0" fontId="128" fillId="0" borderId="85" applyNumberFormat="0">
      <alignment vertical="top"/>
    </xf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0" fontId="68" fillId="0" borderId="92">
      <alignment horizontal="left" vertical="center"/>
    </xf>
    <xf numFmtId="168" fontId="8" fillId="0" borderId="92">
      <alignment horizontal="left" vertical="center"/>
    </xf>
    <xf numFmtId="168" fontId="8" fillId="0" borderId="92">
      <alignment horizontal="left" vertical="center"/>
    </xf>
    <xf numFmtId="0" fontId="68" fillId="0" borderId="92">
      <alignment horizontal="left" vertical="center"/>
    </xf>
    <xf numFmtId="0" fontId="66" fillId="0" borderId="87">
      <alignment vertical="center" wrapText="1"/>
    </xf>
    <xf numFmtId="0" fontId="66" fillId="0" borderId="87">
      <alignment vertical="center" wrapText="1"/>
    </xf>
    <xf numFmtId="0" fontId="68" fillId="0" borderId="92">
      <alignment horizontal="left" vertical="center"/>
    </xf>
    <xf numFmtId="168" fontId="8" fillId="0" borderId="92">
      <alignment horizontal="left" vertical="center"/>
    </xf>
    <xf numFmtId="168" fontId="8" fillId="0" borderId="92">
      <alignment horizontal="left" vertical="center"/>
    </xf>
    <xf numFmtId="0" fontId="68" fillId="0" borderId="92">
      <alignment horizontal="left" vertical="center"/>
    </xf>
    <xf numFmtId="38" fontId="25" fillId="0" borderId="87">
      <alignment vertical="center"/>
    </xf>
    <xf numFmtId="38" fontId="25" fillId="0" borderId="87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38" fontId="25" fillId="0" borderId="87">
      <alignment vertical="center"/>
    </xf>
    <xf numFmtId="38" fontId="25" fillId="0" borderId="87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124" fillId="0" borderId="75" applyNumberFormat="0">
      <alignment vertical="top"/>
    </xf>
    <xf numFmtId="0" fontId="124" fillId="0" borderId="75" applyNumberFormat="0">
      <alignment vertical="top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4" fillId="0" borderId="80" applyNumberFormat="0">
      <alignment vertical="top"/>
    </xf>
    <xf numFmtId="0" fontId="124" fillId="0" borderId="80" applyNumberFormat="0">
      <alignment vertical="top"/>
    </xf>
    <xf numFmtId="0" fontId="127" fillId="0" borderId="80" applyNumberFormat="0">
      <alignment vertical="top"/>
    </xf>
    <xf numFmtId="0" fontId="80" fillId="9" borderId="86" applyNumberFormat="0" applyAlignment="0" applyProtection="0"/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4" fillId="0" borderId="78" applyNumberFormat="0">
      <alignment vertical="top"/>
    </xf>
    <xf numFmtId="0" fontId="124" fillId="0" borderId="78" applyNumberFormat="0">
      <alignment vertical="top"/>
    </xf>
    <xf numFmtId="0" fontId="127" fillId="0" borderId="78" applyNumberFormat="0">
      <alignment vertical="top"/>
    </xf>
    <xf numFmtId="0" fontId="127" fillId="0" borderId="78" applyNumberFormat="0">
      <alignment vertical="top"/>
    </xf>
    <xf numFmtId="0" fontId="128" fillId="0" borderId="78" applyNumberFormat="0">
      <alignment vertical="top"/>
    </xf>
    <xf numFmtId="0" fontId="128" fillId="0" borderId="78" applyNumberFormat="0">
      <alignment vertical="top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119" fillId="0" borderId="75" applyNumberFormat="0"/>
    <xf numFmtId="0" fontId="80" fillId="9" borderId="86" applyNumberFormat="0" applyAlignment="0" applyProtection="0"/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0" fontId="34" fillId="0" borderId="80" applyNumberFormat="0">
      <alignment vertical="top"/>
    </xf>
    <xf numFmtId="0" fontId="34" fillId="0" borderId="80" applyNumberFormat="0">
      <alignment vertical="top"/>
    </xf>
    <xf numFmtId="38" fontId="25" fillId="0" borderId="87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0" fontId="119" fillId="0" borderId="83" applyNumberFormat="0">
      <alignment vertical="top"/>
    </xf>
    <xf numFmtId="0" fontId="119" fillId="0" borderId="83" applyNumberFormat="0">
      <alignment vertical="top"/>
    </xf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126" fillId="0" borderId="80" applyNumberFormat="0">
      <alignment vertical="top"/>
    </xf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75" applyNumberFormat="0">
      <alignment vertical="top"/>
    </xf>
    <xf numFmtId="0" fontId="126" fillId="0" borderId="75" applyNumberFormat="0">
      <alignment vertical="top"/>
    </xf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98" fillId="36" borderId="60" applyNumberFormat="0" applyFont="0" applyFill="0" applyBorder="0" applyAlignment="0"/>
    <xf numFmtId="0" fontId="98" fillId="36" borderId="60" applyNumberFormat="0" applyFont="0" applyFill="0" applyBorder="0" applyAlignment="0"/>
    <xf numFmtId="0" fontId="99" fillId="22" borderId="61" applyNumberFormat="0" applyAlignment="0" applyProtection="0"/>
    <xf numFmtId="0" fontId="99" fillId="22" borderId="61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119" fillId="0" borderId="83" applyNumberFormat="0">
      <alignment horizontal="left" vertical="center"/>
      <protection locked="0"/>
    </xf>
    <xf numFmtId="0" fontId="119" fillId="0" borderId="83" applyNumberFormat="0">
      <alignment horizontal="left" vertical="center"/>
      <protection locked="0"/>
    </xf>
    <xf numFmtId="0" fontId="6" fillId="0" borderId="78" applyNumberFormat="0">
      <alignment vertical="top"/>
    </xf>
    <xf numFmtId="0" fontId="6" fillId="0" borderId="78" applyNumberFormat="0">
      <alignment vertical="top"/>
    </xf>
    <xf numFmtId="0" fontId="6" fillId="0" borderId="78" applyNumberFormat="0">
      <alignment horizontal="center" vertical="top"/>
    </xf>
    <xf numFmtId="0" fontId="6" fillId="0" borderId="78" applyNumberFormat="0">
      <alignment horizontal="center" vertical="top"/>
    </xf>
    <xf numFmtId="0" fontId="48" fillId="0" borderId="77" applyNumberFormat="0">
      <alignment vertical="top" wrapText="1"/>
    </xf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0" borderId="75" applyNumberFormat="0"/>
    <xf numFmtId="0" fontId="5" fillId="0" borderId="75" applyNumberFormat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0" borderId="78" applyNumberFormat="0"/>
    <xf numFmtId="0" fontId="5" fillId="0" borderId="78" applyNumberFormat="0"/>
    <xf numFmtId="0" fontId="5" fillId="33" borderId="89" applyNumberFormat="0" applyFont="0" applyAlignment="0" applyProtection="0"/>
    <xf numFmtId="0" fontId="98" fillId="36" borderId="90" applyNumberFormat="0" applyFont="0" applyFill="0" applyBorder="0" applyAlignment="0"/>
    <xf numFmtId="0" fontId="98" fillId="36" borderId="90" applyNumberFormat="0" applyFont="0" applyFill="0" applyBorder="0" applyAlignment="0"/>
    <xf numFmtId="0" fontId="99" fillId="22" borderId="91" applyNumberFormat="0" applyAlignment="0" applyProtection="0"/>
    <xf numFmtId="0" fontId="99" fillId="22" borderId="91" applyNumberForma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98" fillId="36" borderId="90" applyNumberFormat="0" applyFont="0" applyFill="0" applyBorder="0" applyAlignment="0"/>
    <xf numFmtId="0" fontId="98" fillId="36" borderId="90" applyNumberFormat="0" applyFont="0" applyFill="0" applyBorder="0" applyAlignment="0"/>
    <xf numFmtId="0" fontId="41" fillId="22" borderId="86" applyNumberFormat="0" applyAlignment="0" applyProtection="0"/>
    <xf numFmtId="0" fontId="41" fillId="22" borderId="86" applyNumberFormat="0" applyAlignment="0" applyProtection="0"/>
    <xf numFmtId="0" fontId="124" fillId="0" borderId="85" applyNumberFormat="0">
      <alignment vertical="top"/>
    </xf>
    <xf numFmtId="0" fontId="124" fillId="0" borderId="85" applyNumberFormat="0">
      <alignment vertical="top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30" fillId="0" borderId="80" applyNumberFormat="0">
      <alignment vertical="top"/>
    </xf>
    <xf numFmtId="0" fontId="30" fillId="0" borderId="80" applyNumberFormat="0">
      <alignment vertical="top"/>
    </xf>
    <xf numFmtId="0" fontId="107" fillId="1" borderId="92" applyNumberFormat="0" applyFont="0" applyAlignment="0">
      <alignment horizontal="center"/>
    </xf>
    <xf numFmtId="0" fontId="30" fillId="0" borderId="77" applyNumberFormat="0">
      <alignment vertical="top"/>
    </xf>
    <xf numFmtId="0" fontId="30" fillId="0" borderId="77" applyNumberFormat="0">
      <alignment vertical="top"/>
    </xf>
    <xf numFmtId="0" fontId="127" fillId="0" borderId="85" applyNumberFormat="0">
      <alignment vertical="top"/>
    </xf>
    <xf numFmtId="0" fontId="127" fillId="0" borderId="85" applyNumberFormat="0">
      <alignment vertical="top"/>
    </xf>
    <xf numFmtId="0" fontId="124" fillId="0" borderId="85" applyNumberFormat="0">
      <alignment vertical="top"/>
    </xf>
    <xf numFmtId="0" fontId="124" fillId="0" borderId="85" applyNumberFormat="0">
      <alignment vertical="top"/>
    </xf>
    <xf numFmtId="0" fontId="128" fillId="0" borderId="85" applyNumberFormat="0">
      <alignment vertical="top"/>
    </xf>
    <xf numFmtId="0" fontId="128" fillId="0" borderId="85" applyNumberFormat="0">
      <alignment vertical="top"/>
    </xf>
    <xf numFmtId="240" fontId="34" fillId="0" borderId="77">
      <alignment vertical="top" wrapText="1"/>
    </xf>
    <xf numFmtId="240" fontId="34" fillId="0" borderId="77">
      <alignment vertical="top" wrapText="1"/>
    </xf>
    <xf numFmtId="0" fontId="124" fillId="0" borderId="90" applyNumberFormat="0">
      <alignment vertical="top"/>
    </xf>
    <xf numFmtId="0" fontId="124" fillId="0" borderId="90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8" fillId="0" borderId="88" applyNumberFormat="0">
      <alignment vertical="top"/>
    </xf>
    <xf numFmtId="0" fontId="128" fillId="0" borderId="88" applyNumberFormat="0">
      <alignment vertical="top"/>
    </xf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243" fontId="34" fillId="0" borderId="77">
      <alignment vertical="top" wrapText="1"/>
    </xf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0" fontId="119" fillId="0" borderId="90" applyNumberFormat="0"/>
    <xf numFmtId="0" fontId="119" fillId="0" borderId="90" applyNumberFormat="0"/>
    <xf numFmtId="0" fontId="119" fillId="0" borderId="85" applyNumberFormat="0"/>
    <xf numFmtId="0" fontId="119" fillId="0" borderId="85" applyNumberFormat="0"/>
    <xf numFmtId="0" fontId="119" fillId="0" borderId="87" applyNumberFormat="0"/>
    <xf numFmtId="0" fontId="119" fillId="0" borderId="87" applyNumberFormat="0"/>
    <xf numFmtId="0" fontId="30" fillId="0" borderId="85" applyNumberFormat="0">
      <alignment vertical="top"/>
    </xf>
    <xf numFmtId="0" fontId="30" fillId="0" borderId="85" applyNumberFormat="0">
      <alignment vertical="top"/>
    </xf>
    <xf numFmtId="0" fontId="119" fillId="0" borderId="85" applyNumberFormat="0"/>
    <xf numFmtId="0" fontId="119" fillId="0" borderId="85" applyNumberFormat="0"/>
    <xf numFmtId="0" fontId="34" fillId="0" borderId="90" applyNumberFormat="0">
      <alignment vertical="top"/>
    </xf>
    <xf numFmtId="0" fontId="34" fillId="0" borderId="90" applyNumberFormat="0">
      <alignment vertical="top"/>
    </xf>
    <xf numFmtId="0" fontId="30" fillId="0" borderId="85" applyNumberFormat="0">
      <alignment vertical="top"/>
    </xf>
    <xf numFmtId="0" fontId="30" fillId="0" borderId="85" applyNumberFormat="0">
      <alignment vertical="top"/>
    </xf>
    <xf numFmtId="0" fontId="124" fillId="0" borderId="85" applyNumberFormat="0">
      <alignment vertical="top"/>
    </xf>
    <xf numFmtId="240" fontId="30" fillId="0" borderId="77">
      <alignment vertical="top" wrapText="1"/>
    </xf>
    <xf numFmtId="240" fontId="30" fillId="0" borderId="77">
      <alignment vertical="top" wrapText="1"/>
    </xf>
    <xf numFmtId="0" fontId="124" fillId="0" borderId="85" applyNumberFormat="0">
      <alignment vertical="top"/>
    </xf>
    <xf numFmtId="0" fontId="127" fillId="0" borderId="85" applyNumberFormat="0">
      <alignment vertical="top"/>
    </xf>
    <xf numFmtId="0" fontId="128" fillId="0" borderId="85" applyNumberFormat="0">
      <alignment vertical="top"/>
    </xf>
    <xf numFmtId="0" fontId="128" fillId="0" borderId="85" applyNumberFormat="0">
      <alignment vertical="top"/>
    </xf>
    <xf numFmtId="250" fontId="30" fillId="0" borderId="77">
      <alignment vertical="top" wrapText="1"/>
    </xf>
    <xf numFmtId="250" fontId="30" fillId="0" borderId="77">
      <alignment vertical="top" wrapText="1"/>
    </xf>
    <xf numFmtId="0" fontId="124" fillId="0" borderId="90" applyNumberFormat="0">
      <alignment vertical="top"/>
    </xf>
    <xf numFmtId="0" fontId="124" fillId="0" borderId="90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4" fillId="0" borderId="88" applyNumberFormat="0">
      <alignment vertical="top"/>
    </xf>
    <xf numFmtId="0" fontId="124" fillId="0" borderId="88" applyNumberFormat="0">
      <alignment vertical="top"/>
    </xf>
    <xf numFmtId="0" fontId="127" fillId="0" borderId="88" applyNumberFormat="0">
      <alignment vertical="top"/>
    </xf>
    <xf numFmtId="0" fontId="127" fillId="0" borderId="88" applyNumberFormat="0">
      <alignment vertical="top"/>
    </xf>
    <xf numFmtId="0" fontId="128" fillId="0" borderId="88" applyNumberFormat="0">
      <alignment vertical="top"/>
    </xf>
    <xf numFmtId="0" fontId="128" fillId="0" borderId="88" applyNumberFormat="0">
      <alignment vertical="top"/>
    </xf>
    <xf numFmtId="0" fontId="119" fillId="0" borderId="90" applyNumberFormat="0"/>
    <xf numFmtId="0" fontId="119" fillId="0" borderId="90" applyNumberFormat="0"/>
    <xf numFmtId="0" fontId="119" fillId="0" borderId="85" applyNumberFormat="0"/>
    <xf numFmtId="0" fontId="119" fillId="0" borderId="85" applyNumberFormat="0"/>
    <xf numFmtId="0" fontId="119" fillId="0" borderId="90" applyNumberFormat="0"/>
    <xf numFmtId="0" fontId="119" fillId="0" borderId="90" applyNumberFormat="0"/>
    <xf numFmtId="0" fontId="30" fillId="0" borderId="85" applyNumberFormat="0">
      <alignment vertical="top"/>
    </xf>
    <xf numFmtId="0" fontId="30" fillId="0" borderId="85" applyNumberFormat="0">
      <alignment vertical="top"/>
    </xf>
    <xf numFmtId="0" fontId="119" fillId="0" borderId="87" applyNumberFormat="0"/>
    <xf numFmtId="0" fontId="34" fillId="0" borderId="90" applyNumberFormat="0">
      <alignment vertical="top"/>
    </xf>
    <xf numFmtId="0" fontId="34" fillId="0" borderId="90" applyNumberFormat="0">
      <alignment vertical="top"/>
    </xf>
    <xf numFmtId="0" fontId="119" fillId="0" borderId="87" applyNumberFormat="0"/>
    <xf numFmtId="0" fontId="34" fillId="0" borderId="90" applyNumberFormat="0">
      <alignment vertical="top"/>
    </xf>
    <xf numFmtId="0" fontId="34" fillId="0" borderId="90" applyNumberFormat="0">
      <alignment vertical="top"/>
    </xf>
    <xf numFmtId="0" fontId="119" fillId="0" borderId="93" applyNumberFormat="0">
      <alignment vertical="top"/>
    </xf>
    <xf numFmtId="0" fontId="119" fillId="0" borderId="93" applyNumberFormat="0">
      <alignment vertical="top"/>
    </xf>
    <xf numFmtId="0" fontId="126" fillId="0" borderId="90" applyNumberFormat="0">
      <alignment vertical="top"/>
    </xf>
    <xf numFmtId="0" fontId="126" fillId="0" borderId="85" applyNumberFormat="0">
      <alignment vertical="top"/>
    </xf>
    <xf numFmtId="0" fontId="48" fillId="0" borderId="90" applyNumberFormat="0"/>
    <xf numFmtId="0" fontId="48" fillId="0" borderId="90" applyNumberFormat="0"/>
    <xf numFmtId="0" fontId="48" fillId="0" borderId="92" applyNumberFormat="0"/>
    <xf numFmtId="0" fontId="48" fillId="0" borderId="92" applyNumberFormat="0"/>
    <xf numFmtId="0" fontId="6" fillId="0" borderId="88" applyNumberFormat="0">
      <alignment vertical="top"/>
    </xf>
    <xf numFmtId="0" fontId="6" fillId="0" borderId="88" applyNumberFormat="0">
      <alignment vertical="top"/>
    </xf>
    <xf numFmtId="0" fontId="6" fillId="0" borderId="88" applyNumberFormat="0">
      <alignment horizontal="center" vertical="top"/>
    </xf>
    <xf numFmtId="0" fontId="6" fillId="0" borderId="88" applyNumberFormat="0">
      <alignment horizontal="center" vertical="top"/>
    </xf>
    <xf numFmtId="0" fontId="48" fillId="48" borderId="87" applyNumberFormat="0">
      <alignment vertical="top" wrapText="1"/>
    </xf>
    <xf numFmtId="0" fontId="48" fillId="48" borderId="87" applyNumberFormat="0">
      <alignment vertical="top" wrapText="1"/>
    </xf>
    <xf numFmtId="0" fontId="48" fillId="0" borderId="87" applyNumberFormat="0">
      <alignment vertical="top" wrapText="1"/>
    </xf>
    <xf numFmtId="0" fontId="48" fillId="0" borderId="87" applyNumberFormat="0">
      <alignment vertical="top" wrapText="1"/>
    </xf>
    <xf numFmtId="0" fontId="119" fillId="0" borderId="93" applyNumberFormat="0">
      <alignment horizontal="left" vertical="center"/>
      <protection locked="0"/>
    </xf>
    <xf numFmtId="0" fontId="119" fillId="0" borderId="93" applyNumberFormat="0">
      <alignment horizontal="left" vertical="center"/>
      <protection locked="0"/>
    </xf>
    <xf numFmtId="0" fontId="5" fillId="0" borderId="85" applyNumberFormat="0"/>
    <xf numFmtId="0" fontId="5" fillId="0" borderId="85" applyNumberFormat="0"/>
    <xf numFmtId="0" fontId="5" fillId="0" borderId="90" applyNumberFormat="0"/>
    <xf numFmtId="0" fontId="5" fillId="0" borderId="90" applyNumberFormat="0"/>
    <xf numFmtId="0" fontId="5" fillId="0" borderId="88" applyNumberFormat="0"/>
    <xf numFmtId="0" fontId="5" fillId="0" borderId="88" applyNumberFormat="0"/>
    <xf numFmtId="0" fontId="6" fillId="0" borderId="88" applyNumberFormat="0">
      <alignment vertical="top"/>
    </xf>
    <xf numFmtId="0" fontId="6" fillId="0" borderId="88" applyNumberFormat="0">
      <alignment vertical="top"/>
    </xf>
    <xf numFmtId="0" fontId="6" fillId="0" borderId="88" applyNumberFormat="0">
      <alignment horizontal="center" vertical="top"/>
    </xf>
    <xf numFmtId="0" fontId="5" fillId="0" borderId="85" applyNumberFormat="0"/>
    <xf numFmtId="0" fontId="5" fillId="0" borderId="90" applyNumberFormat="0"/>
    <xf numFmtId="0" fontId="5" fillId="0" borderId="88" applyNumberFormat="0"/>
    <xf numFmtId="0" fontId="30" fillId="0" borderId="90" applyNumberFormat="0">
      <alignment vertical="top"/>
    </xf>
    <xf numFmtId="240" fontId="34" fillId="0" borderId="87">
      <alignment vertical="top" wrapText="1"/>
    </xf>
    <xf numFmtId="0" fontId="66" fillId="0" borderId="87">
      <alignment vertical="center" wrapText="1"/>
    </xf>
    <xf numFmtId="184" fontId="37" fillId="0" borderId="85" applyAlignment="0" applyProtection="0"/>
    <xf numFmtId="0" fontId="127" fillId="0" borderId="85" applyNumberFormat="0">
      <alignment vertical="top"/>
    </xf>
    <xf numFmtId="0" fontId="124" fillId="0" borderId="85" applyNumberFormat="0">
      <alignment vertical="top"/>
    </xf>
    <xf numFmtId="0" fontId="30" fillId="0" borderId="85" applyNumberFormat="0">
      <alignment vertical="top"/>
    </xf>
    <xf numFmtId="0" fontId="119" fillId="0" borderId="85" applyNumberFormat="0"/>
    <xf numFmtId="184" fontId="37" fillId="0" borderId="85" applyAlignment="0" applyProtection="0"/>
    <xf numFmtId="184" fontId="37" fillId="0" borderId="8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65" applyAlignment="0" applyProtection="0"/>
    <xf numFmtId="0" fontId="126" fillId="0" borderId="65" applyNumberFormat="0">
      <alignment vertical="top"/>
    </xf>
    <xf numFmtId="0" fontId="126" fillId="0" borderId="69" applyNumberFormat="0">
      <alignment vertical="top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98" fillId="36" borderId="80" applyNumberFormat="0" applyFont="0" applyFill="0" applyBorder="0" applyAlignment="0"/>
    <xf numFmtId="0" fontId="5" fillId="0" borderId="90" applyNumberFormat="0"/>
    <xf numFmtId="0" fontId="5" fillId="0" borderId="85" applyNumberFormat="0"/>
    <xf numFmtId="0" fontId="48" fillId="0" borderId="80" applyNumberFormat="0"/>
    <xf numFmtId="0" fontId="48" fillId="0" borderId="82" applyNumberFormat="0"/>
    <xf numFmtId="0" fontId="126" fillId="0" borderId="65" applyNumberFormat="0">
      <alignment vertical="top"/>
    </xf>
    <xf numFmtId="0" fontId="126" fillId="0" borderId="69" applyNumberFormat="0">
      <alignment vertical="top"/>
    </xf>
    <xf numFmtId="0" fontId="107" fillId="1" borderId="82" applyNumberFormat="0" applyFont="0" applyAlignment="0">
      <alignment horizontal="center"/>
    </xf>
    <xf numFmtId="184" fontId="37" fillId="0" borderId="85" applyAlignment="0" applyProtection="0"/>
    <xf numFmtId="0" fontId="48" fillId="0" borderId="92" applyNumberFormat="0"/>
    <xf numFmtId="0" fontId="126" fillId="0" borderId="69" applyNumberFormat="0">
      <alignment vertical="top"/>
    </xf>
    <xf numFmtId="0" fontId="119" fillId="0" borderId="72" applyNumberFormat="0">
      <alignment vertical="top"/>
    </xf>
    <xf numFmtId="0" fontId="48" fillId="0" borderId="71" applyNumberFormat="0"/>
    <xf numFmtId="0" fontId="5" fillId="33" borderId="68" applyNumberFormat="0" applyFont="0" applyAlignment="0" applyProtection="0"/>
    <xf numFmtId="0" fontId="124" fillId="0" borderId="55" applyNumberFormat="0">
      <alignment vertical="top"/>
    </xf>
    <xf numFmtId="0" fontId="124" fillId="0" borderId="55" applyNumberFormat="0">
      <alignment vertical="top"/>
    </xf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5" fillId="33" borderId="68" applyNumberFormat="0" applyFont="0" applyAlignment="0" applyProtection="0"/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4" fillId="0" borderId="60" applyNumberFormat="0">
      <alignment vertical="top"/>
    </xf>
    <xf numFmtId="0" fontId="124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4" fillId="0" borderId="58" applyNumberFormat="0">
      <alignment vertical="top"/>
    </xf>
    <xf numFmtId="0" fontId="124" fillId="0" borderId="58" applyNumberFormat="0">
      <alignment vertical="top"/>
    </xf>
    <xf numFmtId="0" fontId="127" fillId="0" borderId="58" applyNumberFormat="0">
      <alignment vertical="top"/>
    </xf>
    <xf numFmtId="0" fontId="127" fillId="0" borderId="58" applyNumberFormat="0">
      <alignment vertical="top"/>
    </xf>
    <xf numFmtId="0" fontId="128" fillId="0" borderId="58" applyNumberFormat="0">
      <alignment vertical="top"/>
    </xf>
    <xf numFmtId="0" fontId="128" fillId="0" borderId="58" applyNumberFormat="0">
      <alignment vertical="top"/>
    </xf>
    <xf numFmtId="0" fontId="119" fillId="0" borderId="60" applyNumberFormat="0"/>
    <xf numFmtId="0" fontId="119" fillId="0" borderId="60" applyNumberFormat="0"/>
    <xf numFmtId="0" fontId="119" fillId="0" borderId="55" applyNumberFormat="0"/>
    <xf numFmtId="0" fontId="119" fillId="0" borderId="55" applyNumberFormat="0"/>
    <xf numFmtId="0" fontId="119" fillId="0" borderId="57" applyNumberFormat="0"/>
    <xf numFmtId="0" fontId="119" fillId="0" borderId="57" applyNumberFormat="0"/>
    <xf numFmtId="0" fontId="30" fillId="0" borderId="55" applyNumberFormat="0">
      <alignment vertical="top"/>
    </xf>
    <xf numFmtId="0" fontId="30" fillId="0" borderId="55" applyNumberFormat="0">
      <alignment vertical="top"/>
    </xf>
    <xf numFmtId="0" fontId="34" fillId="0" borderId="60" applyNumberFormat="0">
      <alignment vertical="top"/>
    </xf>
    <xf numFmtId="0" fontId="34" fillId="0" borderId="60" applyNumberFormat="0">
      <alignment vertical="top"/>
    </xf>
    <xf numFmtId="0" fontId="119" fillId="0" borderId="63" applyNumberFormat="0">
      <alignment vertical="top"/>
    </xf>
    <xf numFmtId="0" fontId="119" fillId="0" borderId="63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55" applyNumberFormat="0">
      <alignment vertical="top"/>
    </xf>
    <xf numFmtId="0" fontId="126" fillId="0" borderId="55" applyNumberFormat="0">
      <alignment vertical="top"/>
    </xf>
    <xf numFmtId="0" fontId="48" fillId="0" borderId="60" applyNumberFormat="0"/>
    <xf numFmtId="0" fontId="48" fillId="0" borderId="60" applyNumberFormat="0"/>
    <xf numFmtId="0" fontId="48" fillId="0" borderId="62" applyNumberFormat="0"/>
    <xf numFmtId="0" fontId="48" fillId="0" borderId="62" applyNumberFormat="0"/>
    <xf numFmtId="0" fontId="80" fillId="9" borderId="76" applyNumberFormat="0" applyAlignment="0" applyProtection="0"/>
    <xf numFmtId="0" fontId="5" fillId="33" borderId="68" applyNumberFormat="0" applyFont="0" applyAlignment="0" applyProtection="0"/>
    <xf numFmtId="40" fontId="25" fillId="0" borderId="66">
      <alignment vertical="center"/>
    </xf>
    <xf numFmtId="40" fontId="25" fillId="0" borderId="67" applyBorder="0">
      <alignment vertical="center"/>
    </xf>
    <xf numFmtId="40" fontId="25" fillId="0" borderId="66">
      <alignment vertical="center"/>
    </xf>
    <xf numFmtId="0" fontId="119" fillId="0" borderId="63" applyNumberFormat="0">
      <alignment horizontal="left" vertical="center"/>
      <protection locked="0"/>
    </xf>
    <xf numFmtId="0" fontId="119" fillId="0" borderId="63" applyNumberFormat="0">
      <alignment horizontal="left" vertical="center"/>
      <protection locked="0"/>
    </xf>
    <xf numFmtId="0" fontId="6" fillId="0" borderId="58" applyNumberFormat="0">
      <alignment vertical="top"/>
    </xf>
    <xf numFmtId="0" fontId="6" fillId="0" borderId="58" applyNumberFormat="0">
      <alignment vertical="top"/>
    </xf>
    <xf numFmtId="0" fontId="6" fillId="0" borderId="58" applyNumberFormat="0">
      <alignment horizontal="center" vertical="top"/>
    </xf>
    <xf numFmtId="0" fontId="6" fillId="0" borderId="58" applyNumberFormat="0">
      <alignment horizontal="center" vertical="top"/>
    </xf>
    <xf numFmtId="0" fontId="99" fillId="22" borderId="91" applyNumberFormat="0" applyAlignment="0" applyProtection="0"/>
    <xf numFmtId="0" fontId="48" fillId="48" borderId="57" applyNumberFormat="0">
      <alignment vertical="top" wrapText="1"/>
    </xf>
    <xf numFmtId="0" fontId="48" fillId="48" borderId="57" applyNumberFormat="0">
      <alignment vertical="top" wrapText="1"/>
    </xf>
    <xf numFmtId="0" fontId="48" fillId="0" borderId="57" applyNumberFormat="0">
      <alignment vertical="top" wrapText="1"/>
    </xf>
    <xf numFmtId="0" fontId="48" fillId="0" borderId="57" applyNumberFormat="0">
      <alignment vertical="top" wrapText="1"/>
    </xf>
    <xf numFmtId="0" fontId="5" fillId="0" borderId="55" applyNumberFormat="0"/>
    <xf numFmtId="0" fontId="5" fillId="0" borderId="55" applyNumberFormat="0"/>
    <xf numFmtId="0" fontId="5" fillId="0" borderId="60" applyNumberFormat="0"/>
    <xf numFmtId="0" fontId="5" fillId="0" borderId="60" applyNumberFormat="0"/>
    <xf numFmtId="0" fontId="5" fillId="0" borderId="58" applyNumberFormat="0"/>
    <xf numFmtId="0" fontId="5" fillId="0" borderId="58" applyNumberFormat="0"/>
    <xf numFmtId="250" fontId="30" fillId="0" borderId="87">
      <alignment vertical="top" wrapText="1"/>
    </xf>
    <xf numFmtId="0" fontId="5" fillId="0" borderId="85" applyNumberFormat="0"/>
    <xf numFmtId="0" fontId="5" fillId="0" borderId="90" applyNumberFormat="0"/>
    <xf numFmtId="0" fontId="98" fillId="36" borderId="80" applyNumberFormat="0" applyFont="0" applyFill="0" applyBorder="0" applyAlignment="0"/>
    <xf numFmtId="0" fontId="30" fillId="0" borderId="60" applyNumberFormat="0">
      <alignment vertical="top"/>
    </xf>
    <xf numFmtId="0" fontId="30" fillId="0" borderId="60" applyNumberFormat="0">
      <alignment vertical="top"/>
    </xf>
    <xf numFmtId="0" fontId="30" fillId="0" borderId="57" applyNumberFormat="0">
      <alignment vertical="top"/>
    </xf>
    <xf numFmtId="0" fontId="30" fillId="0" borderId="57" applyNumberFormat="0">
      <alignment vertical="top"/>
    </xf>
    <xf numFmtId="240" fontId="34" fillId="0" borderId="57">
      <alignment vertical="top" wrapText="1"/>
    </xf>
    <xf numFmtId="240" fontId="34" fillId="0" borderId="57">
      <alignment vertical="top" wrapText="1"/>
    </xf>
    <xf numFmtId="0" fontId="148" fillId="0" borderId="94" applyNumberFormat="0" applyFill="0" applyAlignment="0" applyProtection="0"/>
    <xf numFmtId="0" fontId="48" fillId="0" borderId="71" applyNumberFormat="0"/>
    <xf numFmtId="0" fontId="2" fillId="0" borderId="0"/>
    <xf numFmtId="0" fontId="119" fillId="0" borderId="72" applyNumberFormat="0">
      <alignment vertical="top"/>
    </xf>
    <xf numFmtId="243" fontId="34" fillId="0" borderId="57">
      <alignment vertical="top" wrapText="1"/>
    </xf>
    <xf numFmtId="243" fontId="34" fillId="0" borderId="57">
      <alignment vertical="top" wrapText="1"/>
    </xf>
    <xf numFmtId="0" fontId="126" fillId="0" borderId="69" applyNumberFormat="0">
      <alignment vertical="top"/>
    </xf>
    <xf numFmtId="0" fontId="48" fillId="0" borderId="92" applyNumberFormat="0"/>
    <xf numFmtId="0" fontId="107" fillId="1" borderId="82" applyNumberFormat="0" applyFont="0" applyAlignment="0">
      <alignment horizontal="center"/>
    </xf>
    <xf numFmtId="0" fontId="126" fillId="0" borderId="90" applyNumberFormat="0">
      <alignment vertical="top"/>
    </xf>
    <xf numFmtId="184" fontId="37" fillId="0" borderId="85" applyAlignment="0" applyProtection="0"/>
    <xf numFmtId="0" fontId="107" fillId="1" borderId="82" applyNumberFormat="0" applyFont="0" applyAlignment="0">
      <alignment horizontal="center"/>
    </xf>
    <xf numFmtId="0" fontId="48" fillId="0" borderId="90" applyNumberFormat="0"/>
    <xf numFmtId="0" fontId="2" fillId="0" borderId="0"/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184" fontId="37" fillId="0" borderId="85" applyAlignment="0" applyProtection="0"/>
    <xf numFmtId="0" fontId="119" fillId="0" borderId="93" applyNumberFormat="0">
      <alignment vertical="top"/>
    </xf>
    <xf numFmtId="240" fontId="30" fillId="0" borderId="57">
      <alignment vertical="top" wrapText="1"/>
    </xf>
    <xf numFmtId="240" fontId="30" fillId="0" borderId="57">
      <alignment vertical="top" wrapText="1"/>
    </xf>
    <xf numFmtId="250" fontId="30" fillId="0" borderId="57">
      <alignment vertical="top" wrapText="1"/>
    </xf>
    <xf numFmtId="250" fontId="30" fillId="0" borderId="57">
      <alignment vertical="top" wrapText="1"/>
    </xf>
    <xf numFmtId="0" fontId="148" fillId="0" borderId="94" applyNumberFormat="0" applyFill="0" applyAlignment="0" applyProtection="0"/>
    <xf numFmtId="184" fontId="37" fillId="0" borderId="85" applyAlignment="0" applyProtection="0"/>
    <xf numFmtId="0" fontId="107" fillId="1" borderId="82" applyNumberFormat="0" applyFont="0" applyAlignment="0">
      <alignment horizontal="center"/>
    </xf>
    <xf numFmtId="0" fontId="119" fillId="0" borderId="93" applyNumberFormat="0">
      <alignment vertical="top"/>
    </xf>
    <xf numFmtId="0" fontId="107" fillId="1" borderId="92" applyNumberFormat="0" applyFont="0" applyAlignment="0">
      <alignment horizontal="center"/>
    </xf>
    <xf numFmtId="184" fontId="37" fillId="0" borderId="85" applyAlignment="0" applyProtection="0"/>
    <xf numFmtId="0" fontId="126" fillId="0" borderId="90" applyNumberFormat="0">
      <alignment vertical="top"/>
    </xf>
    <xf numFmtId="184" fontId="37" fillId="0" borderId="85" applyAlignment="0" applyProtection="0"/>
    <xf numFmtId="184" fontId="37" fillId="0" borderId="65" applyAlignment="0" applyProtection="0"/>
    <xf numFmtId="184" fontId="37" fillId="0" borderId="65" applyAlignment="0" applyProtection="0"/>
    <xf numFmtId="184" fontId="37" fillId="0" borderId="85" applyAlignment="0" applyProtection="0"/>
    <xf numFmtId="184" fontId="37" fillId="0" borderId="85" applyAlignment="0" applyProtection="0"/>
    <xf numFmtId="0" fontId="30" fillId="0" borderId="85" applyNumberFormat="0">
      <alignment vertical="top"/>
    </xf>
    <xf numFmtId="184" fontId="37" fillId="0" borderId="85" applyAlignment="0" applyProtection="0"/>
    <xf numFmtId="0" fontId="127" fillId="0" borderId="85" applyNumberFormat="0">
      <alignment vertical="top"/>
    </xf>
    <xf numFmtId="0" fontId="128" fillId="0" borderId="85" applyNumberFormat="0">
      <alignment vertical="top"/>
    </xf>
    <xf numFmtId="184" fontId="37" fillId="0" borderId="85" applyAlignment="0" applyProtection="0"/>
    <xf numFmtId="184" fontId="37" fillId="0" borderId="85" applyAlignment="0" applyProtection="0"/>
    <xf numFmtId="0" fontId="66" fillId="0" borderId="87">
      <alignment vertical="center" wrapText="1"/>
    </xf>
    <xf numFmtId="0" fontId="41" fillId="22" borderId="86" applyNumberFormat="0" applyAlignment="0" applyProtection="0"/>
    <xf numFmtId="0" fontId="119" fillId="0" borderId="75" applyNumberFormat="0"/>
    <xf numFmtId="0" fontId="119" fillId="0" borderId="80" applyNumberFormat="0"/>
    <xf numFmtId="0" fontId="119" fillId="0" borderId="77" applyNumberFormat="0"/>
    <xf numFmtId="40" fontId="25" fillId="0" borderId="88" applyBorder="0">
      <alignment vertical="center"/>
    </xf>
    <xf numFmtId="38" fontId="25" fillId="0" borderId="87">
      <alignment vertical="center"/>
    </xf>
    <xf numFmtId="0" fontId="30" fillId="0" borderId="75" applyNumberFormat="0">
      <alignment vertical="top"/>
    </xf>
    <xf numFmtId="40" fontId="25" fillId="0" borderId="88" applyBorder="0">
      <alignment vertical="center"/>
    </xf>
    <xf numFmtId="38" fontId="25" fillId="0" borderId="87">
      <alignment vertical="center"/>
    </xf>
    <xf numFmtId="0" fontId="80" fillId="9" borderId="86" applyNumberFormat="0" applyAlignment="0" applyProtection="0"/>
    <xf numFmtId="0" fontId="127" fillId="0" borderId="80" applyNumberFormat="0">
      <alignment vertical="top"/>
    </xf>
    <xf numFmtId="40" fontId="25" fillId="0" borderId="88" applyBorder="0">
      <alignment vertical="center"/>
    </xf>
    <xf numFmtId="0" fontId="48" fillId="0" borderId="80" applyNumberFormat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119" fillId="0" borderId="80" applyNumberFormat="0"/>
    <xf numFmtId="0" fontId="80" fillId="9" borderId="86" applyNumberFormat="0" applyAlignment="0" applyProtection="0"/>
    <xf numFmtId="0" fontId="119" fillId="0" borderId="77" applyNumberFormat="0"/>
    <xf numFmtId="40" fontId="25" fillId="0" borderId="88" applyBorder="0">
      <alignment vertical="center"/>
    </xf>
    <xf numFmtId="0" fontId="30" fillId="0" borderId="75" applyNumberFormat="0">
      <alignment vertical="top"/>
    </xf>
    <xf numFmtId="0" fontId="80" fillId="9" borderId="86" applyNumberFormat="0" applyAlignment="0" applyProtection="0"/>
    <xf numFmtId="40" fontId="25" fillId="0" borderId="88" applyBorder="0">
      <alignment vertical="center"/>
    </xf>
    <xf numFmtId="40" fontId="25" fillId="0" borderId="87">
      <alignment vertical="center"/>
    </xf>
    <xf numFmtId="0" fontId="80" fillId="9" borderId="86" applyNumberFormat="0" applyAlignment="0" applyProtection="0"/>
    <xf numFmtId="0" fontId="48" fillId="0" borderId="82" applyNumberFormat="0"/>
    <xf numFmtId="40" fontId="25" fillId="0" borderId="88" applyBorder="0">
      <alignment vertical="center"/>
    </xf>
    <xf numFmtId="0" fontId="80" fillId="9" borderId="86" applyNumberFormat="0" applyAlignment="0" applyProtection="0"/>
    <xf numFmtId="0" fontId="148" fillId="0" borderId="64" applyNumberFormat="0" applyFill="0" applyAlignment="0" applyProtection="0"/>
    <xf numFmtId="0" fontId="148" fillId="0" borderId="64" applyNumberFormat="0" applyFill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48" fillId="0" borderId="77" applyNumberFormat="0">
      <alignment vertical="top" wrapText="1"/>
    </xf>
    <xf numFmtId="0" fontId="48" fillId="48" borderId="77" applyNumberFormat="0">
      <alignment vertical="top" wrapText="1"/>
    </xf>
    <xf numFmtId="0" fontId="5" fillId="0" borderId="80" applyNumberFormat="0"/>
    <xf numFmtId="0" fontId="5" fillId="33" borderId="89" applyNumberFormat="0" applyFont="0" applyAlignment="0" applyProtection="0"/>
    <xf numFmtId="0" fontId="48" fillId="48" borderId="77" applyNumberFormat="0">
      <alignment vertical="top" wrapText="1"/>
    </xf>
    <xf numFmtId="0" fontId="98" fillId="36" borderId="90" applyNumberFormat="0" applyFont="0" applyFill="0" applyBorder="0" applyAlignment="0"/>
    <xf numFmtId="0" fontId="99" fillId="22" borderId="91" applyNumberFormat="0" applyAlignment="0" applyProtection="0"/>
    <xf numFmtId="0" fontId="5" fillId="0" borderId="80" applyNumberFormat="0"/>
    <xf numFmtId="0" fontId="5" fillId="33" borderId="89" applyNumberFormat="0" applyFont="0" applyAlignment="0" applyProtection="0"/>
    <xf numFmtId="0" fontId="99" fillId="22" borderId="91" applyNumberFormat="0" applyAlignment="0" applyProtection="0"/>
    <xf numFmtId="0" fontId="98" fillId="36" borderId="90" applyNumberFormat="0" applyFont="0" applyFill="0" applyBorder="0" applyAlignment="0"/>
    <xf numFmtId="0" fontId="127" fillId="0" borderId="85" applyNumberFormat="0">
      <alignment vertical="top"/>
    </xf>
    <xf numFmtId="0" fontId="128" fillId="0" borderId="85" applyNumberFormat="0">
      <alignment vertical="top"/>
    </xf>
    <xf numFmtId="0" fontId="127" fillId="0" borderId="88" applyNumberFormat="0">
      <alignment vertical="top"/>
    </xf>
    <xf numFmtId="0" fontId="124" fillId="0" borderId="88" applyNumberFormat="0">
      <alignment vertical="top"/>
    </xf>
    <xf numFmtId="0" fontId="127" fillId="0" borderId="85" applyNumberFormat="0">
      <alignment vertical="top"/>
    </xf>
    <xf numFmtId="0" fontId="128" fillId="0" borderId="85" applyNumberFormat="0">
      <alignment vertical="top"/>
    </xf>
    <xf numFmtId="0" fontId="127" fillId="0" borderId="88" applyNumberFormat="0">
      <alignment vertical="top"/>
    </xf>
    <xf numFmtId="0" fontId="124" fillId="0" borderId="88" applyNumberFormat="0">
      <alignment vertical="top"/>
    </xf>
    <xf numFmtId="0" fontId="126" fillId="0" borderId="90" applyNumberFormat="0">
      <alignment vertical="top"/>
    </xf>
    <xf numFmtId="0" fontId="126" fillId="0" borderId="90" applyNumberFormat="0">
      <alignment vertical="top"/>
    </xf>
    <xf numFmtId="0" fontId="5" fillId="33" borderId="68" applyNumberFormat="0" applyFon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126" fillId="0" borderId="85" applyNumberFormat="0">
      <alignment vertical="top"/>
    </xf>
    <xf numFmtId="0" fontId="126" fillId="0" borderId="90" applyNumberFormat="0">
      <alignment vertical="top"/>
    </xf>
    <xf numFmtId="43" fontId="17" fillId="0" borderId="0" applyFont="0" applyFill="0" applyBorder="0" applyAlignment="0" applyProtection="0"/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7">
      <alignment vertical="center"/>
    </xf>
    <xf numFmtId="40" fontId="25" fillId="0" borderId="88" applyBorder="0">
      <alignment vertical="center"/>
    </xf>
    <xf numFmtId="40" fontId="25" fillId="0" borderId="87">
      <alignment vertical="center"/>
    </xf>
    <xf numFmtId="44" fontId="2" fillId="0" borderId="0" applyFont="0" applyFill="0" applyBorder="0" applyAlignment="0" applyProtection="0"/>
    <xf numFmtId="0" fontId="107" fillId="1" borderId="92" applyNumberFormat="0" applyFont="0" applyAlignment="0">
      <alignment horizontal="center"/>
    </xf>
    <xf numFmtId="0" fontId="2" fillId="0" borderId="0"/>
    <xf numFmtId="243" fontId="34" fillId="0" borderId="77">
      <alignment vertical="top" wrapText="1"/>
    </xf>
    <xf numFmtId="243" fontId="34" fillId="0" borderId="87">
      <alignment vertical="top" wrapText="1"/>
    </xf>
    <xf numFmtId="0" fontId="48" fillId="0" borderId="62" applyNumberFormat="0"/>
    <xf numFmtId="0" fontId="48" fillId="0" borderId="62" applyNumberFormat="0"/>
    <xf numFmtId="0" fontId="48" fillId="0" borderId="60" applyNumberFormat="0"/>
    <xf numFmtId="0" fontId="48" fillId="0" borderId="60" applyNumberFormat="0"/>
    <xf numFmtId="0" fontId="126" fillId="0" borderId="55" applyNumberFormat="0">
      <alignment vertical="top"/>
    </xf>
    <xf numFmtId="0" fontId="126" fillId="0" borderId="55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19" fillId="0" borderId="63" applyNumberFormat="0">
      <alignment vertical="top"/>
    </xf>
    <xf numFmtId="0" fontId="119" fillId="0" borderId="63" applyNumberFormat="0">
      <alignment vertical="top"/>
    </xf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5" fillId="0" borderId="55" applyNumberFormat="0"/>
    <xf numFmtId="0" fontId="5" fillId="0" borderId="55" applyNumberFormat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0" fontId="30" fillId="0" borderId="55" applyNumberFormat="0">
      <alignment vertical="top"/>
    </xf>
    <xf numFmtId="0" fontId="30" fillId="0" borderId="55" applyNumberFormat="0">
      <alignment vertical="top"/>
    </xf>
    <xf numFmtId="0" fontId="119" fillId="0" borderId="55" applyNumberFormat="0"/>
    <xf numFmtId="0" fontId="119" fillId="0" borderId="55" applyNumberFormat="0"/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124" fillId="0" borderId="55" applyNumberFormat="0">
      <alignment vertical="top"/>
    </xf>
    <xf numFmtId="0" fontId="124" fillId="0" borderId="55" applyNumberFormat="0">
      <alignment vertical="top"/>
    </xf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0" fontId="41" fillId="22" borderId="56" applyNumberFormat="0" applyAlignment="0" applyProtection="0"/>
    <xf numFmtId="0" fontId="41" fillId="22" borderId="56" applyNumberFormat="0" applyAlignment="0" applyProtection="0"/>
    <xf numFmtId="0" fontId="66" fillId="0" borderId="57">
      <alignment vertical="center" wrapText="1"/>
    </xf>
    <xf numFmtId="0" fontId="66" fillId="0" borderId="57">
      <alignment vertical="center" wrapText="1"/>
    </xf>
    <xf numFmtId="0" fontId="68" fillId="0" borderId="62">
      <alignment horizontal="left" vertical="center"/>
    </xf>
    <xf numFmtId="168" fontId="8" fillId="0" borderId="62">
      <alignment horizontal="left" vertical="center"/>
    </xf>
    <xf numFmtId="168" fontId="8" fillId="0" borderId="62">
      <alignment horizontal="left" vertical="center"/>
    </xf>
    <xf numFmtId="0" fontId="68" fillId="0" borderId="62">
      <alignment horizontal="left" vertical="center"/>
    </xf>
    <xf numFmtId="0" fontId="66" fillId="0" borderId="57">
      <alignment vertical="center" wrapText="1"/>
    </xf>
    <xf numFmtId="0" fontId="66" fillId="0" borderId="57">
      <alignment vertical="center" wrapText="1"/>
    </xf>
    <xf numFmtId="0" fontId="68" fillId="0" borderId="62">
      <alignment horizontal="left" vertical="center"/>
    </xf>
    <xf numFmtId="168" fontId="8" fillId="0" borderId="62">
      <alignment horizontal="left" vertical="center"/>
    </xf>
    <xf numFmtId="168" fontId="8" fillId="0" borderId="62">
      <alignment horizontal="left" vertical="center"/>
    </xf>
    <xf numFmtId="0" fontId="68" fillId="0" borderId="62">
      <alignment horizontal="left" vertical="center"/>
    </xf>
    <xf numFmtId="38" fontId="25" fillId="0" borderId="57">
      <alignment vertical="center"/>
    </xf>
    <xf numFmtId="38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38" fontId="25" fillId="0" borderId="57">
      <alignment vertical="center"/>
    </xf>
    <xf numFmtId="38" fontId="25" fillId="0" borderId="57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38" fontId="25" fillId="0" borderId="57">
      <alignment vertical="center"/>
    </xf>
    <xf numFmtId="38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38" fontId="25" fillId="0" borderId="57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40" fontId="25" fillId="0" borderId="57">
      <alignment vertical="center"/>
    </xf>
    <xf numFmtId="40" fontId="25" fillId="0" borderId="67" applyBorder="0">
      <alignment vertical="center"/>
    </xf>
    <xf numFmtId="40" fontId="25" fillId="0" borderId="67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40" fontId="25" fillId="0" borderId="58" applyBorder="0">
      <alignment vertical="center"/>
    </xf>
    <xf numFmtId="38" fontId="25" fillId="0" borderId="66">
      <alignment vertical="center"/>
    </xf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80" fillId="9" borderId="56" applyNumberForma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99" fillId="22" borderId="81" applyNumberFormat="0" applyAlignment="0" applyProtection="0"/>
    <xf numFmtId="250" fontId="30" fillId="0" borderId="87">
      <alignment vertical="top" wrapText="1"/>
    </xf>
    <xf numFmtId="184" fontId="37" fillId="0" borderId="65" applyAlignment="0" applyProtection="0"/>
    <xf numFmtId="184" fontId="37" fillId="0" borderId="85" applyAlignment="0" applyProtection="0"/>
    <xf numFmtId="184" fontId="37" fillId="0" borderId="85" applyAlignment="0" applyProtection="0"/>
    <xf numFmtId="0" fontId="124" fillId="0" borderId="85" applyNumberFormat="0">
      <alignment vertical="top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80" fillId="9" borderId="86" applyNumberForma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98" fillId="36" borderId="60" applyNumberFormat="0" applyFont="0" applyFill="0" applyBorder="0" applyAlignment="0"/>
    <xf numFmtId="0" fontId="98" fillId="36" borderId="60" applyNumberFormat="0" applyFont="0" applyFill="0" applyBorder="0" applyAlignment="0"/>
    <xf numFmtId="0" fontId="99" fillId="22" borderId="61" applyNumberFormat="0" applyAlignment="0" applyProtection="0"/>
    <xf numFmtId="0" fontId="99" fillId="22" borderId="61" applyNumberForma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5" fillId="33" borderId="59" applyNumberFormat="0" applyFont="0" applyAlignment="0" applyProtection="0"/>
    <xf numFmtId="0" fontId="98" fillId="36" borderId="60" applyNumberFormat="0" applyFont="0" applyFill="0" applyBorder="0" applyAlignment="0"/>
    <xf numFmtId="0" fontId="98" fillId="36" borderId="60" applyNumberFormat="0" applyFont="0" applyFill="0" applyBorder="0" applyAlignment="0"/>
    <xf numFmtId="0" fontId="99" fillId="22" borderId="61" applyNumberFormat="0" applyAlignment="0" applyProtection="0"/>
    <xf numFmtId="0" fontId="99" fillId="22" borderId="61" applyNumberFormat="0" applyAlignment="0" applyProtection="0"/>
    <xf numFmtId="0" fontId="98" fillId="36" borderId="60" applyNumberFormat="0" applyFont="0" applyFill="0" applyBorder="0" applyAlignment="0"/>
    <xf numFmtId="0" fontId="98" fillId="36" borderId="60" applyNumberFormat="0" applyFont="0" applyFill="0" applyBorder="0" applyAlignment="0"/>
    <xf numFmtId="0" fontId="41" fillId="22" borderId="56" applyNumberFormat="0" applyAlignment="0" applyProtection="0"/>
    <xf numFmtId="0" fontId="41" fillId="22" borderId="56" applyNumberFormat="0" applyAlignment="0" applyProtection="0"/>
    <xf numFmtId="0" fontId="124" fillId="0" borderId="55" applyNumberFormat="0">
      <alignment vertical="top"/>
    </xf>
    <xf numFmtId="0" fontId="124" fillId="0" borderId="55" applyNumberFormat="0">
      <alignment vertical="top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07" fillId="1" borderId="62" applyNumberFormat="0" applyFont="0" applyAlignment="0">
      <alignment horizontal="center"/>
    </xf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124" fillId="0" borderId="55" applyNumberFormat="0">
      <alignment vertical="top"/>
    </xf>
    <xf numFmtId="0" fontId="124" fillId="0" borderId="55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4" fillId="0" borderId="60" applyNumberFormat="0">
      <alignment vertical="top"/>
    </xf>
    <xf numFmtId="0" fontId="124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4" fillId="0" borderId="58" applyNumberFormat="0">
      <alignment vertical="top"/>
    </xf>
    <xf numFmtId="0" fontId="124" fillId="0" borderId="58" applyNumberFormat="0">
      <alignment vertical="top"/>
    </xf>
    <xf numFmtId="0" fontId="127" fillId="0" borderId="58" applyNumberFormat="0">
      <alignment vertical="top"/>
    </xf>
    <xf numFmtId="0" fontId="127" fillId="0" borderId="58" applyNumberFormat="0">
      <alignment vertical="top"/>
    </xf>
    <xf numFmtId="0" fontId="128" fillId="0" borderId="58" applyNumberFormat="0">
      <alignment vertical="top"/>
    </xf>
    <xf numFmtId="0" fontId="128" fillId="0" borderId="58" applyNumberFormat="0">
      <alignment vertical="top"/>
    </xf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184" fontId="37" fillId="0" borderId="55" applyAlignment="0" applyProtection="0"/>
    <xf numFmtId="0" fontId="119" fillId="0" borderId="60" applyNumberFormat="0"/>
    <xf numFmtId="0" fontId="119" fillId="0" borderId="60" applyNumberFormat="0"/>
    <xf numFmtId="0" fontId="119" fillId="0" borderId="55" applyNumberFormat="0"/>
    <xf numFmtId="0" fontId="119" fillId="0" borderId="55" applyNumberFormat="0"/>
    <xf numFmtId="0" fontId="119" fillId="0" borderId="57" applyNumberFormat="0"/>
    <xf numFmtId="0" fontId="119" fillId="0" borderId="57" applyNumberFormat="0"/>
    <xf numFmtId="0" fontId="30" fillId="0" borderId="55" applyNumberFormat="0">
      <alignment vertical="top"/>
    </xf>
    <xf numFmtId="0" fontId="30" fillId="0" borderId="55" applyNumberFormat="0">
      <alignment vertical="top"/>
    </xf>
    <xf numFmtId="0" fontId="119" fillId="0" borderId="55" applyNumberFormat="0"/>
    <xf numFmtId="0" fontId="119" fillId="0" borderId="55" applyNumberFormat="0"/>
    <xf numFmtId="0" fontId="34" fillId="0" borderId="60" applyNumberFormat="0">
      <alignment vertical="top"/>
    </xf>
    <xf numFmtId="0" fontId="34" fillId="0" borderId="60" applyNumberFormat="0">
      <alignment vertical="top"/>
    </xf>
    <xf numFmtId="0" fontId="30" fillId="0" borderId="55" applyNumberFormat="0">
      <alignment vertical="top"/>
    </xf>
    <xf numFmtId="0" fontId="30" fillId="0" borderId="55" applyNumberFormat="0">
      <alignment vertical="top"/>
    </xf>
    <xf numFmtId="0" fontId="124" fillId="0" borderId="55" applyNumberFormat="0">
      <alignment vertical="top"/>
    </xf>
    <xf numFmtId="0" fontId="124" fillId="0" borderId="55" applyNumberFormat="0">
      <alignment vertical="top"/>
    </xf>
    <xf numFmtId="0" fontId="124" fillId="0" borderId="60" applyNumberFormat="0">
      <alignment vertical="top"/>
    </xf>
    <xf numFmtId="0" fontId="124" fillId="0" borderId="60" applyNumberFormat="0">
      <alignment vertical="top"/>
    </xf>
    <xf numFmtId="0" fontId="127" fillId="0" borderId="60" applyNumberFormat="0">
      <alignment vertical="top"/>
    </xf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4" fillId="0" borderId="60" applyNumberFormat="0">
      <alignment vertical="top"/>
    </xf>
    <xf numFmtId="0" fontId="124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4" fillId="0" borderId="58" applyNumberFormat="0">
      <alignment vertical="top"/>
    </xf>
    <xf numFmtId="0" fontId="124" fillId="0" borderId="58" applyNumberFormat="0">
      <alignment vertical="top"/>
    </xf>
    <xf numFmtId="0" fontId="127" fillId="0" borderId="58" applyNumberFormat="0">
      <alignment vertical="top"/>
    </xf>
    <xf numFmtId="0" fontId="127" fillId="0" borderId="58" applyNumberFormat="0">
      <alignment vertical="top"/>
    </xf>
    <xf numFmtId="0" fontId="128" fillId="0" borderId="58" applyNumberFormat="0">
      <alignment vertical="top"/>
    </xf>
    <xf numFmtId="0" fontId="128" fillId="0" borderId="58" applyNumberFormat="0">
      <alignment vertical="top"/>
    </xf>
    <xf numFmtId="0" fontId="119" fillId="0" borderId="60" applyNumberFormat="0"/>
    <xf numFmtId="0" fontId="119" fillId="0" borderId="60" applyNumberFormat="0"/>
    <xf numFmtId="0" fontId="119" fillId="0" borderId="55" applyNumberFormat="0"/>
    <xf numFmtId="0" fontId="119" fillId="0" borderId="55" applyNumberFormat="0"/>
    <xf numFmtId="0" fontId="119" fillId="0" borderId="60" applyNumberFormat="0"/>
    <xf numFmtId="0" fontId="119" fillId="0" borderId="60" applyNumberFormat="0"/>
    <xf numFmtId="0" fontId="30" fillId="0" borderId="55" applyNumberFormat="0">
      <alignment vertical="top"/>
    </xf>
    <xf numFmtId="0" fontId="30" fillId="0" borderId="55" applyNumberFormat="0">
      <alignment vertical="top"/>
    </xf>
    <xf numFmtId="0" fontId="119" fillId="0" borderId="57" applyNumberFormat="0"/>
    <xf numFmtId="0" fontId="34" fillId="0" borderId="60" applyNumberFormat="0">
      <alignment vertical="top"/>
    </xf>
    <xf numFmtId="0" fontId="34" fillId="0" borderId="60" applyNumberFormat="0">
      <alignment vertical="top"/>
    </xf>
    <xf numFmtId="0" fontId="119" fillId="0" borderId="57" applyNumberFormat="0"/>
    <xf numFmtId="0" fontId="34" fillId="0" borderId="60" applyNumberFormat="0">
      <alignment vertical="top"/>
    </xf>
    <xf numFmtId="0" fontId="34" fillId="0" borderId="60" applyNumberFormat="0">
      <alignment vertical="top"/>
    </xf>
    <xf numFmtId="0" fontId="119" fillId="0" borderId="63" applyNumberFormat="0">
      <alignment vertical="top"/>
    </xf>
    <xf numFmtId="0" fontId="119" fillId="0" borderId="63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60" applyNumberFormat="0">
      <alignment vertical="top"/>
    </xf>
    <xf numFmtId="0" fontId="126" fillId="0" borderId="55" applyNumberFormat="0">
      <alignment vertical="top"/>
    </xf>
    <xf numFmtId="0" fontId="126" fillId="0" borderId="55" applyNumberFormat="0">
      <alignment vertical="top"/>
    </xf>
    <xf numFmtId="0" fontId="48" fillId="0" borderId="60" applyNumberFormat="0"/>
    <xf numFmtId="0" fontId="48" fillId="0" borderId="60" applyNumberFormat="0"/>
    <xf numFmtId="0" fontId="48" fillId="0" borderId="62" applyNumberFormat="0"/>
    <xf numFmtId="0" fontId="48" fillId="0" borderId="62" applyNumberFormat="0"/>
    <xf numFmtId="0" fontId="6" fillId="0" borderId="58" applyNumberFormat="0">
      <alignment vertical="top"/>
    </xf>
    <xf numFmtId="0" fontId="6" fillId="0" borderId="58" applyNumberFormat="0">
      <alignment vertical="top"/>
    </xf>
    <xf numFmtId="0" fontId="6" fillId="0" borderId="58" applyNumberFormat="0">
      <alignment horizontal="center" vertical="top"/>
    </xf>
    <xf numFmtId="0" fontId="6" fillId="0" borderId="58" applyNumberFormat="0">
      <alignment horizontal="center" vertical="top"/>
    </xf>
    <xf numFmtId="0" fontId="48" fillId="48" borderId="57" applyNumberFormat="0">
      <alignment vertical="top" wrapText="1"/>
    </xf>
    <xf numFmtId="0" fontId="48" fillId="48" borderId="57" applyNumberFormat="0">
      <alignment vertical="top" wrapText="1"/>
    </xf>
    <xf numFmtId="0" fontId="48" fillId="0" borderId="57" applyNumberFormat="0">
      <alignment vertical="top" wrapText="1"/>
    </xf>
    <xf numFmtId="0" fontId="48" fillId="0" borderId="57" applyNumberFormat="0">
      <alignment vertical="top" wrapText="1"/>
    </xf>
    <xf numFmtId="0" fontId="119" fillId="0" borderId="63" applyNumberFormat="0">
      <alignment horizontal="left" vertical="center"/>
      <protection locked="0"/>
    </xf>
    <xf numFmtId="0" fontId="119" fillId="0" borderId="63" applyNumberFormat="0">
      <alignment horizontal="left" vertical="center"/>
      <protection locked="0"/>
    </xf>
    <xf numFmtId="0" fontId="5" fillId="0" borderId="55" applyNumberFormat="0"/>
    <xf numFmtId="0" fontId="5" fillId="0" borderId="55" applyNumberFormat="0"/>
    <xf numFmtId="0" fontId="5" fillId="0" borderId="60" applyNumberFormat="0"/>
    <xf numFmtId="0" fontId="5" fillId="0" borderId="60" applyNumberFormat="0"/>
    <xf numFmtId="0" fontId="5" fillId="0" borderId="58" applyNumberFormat="0"/>
    <xf numFmtId="0" fontId="5" fillId="0" borderId="58" applyNumberFormat="0"/>
    <xf numFmtId="0" fontId="6" fillId="0" borderId="58" applyNumberFormat="0">
      <alignment vertical="top"/>
    </xf>
    <xf numFmtId="0" fontId="6" fillId="0" borderId="58" applyNumberFormat="0">
      <alignment vertical="top"/>
    </xf>
    <xf numFmtId="0" fontId="6" fillId="0" borderId="58" applyNumberFormat="0">
      <alignment horizontal="center" vertical="top"/>
    </xf>
    <xf numFmtId="0" fontId="6" fillId="0" borderId="58" applyNumberFormat="0">
      <alignment horizontal="center" vertical="top"/>
    </xf>
    <xf numFmtId="0" fontId="48" fillId="48" borderId="57" applyNumberFormat="0">
      <alignment vertical="top" wrapText="1"/>
    </xf>
    <xf numFmtId="0" fontId="48" fillId="48" borderId="57" applyNumberFormat="0">
      <alignment vertical="top" wrapText="1"/>
    </xf>
    <xf numFmtId="0" fontId="5" fillId="0" borderId="62" applyNumberFormat="0"/>
    <xf numFmtId="0" fontId="48" fillId="0" borderId="57" applyNumberFormat="0">
      <alignment vertical="top" wrapText="1"/>
    </xf>
    <xf numFmtId="0" fontId="48" fillId="0" borderId="57" applyNumberFormat="0">
      <alignment vertical="top" wrapText="1"/>
    </xf>
    <xf numFmtId="0" fontId="5" fillId="0" borderId="62" applyNumberFormat="0"/>
    <xf numFmtId="0" fontId="5" fillId="0" borderId="55" applyNumberFormat="0"/>
    <xf numFmtId="0" fontId="5" fillId="0" borderId="55" applyNumberFormat="0"/>
    <xf numFmtId="0" fontId="5" fillId="0" borderId="60" applyNumberFormat="0"/>
    <xf numFmtId="0" fontId="5" fillId="0" borderId="60" applyNumberFormat="0"/>
    <xf numFmtId="0" fontId="5" fillId="0" borderId="55" applyNumberFormat="0"/>
    <xf numFmtId="0" fontId="5" fillId="0" borderId="55" applyNumberFormat="0"/>
    <xf numFmtId="0" fontId="5" fillId="0" borderId="60" applyNumberFormat="0"/>
    <xf numFmtId="0" fontId="5" fillId="0" borderId="60" applyNumberFormat="0"/>
    <xf numFmtId="0" fontId="5" fillId="0" borderId="58" applyNumberFormat="0"/>
    <xf numFmtId="0" fontId="5" fillId="0" borderId="58" applyNumberFormat="0"/>
    <xf numFmtId="0" fontId="5" fillId="0" borderId="62" applyNumberFormat="0"/>
    <xf numFmtId="0" fontId="5" fillId="0" borderId="62" applyNumberFormat="0"/>
    <xf numFmtId="0" fontId="30" fillId="0" borderId="60" applyNumberFormat="0">
      <alignment vertical="top"/>
    </xf>
    <xf numFmtId="0" fontId="30" fillId="0" borderId="60" applyNumberFormat="0">
      <alignment vertical="top"/>
    </xf>
    <xf numFmtId="0" fontId="30" fillId="0" borderId="57" applyNumberFormat="0">
      <alignment vertical="top"/>
    </xf>
    <xf numFmtId="0" fontId="30" fillId="0" borderId="57" applyNumberFormat="0">
      <alignment vertical="top"/>
    </xf>
    <xf numFmtId="0" fontId="30" fillId="0" borderId="60" applyNumberFormat="0">
      <alignment vertical="top"/>
    </xf>
    <xf numFmtId="0" fontId="30" fillId="0" borderId="60" applyNumberFormat="0">
      <alignment vertical="top"/>
    </xf>
    <xf numFmtId="240" fontId="34" fillId="0" borderId="57">
      <alignment vertical="top" wrapText="1"/>
    </xf>
    <xf numFmtId="240" fontId="34" fillId="0" borderId="57">
      <alignment vertical="top" wrapText="1"/>
    </xf>
    <xf numFmtId="0" fontId="30" fillId="0" borderId="60" applyNumberFormat="0">
      <alignment vertical="top"/>
    </xf>
    <xf numFmtId="0" fontId="30" fillId="0" borderId="60" applyNumberFormat="0">
      <alignment vertical="top"/>
    </xf>
    <xf numFmtId="0" fontId="30" fillId="0" borderId="57" applyNumberFormat="0">
      <alignment vertical="top"/>
    </xf>
    <xf numFmtId="0" fontId="30" fillId="0" borderId="57" applyNumberFormat="0">
      <alignment vertical="top"/>
    </xf>
    <xf numFmtId="243" fontId="34" fillId="0" borderId="57">
      <alignment vertical="top" wrapText="1"/>
    </xf>
    <xf numFmtId="243" fontId="34" fillId="0" borderId="57">
      <alignment vertical="top" wrapText="1"/>
    </xf>
    <xf numFmtId="240" fontId="34" fillId="0" borderId="57">
      <alignment vertical="top" wrapText="1"/>
    </xf>
    <xf numFmtId="240" fontId="34" fillId="0" borderId="57">
      <alignment vertical="top" wrapText="1"/>
    </xf>
    <xf numFmtId="243" fontId="34" fillId="0" borderId="57">
      <alignment vertical="top" wrapText="1"/>
    </xf>
    <xf numFmtId="243" fontId="34" fillId="0" borderId="57">
      <alignment vertical="top" wrapText="1"/>
    </xf>
    <xf numFmtId="240" fontId="30" fillId="0" borderId="57">
      <alignment vertical="top" wrapText="1"/>
    </xf>
    <xf numFmtId="240" fontId="30" fillId="0" borderId="57">
      <alignment vertical="top" wrapText="1"/>
    </xf>
    <xf numFmtId="250" fontId="30" fillId="0" borderId="57">
      <alignment vertical="top" wrapText="1"/>
    </xf>
    <xf numFmtId="250" fontId="30" fillId="0" borderId="57">
      <alignment vertical="top" wrapText="1"/>
    </xf>
    <xf numFmtId="240" fontId="30" fillId="0" borderId="57">
      <alignment vertical="top" wrapText="1"/>
    </xf>
    <xf numFmtId="240" fontId="30" fillId="0" borderId="57">
      <alignment vertical="top" wrapText="1"/>
    </xf>
    <xf numFmtId="250" fontId="30" fillId="0" borderId="57">
      <alignment vertical="top" wrapText="1"/>
    </xf>
    <xf numFmtId="250" fontId="30" fillId="0" borderId="57">
      <alignment vertical="top" wrapText="1"/>
    </xf>
    <xf numFmtId="0" fontId="148" fillId="0" borderId="64" applyNumberFormat="0" applyFill="0" applyAlignment="0" applyProtection="0"/>
    <xf numFmtId="0" fontId="148" fillId="0" borderId="64" applyNumberFormat="0" applyFill="0" applyAlignment="0" applyProtection="0"/>
    <xf numFmtId="0" fontId="80" fillId="9" borderId="56" applyNumberFormat="0" applyAlignment="0" applyProtection="0"/>
    <xf numFmtId="40" fontId="25" fillId="0" borderId="57">
      <alignment vertical="center"/>
    </xf>
    <xf numFmtId="38" fontId="25" fillId="0" borderId="57">
      <alignment vertical="center"/>
    </xf>
    <xf numFmtId="0" fontId="119" fillId="0" borderId="63" applyNumberFormat="0">
      <alignment horizontal="left" vertical="center"/>
      <protection locked="0"/>
    </xf>
    <xf numFmtId="0" fontId="119" fillId="0" borderId="63" applyNumberFormat="0">
      <alignment horizontal="left" vertical="center"/>
      <protection locked="0"/>
    </xf>
    <xf numFmtId="40" fontId="25" fillId="0" borderId="57">
      <alignment vertical="center"/>
    </xf>
    <xf numFmtId="0" fontId="80" fillId="9" borderId="56" applyNumberFormat="0" applyAlignment="0" applyProtection="0"/>
    <xf numFmtId="0" fontId="148" fillId="0" borderId="64" applyNumberFormat="0" applyFill="0" applyAlignment="0" applyProtection="0"/>
    <xf numFmtId="0" fontId="148" fillId="0" borderId="64" applyNumberFormat="0" applyFill="0" applyAlignment="0" applyProtection="0"/>
    <xf numFmtId="43" fontId="17" fillId="0" borderId="0" applyFont="0" applyFill="0" applyBorder="0" applyAlignment="0" applyProtection="0"/>
    <xf numFmtId="0" fontId="30" fillId="0" borderId="66" applyNumberFormat="0">
      <alignment vertical="top"/>
    </xf>
    <xf numFmtId="243" fontId="34" fillId="0" borderId="66">
      <alignment vertical="top" wrapText="1"/>
    </xf>
    <xf numFmtId="243" fontId="34" fillId="0" borderId="66">
      <alignment vertical="top" wrapText="1"/>
    </xf>
    <xf numFmtId="240" fontId="30" fillId="0" borderId="66">
      <alignment vertical="top" wrapText="1"/>
    </xf>
    <xf numFmtId="240" fontId="30" fillId="0" borderId="66">
      <alignment vertical="top" wrapText="1"/>
    </xf>
    <xf numFmtId="250" fontId="30" fillId="0" borderId="66">
      <alignment vertical="top" wrapText="1"/>
    </xf>
    <xf numFmtId="250" fontId="30" fillId="0" borderId="66">
      <alignment vertical="top" wrapText="1"/>
    </xf>
    <xf numFmtId="240" fontId="30" fillId="0" borderId="66">
      <alignment vertical="top" wrapText="1"/>
    </xf>
    <xf numFmtId="240" fontId="30" fillId="0" borderId="66">
      <alignment vertical="top" wrapText="1"/>
    </xf>
    <xf numFmtId="250" fontId="30" fillId="0" borderId="66">
      <alignment vertical="top" wrapText="1"/>
    </xf>
    <xf numFmtId="250" fontId="30" fillId="0" borderId="66">
      <alignment vertical="top" wrapText="1"/>
    </xf>
    <xf numFmtId="0" fontId="148" fillId="0" borderId="73" applyNumberFormat="0" applyFill="0" applyAlignment="0" applyProtection="0"/>
    <xf numFmtId="0" fontId="148" fillId="0" borderId="73" applyNumberFormat="0" applyFill="0" applyAlignment="0" applyProtection="0"/>
    <xf numFmtId="0" fontId="80" fillId="9" borderId="74" applyNumberFormat="0" applyAlignment="0" applyProtection="0"/>
    <xf numFmtId="40" fontId="25" fillId="0" borderId="66">
      <alignment vertical="center"/>
    </xf>
    <xf numFmtId="38" fontId="25" fillId="0" borderId="66">
      <alignment vertical="center"/>
    </xf>
    <xf numFmtId="0" fontId="119" fillId="0" borderId="72" applyNumberFormat="0">
      <alignment horizontal="left" vertical="center"/>
      <protection locked="0"/>
    </xf>
    <xf numFmtId="0" fontId="119" fillId="0" borderId="72" applyNumberFormat="0">
      <alignment horizontal="left" vertical="center"/>
      <protection locked="0"/>
    </xf>
    <xf numFmtId="40" fontId="25" fillId="0" borderId="66">
      <alignment vertical="center"/>
    </xf>
    <xf numFmtId="0" fontId="80" fillId="9" borderId="74" applyNumberFormat="0" applyAlignment="0" applyProtection="0"/>
    <xf numFmtId="0" fontId="148" fillId="0" borderId="73" applyNumberFormat="0" applyFill="0" applyAlignment="0" applyProtection="0"/>
    <xf numFmtId="0" fontId="148" fillId="0" borderId="73" applyNumberFormat="0" applyFill="0" applyAlignment="0" applyProtection="0"/>
    <xf numFmtId="43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24" fillId="0" borderId="67" applyNumberFormat="0">
      <alignment vertical="top"/>
    </xf>
    <xf numFmtId="184" fontId="37" fillId="0" borderId="65" applyAlignment="0" applyProtection="0"/>
    <xf numFmtId="184" fontId="37" fillId="0" borderId="65" applyAlignment="0" applyProtection="0"/>
    <xf numFmtId="0" fontId="127" fillId="0" borderId="65" applyNumberFormat="0">
      <alignment vertical="top"/>
    </xf>
    <xf numFmtId="0" fontId="124" fillId="0" borderId="65" applyNumberFormat="0">
      <alignment vertical="top"/>
    </xf>
    <xf numFmtId="184" fontId="37" fillId="0" borderId="65" applyAlignment="0" applyProtection="0"/>
    <xf numFmtId="0" fontId="30" fillId="0" borderId="65" applyNumberFormat="0">
      <alignment vertical="top"/>
    </xf>
    <xf numFmtId="184" fontId="37" fillId="0" borderId="65" applyAlignment="0" applyProtection="0"/>
    <xf numFmtId="184" fontId="37" fillId="0" borderId="65" applyAlignment="0" applyProtection="0"/>
    <xf numFmtId="0" fontId="107" fillId="1" borderId="71" applyNumberFormat="0" applyFont="0" applyAlignment="0">
      <alignment horizontal="center"/>
    </xf>
    <xf numFmtId="0" fontId="5" fillId="0" borderId="65" applyNumberFormat="0"/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184" fontId="37" fillId="0" borderId="85" applyAlignment="0" applyProtection="0"/>
    <xf numFmtId="44" fontId="2" fillId="0" borderId="0" applyFont="0" applyFill="0" applyBorder="0" applyAlignment="0" applyProtection="0"/>
    <xf numFmtId="0" fontId="2" fillId="0" borderId="0"/>
    <xf numFmtId="240" fontId="34" fillId="0" borderId="87">
      <alignment vertical="top" wrapText="1"/>
    </xf>
    <xf numFmtId="0" fontId="30" fillId="0" borderId="87" applyNumberFormat="0">
      <alignment vertical="top"/>
    </xf>
    <xf numFmtId="0" fontId="5" fillId="0" borderId="88" applyNumberFormat="0"/>
    <xf numFmtId="0" fontId="30" fillId="0" borderId="90" applyNumberFormat="0">
      <alignment vertical="top"/>
    </xf>
    <xf numFmtId="0" fontId="5" fillId="0" borderId="85" applyNumberFormat="0"/>
    <xf numFmtId="0" fontId="148" fillId="0" borderId="84" applyNumberFormat="0" applyFill="0" applyAlignment="0" applyProtection="0"/>
    <xf numFmtId="0" fontId="5" fillId="0" borderId="92" applyNumberFormat="0"/>
    <xf numFmtId="0" fontId="48" fillId="48" borderId="66" applyNumberFormat="0">
      <alignment vertical="top" wrapText="1"/>
    </xf>
    <xf numFmtId="0" fontId="6" fillId="0" borderId="67" applyNumberFormat="0">
      <alignment vertical="top"/>
    </xf>
    <xf numFmtId="0" fontId="6" fillId="0" borderId="67" applyNumberFormat="0">
      <alignment horizontal="center" vertical="top"/>
    </xf>
    <xf numFmtId="0" fontId="80" fillId="9" borderId="74" applyNumberFormat="0" applyAlignment="0" applyProtection="0"/>
    <xf numFmtId="0" fontId="80" fillId="9" borderId="74" applyNumberFormat="0" applyAlignment="0" applyProtection="0"/>
    <xf numFmtId="0" fontId="6" fillId="0" borderId="88" applyNumberFormat="0">
      <alignment horizontal="center" vertical="top"/>
    </xf>
    <xf numFmtId="0" fontId="30" fillId="0" borderId="90" applyNumberFormat="0">
      <alignment vertical="top"/>
    </xf>
    <xf numFmtId="243" fontId="34" fillId="0" borderId="87">
      <alignment vertical="top" wrapText="1"/>
    </xf>
    <xf numFmtId="0" fontId="5" fillId="0" borderId="92" applyNumberFormat="0"/>
    <xf numFmtId="0" fontId="30" fillId="0" borderId="87" applyNumberFormat="0">
      <alignment vertical="top"/>
    </xf>
    <xf numFmtId="0" fontId="5" fillId="0" borderId="90" applyNumberFormat="0"/>
    <xf numFmtId="0" fontId="5" fillId="0" borderId="85" applyNumberFormat="0"/>
    <xf numFmtId="0" fontId="48" fillId="0" borderId="87" applyNumberFormat="0">
      <alignment vertical="top" wrapText="1"/>
    </xf>
    <xf numFmtId="250" fontId="30" fillId="0" borderId="66">
      <alignment vertical="top" wrapText="1"/>
    </xf>
    <xf numFmtId="240" fontId="30" fillId="0" borderId="66">
      <alignment vertical="top" wrapText="1"/>
    </xf>
    <xf numFmtId="243" fontId="34" fillId="0" borderId="66">
      <alignment vertical="top" wrapText="1"/>
    </xf>
    <xf numFmtId="0" fontId="48" fillId="48" borderId="87" applyNumberFormat="0">
      <alignment vertical="top" wrapText="1"/>
    </xf>
    <xf numFmtId="0" fontId="41" fillId="22" borderId="86" applyNumberFormat="0" applyAlignment="0" applyProtection="0"/>
    <xf numFmtId="0" fontId="30" fillId="0" borderId="87" applyNumberFormat="0">
      <alignment vertical="top"/>
    </xf>
    <xf numFmtId="240" fontId="34" fillId="0" borderId="87">
      <alignment vertical="top" wrapText="1"/>
    </xf>
    <xf numFmtId="0" fontId="30" fillId="0" borderId="90" applyNumberFormat="0">
      <alignment vertical="top"/>
    </xf>
    <xf numFmtId="0" fontId="30" fillId="0" borderId="90" applyNumberFormat="0">
      <alignment vertical="top"/>
    </xf>
    <xf numFmtId="0" fontId="148" fillId="0" borderId="84" applyNumberFormat="0" applyFill="0" applyAlignment="0" applyProtection="0"/>
    <xf numFmtId="0" fontId="5" fillId="0" borderId="90" applyNumberFormat="0"/>
    <xf numFmtId="0" fontId="5" fillId="0" borderId="92" applyNumberFormat="0"/>
    <xf numFmtId="0" fontId="124" fillId="0" borderId="90" applyNumberFormat="0">
      <alignment vertical="top"/>
    </xf>
    <xf numFmtId="0" fontId="127" fillId="0" borderId="85" applyNumberFormat="0">
      <alignment vertical="top"/>
    </xf>
    <xf numFmtId="0" fontId="127" fillId="0" borderId="85" applyNumberFormat="0">
      <alignment vertical="top"/>
    </xf>
    <xf numFmtId="0" fontId="127" fillId="0" borderId="85" applyNumberFormat="0">
      <alignment vertical="top"/>
    </xf>
    <xf numFmtId="0" fontId="128" fillId="0" borderId="85" applyNumberFormat="0">
      <alignment vertical="top"/>
    </xf>
    <xf numFmtId="0" fontId="124" fillId="0" borderId="85" applyNumberFormat="0">
      <alignment vertical="top"/>
    </xf>
    <xf numFmtId="0" fontId="98" fillId="36" borderId="90" applyNumberFormat="0" applyFont="0" applyFill="0" applyBorder="0" applyAlignment="0"/>
    <xf numFmtId="0" fontId="99" fillId="22" borderId="91" applyNumberFormat="0" applyAlignment="0" applyProtection="0"/>
    <xf numFmtId="0" fontId="98" fillId="36" borderId="90" applyNumberFormat="0" applyFont="0" applyFill="0" applyBorder="0" applyAlignment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38" fontId="25" fillId="0" borderId="77">
      <alignment vertical="center"/>
    </xf>
    <xf numFmtId="0" fontId="99" fillId="22" borderId="70" applyNumberFormat="0" applyAlignment="0" applyProtection="0"/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27" fillId="0" borderId="90" applyNumberFormat="0">
      <alignment vertical="top"/>
    </xf>
    <xf numFmtId="0" fontId="124" fillId="0" borderId="90" applyNumberFormat="0">
      <alignment vertical="top"/>
    </xf>
    <xf numFmtId="0" fontId="6" fillId="0" borderId="67" applyNumberFormat="0">
      <alignment horizontal="center" vertical="top"/>
    </xf>
    <xf numFmtId="0" fontId="6" fillId="0" borderId="67" applyNumberFormat="0">
      <alignment vertical="top"/>
    </xf>
    <xf numFmtId="0" fontId="48" fillId="48" borderId="66" applyNumberFormat="0">
      <alignment vertical="top" wrapText="1"/>
    </xf>
    <xf numFmtId="243" fontId="34" fillId="0" borderId="66">
      <alignment vertical="top" wrapText="1"/>
    </xf>
    <xf numFmtId="240" fontId="30" fillId="0" borderId="66">
      <alignment vertical="top" wrapText="1"/>
    </xf>
    <xf numFmtId="250" fontId="30" fillId="0" borderId="66">
      <alignment vertical="top" wrapText="1"/>
    </xf>
    <xf numFmtId="0" fontId="48" fillId="0" borderId="87" applyNumberFormat="0">
      <alignment vertical="top" wrapText="1"/>
    </xf>
    <xf numFmtId="0" fontId="5" fillId="0" borderId="85" applyNumberFormat="0"/>
    <xf numFmtId="0" fontId="5" fillId="0" borderId="90" applyNumberFormat="0"/>
    <xf numFmtId="0" fontId="30" fillId="0" borderId="87" applyNumberFormat="0">
      <alignment vertical="top"/>
    </xf>
    <xf numFmtId="0" fontId="5" fillId="0" borderId="92" applyNumberFormat="0"/>
    <xf numFmtId="243" fontId="34" fillId="0" borderId="87">
      <alignment vertical="top" wrapText="1"/>
    </xf>
    <xf numFmtId="0" fontId="30" fillId="0" borderId="90" applyNumberFormat="0">
      <alignment vertical="top"/>
    </xf>
    <xf numFmtId="0" fontId="48" fillId="48" borderId="87" applyNumberFormat="0">
      <alignment vertical="top" wrapText="1"/>
    </xf>
    <xf numFmtId="0" fontId="148" fillId="0" borderId="73" applyNumberFormat="0" applyFill="0" applyAlignment="0" applyProtection="0"/>
    <xf numFmtId="0" fontId="148" fillId="0" borderId="73" applyNumberFormat="0" applyFill="0" applyAlignment="0" applyProtection="0"/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5" fillId="0" borderId="65" applyNumberFormat="0"/>
    <xf numFmtId="0" fontId="107" fillId="1" borderId="71" applyNumberFormat="0" applyFont="0" applyAlignment="0">
      <alignment horizontal="center"/>
    </xf>
    <xf numFmtId="184" fontId="37" fillId="0" borderId="65" applyAlignment="0" applyProtection="0"/>
    <xf numFmtId="184" fontId="37" fillId="0" borderId="65" applyAlignment="0" applyProtection="0"/>
    <xf numFmtId="0" fontId="30" fillId="0" borderId="65" applyNumberFormat="0">
      <alignment vertical="top"/>
    </xf>
    <xf numFmtId="184" fontId="37" fillId="0" borderId="65" applyAlignment="0" applyProtection="0"/>
    <xf numFmtId="0" fontId="124" fillId="0" borderId="65" applyNumberFormat="0">
      <alignment vertical="top"/>
    </xf>
    <xf numFmtId="0" fontId="127" fillId="0" borderId="65" applyNumberFormat="0">
      <alignment vertical="top"/>
    </xf>
    <xf numFmtId="184" fontId="37" fillId="0" borderId="65" applyAlignment="0" applyProtection="0"/>
    <xf numFmtId="184" fontId="37" fillId="0" borderId="65" applyAlignment="0" applyProtection="0"/>
    <xf numFmtId="40" fontId="25" fillId="0" borderId="67" applyBorder="0">
      <alignment vertical="center"/>
    </xf>
    <xf numFmtId="40" fontId="25" fillId="0" borderId="66">
      <alignment vertical="center"/>
    </xf>
    <xf numFmtId="40" fontId="25" fillId="0" borderId="66">
      <alignment vertical="center"/>
    </xf>
    <xf numFmtId="40" fontId="25" fillId="0" borderId="67" applyBorder="0">
      <alignment vertical="center"/>
    </xf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74" applyNumberFormat="0" applyAlignment="0" applyProtection="0"/>
    <xf numFmtId="0" fontId="80" fillId="9" borderId="86" applyNumberFormat="0" applyAlignment="0" applyProtection="0"/>
    <xf numFmtId="38" fontId="25" fillId="0" borderId="66">
      <alignment vertical="center"/>
    </xf>
    <xf numFmtId="40" fontId="25" fillId="0" borderId="66">
      <alignment vertical="center"/>
    </xf>
    <xf numFmtId="40" fontId="25" fillId="0" borderId="66">
      <alignment vertical="center"/>
    </xf>
    <xf numFmtId="40" fontId="25" fillId="0" borderId="66">
      <alignment vertical="center"/>
    </xf>
    <xf numFmtId="40" fontId="25" fillId="0" borderId="67" applyBorder="0">
      <alignment vertical="center"/>
    </xf>
    <xf numFmtId="0" fontId="80" fillId="9" borderId="74" applyNumberFormat="0" applyAlignment="0" applyProtection="0"/>
    <xf numFmtId="0" fontId="80" fillId="9" borderId="74" applyNumberFormat="0" applyAlignment="0" applyProtection="0"/>
    <xf numFmtId="38" fontId="25" fillId="0" borderId="87">
      <alignment vertical="center"/>
    </xf>
    <xf numFmtId="0" fontId="80" fillId="9" borderId="74" applyNumberFormat="0" applyAlignment="0" applyProtection="0"/>
    <xf numFmtId="0" fontId="80" fillId="9" borderId="86" applyNumberFormat="0" applyAlignment="0" applyProtection="0"/>
    <xf numFmtId="0" fontId="124" fillId="0" borderId="65" applyNumberFormat="0">
      <alignment vertical="top"/>
    </xf>
    <xf numFmtId="0" fontId="98" fillId="36" borderId="69" applyNumberFormat="0" applyFont="0" applyFill="0" applyBorder="0" applyAlignment="0"/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41" fillId="22" borderId="74" applyNumberFormat="0" applyAlignment="0" applyProtection="0"/>
    <xf numFmtId="0" fontId="99" fillId="22" borderId="70" applyNumberFormat="0" applyAlignment="0" applyProtection="0"/>
    <xf numFmtId="0" fontId="124" fillId="0" borderId="69" applyNumberFormat="0">
      <alignment vertical="top"/>
    </xf>
    <xf numFmtId="0" fontId="128" fillId="0" borderId="65" applyNumberFormat="0">
      <alignment vertical="top"/>
    </xf>
    <xf numFmtId="0" fontId="41" fillId="22" borderId="74" applyNumberFormat="0" applyAlignment="0" applyProtection="0"/>
    <xf numFmtId="0" fontId="98" fillId="36" borderId="69" applyNumberFormat="0" applyFont="0" applyFill="0" applyBorder="0" applyAlignment="0"/>
    <xf numFmtId="0" fontId="107" fillId="1" borderId="71" applyNumberFormat="0" applyFont="0" applyAlignment="0">
      <alignment horizontal="center"/>
    </xf>
    <xf numFmtId="0" fontId="107" fillId="1" borderId="71" applyNumberFormat="0" applyFont="0" applyAlignment="0">
      <alignment horizontal="center"/>
    </xf>
    <xf numFmtId="0" fontId="119" fillId="0" borderId="69" applyNumberFormat="0"/>
    <xf numFmtId="184" fontId="37" fillId="0" borderId="65" applyAlignment="0" applyProtection="0"/>
    <xf numFmtId="0" fontId="124" fillId="0" borderId="69" applyNumberFormat="0">
      <alignment vertical="top"/>
    </xf>
    <xf numFmtId="0" fontId="128" fillId="0" borderId="65" applyNumberFormat="0">
      <alignment vertical="top"/>
    </xf>
    <xf numFmtId="0" fontId="119" fillId="0" borderId="69" applyNumberFormat="0"/>
    <xf numFmtId="184" fontId="37" fillId="0" borderId="65" applyAlignment="0" applyProtection="0"/>
    <xf numFmtId="0" fontId="128" fillId="0" borderId="69" applyNumberFormat="0">
      <alignment vertical="top"/>
    </xf>
    <xf numFmtId="0" fontId="127" fillId="0" borderId="69" applyNumberFormat="0">
      <alignment vertical="top"/>
    </xf>
    <xf numFmtId="0" fontId="119" fillId="0" borderId="69" applyNumberFormat="0"/>
    <xf numFmtId="0" fontId="119" fillId="0" borderId="65" applyNumberFormat="0"/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19" fillId="0" borderId="65" applyNumberFormat="0"/>
    <xf numFmtId="0" fontId="119" fillId="0" borderId="69" applyNumberFormat="0"/>
    <xf numFmtId="243" fontId="34" fillId="0" borderId="66">
      <alignment vertical="top" wrapText="1"/>
    </xf>
    <xf numFmtId="240" fontId="34" fillId="0" borderId="66">
      <alignment vertical="top" wrapText="1"/>
    </xf>
    <xf numFmtId="0" fontId="80" fillId="9" borderId="74" applyNumberFormat="0" applyAlignment="0" applyProtection="0"/>
    <xf numFmtId="0" fontId="80" fillId="9" borderId="74" applyNumberFormat="0" applyAlignment="0" applyProtection="0"/>
    <xf numFmtId="243" fontId="34" fillId="0" borderId="66">
      <alignment vertical="top" wrapText="1"/>
    </xf>
    <xf numFmtId="240" fontId="34" fillId="0" borderId="66">
      <alignment vertical="top" wrapText="1"/>
    </xf>
    <xf numFmtId="0" fontId="5" fillId="33" borderId="68" applyNumberFormat="0" applyFont="0" applyAlignment="0" applyProtection="0"/>
    <xf numFmtId="43" fontId="17" fillId="0" borderId="0" applyFont="0" applyFill="0" applyBorder="0" applyAlignment="0" applyProtection="0"/>
    <xf numFmtId="40" fontId="25" fillId="0" borderId="88" applyBorder="0">
      <alignment vertical="center"/>
    </xf>
    <xf numFmtId="38" fontId="25" fillId="0" borderId="87">
      <alignment vertical="center"/>
    </xf>
    <xf numFmtId="40" fontId="25" fillId="0" borderId="88" applyBorder="0">
      <alignment vertical="center"/>
    </xf>
    <xf numFmtId="40" fontId="25" fillId="0" borderId="88" applyBorder="0">
      <alignment vertical="center"/>
    </xf>
    <xf numFmtId="40" fontId="25" fillId="0" borderId="87">
      <alignment vertical="center"/>
    </xf>
    <xf numFmtId="40" fontId="25" fillId="0" borderId="87">
      <alignment vertical="center"/>
    </xf>
    <xf numFmtId="240" fontId="34" fillId="0" borderId="87">
      <alignment vertical="top" wrapText="1"/>
    </xf>
    <xf numFmtId="243" fontId="34" fillId="0" borderId="87">
      <alignment vertical="top" wrapText="1"/>
    </xf>
    <xf numFmtId="243" fontId="34" fillId="0" borderId="87">
      <alignment vertical="top" wrapText="1"/>
    </xf>
    <xf numFmtId="240" fontId="30" fillId="0" borderId="87">
      <alignment vertical="top" wrapText="1"/>
    </xf>
    <xf numFmtId="240" fontId="30" fillId="0" borderId="87">
      <alignment vertical="top" wrapText="1"/>
    </xf>
    <xf numFmtId="250" fontId="30" fillId="0" borderId="87">
      <alignment vertical="top" wrapText="1"/>
    </xf>
    <xf numFmtId="250" fontId="30" fillId="0" borderId="87">
      <alignment vertical="top" wrapText="1"/>
    </xf>
    <xf numFmtId="240" fontId="30" fillId="0" borderId="87">
      <alignment vertical="top" wrapText="1"/>
    </xf>
    <xf numFmtId="240" fontId="30" fillId="0" borderId="87">
      <alignment vertical="top" wrapText="1"/>
    </xf>
    <xf numFmtId="250" fontId="30" fillId="0" borderId="87">
      <alignment vertical="top" wrapText="1"/>
    </xf>
    <xf numFmtId="250" fontId="30" fillId="0" borderId="87">
      <alignment vertical="top" wrapText="1"/>
    </xf>
    <xf numFmtId="0" fontId="148" fillId="0" borderId="94" applyNumberFormat="0" applyFill="0" applyAlignment="0" applyProtection="0"/>
    <xf numFmtId="0" fontId="148" fillId="0" borderId="94" applyNumberFormat="0" applyFill="0" applyAlignment="0" applyProtection="0"/>
    <xf numFmtId="0" fontId="80" fillId="9" borderId="86" applyNumberFormat="0" applyAlignment="0" applyProtection="0"/>
    <xf numFmtId="40" fontId="25" fillId="0" borderId="87">
      <alignment vertical="center"/>
    </xf>
    <xf numFmtId="38" fontId="25" fillId="0" borderId="87">
      <alignment vertical="center"/>
    </xf>
    <xf numFmtId="0" fontId="119" fillId="0" borderId="93" applyNumberFormat="0">
      <alignment horizontal="left" vertical="center"/>
      <protection locked="0"/>
    </xf>
    <xf numFmtId="0" fontId="119" fillId="0" borderId="93" applyNumberFormat="0">
      <alignment horizontal="left" vertical="center"/>
      <protection locked="0"/>
    </xf>
    <xf numFmtId="40" fontId="25" fillId="0" borderId="87">
      <alignment vertical="center"/>
    </xf>
    <xf numFmtId="0" fontId="80" fillId="9" borderId="86" applyNumberFormat="0" applyAlignment="0" applyProtection="0"/>
    <xf numFmtId="0" fontId="148" fillId="0" borderId="94" applyNumberFormat="0" applyFill="0" applyAlignment="0" applyProtection="0"/>
    <xf numFmtId="0" fontId="148" fillId="0" borderId="94" applyNumberFormat="0" applyFill="0" applyAlignment="0" applyProtection="0"/>
    <xf numFmtId="43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48" fillId="0" borderId="82" applyNumberFormat="0"/>
    <xf numFmtId="0" fontId="48" fillId="0" borderId="82" applyNumberFormat="0"/>
    <xf numFmtId="0" fontId="48" fillId="0" borderId="80" applyNumberFormat="0"/>
    <xf numFmtId="0" fontId="48" fillId="0" borderId="80" applyNumberFormat="0"/>
    <xf numFmtId="0" fontId="126" fillId="0" borderId="75" applyNumberFormat="0">
      <alignment vertical="top"/>
    </xf>
    <xf numFmtId="0" fontId="126" fillId="0" borderId="75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19" fillId="0" borderId="83" applyNumberFormat="0">
      <alignment vertical="top"/>
    </xf>
    <xf numFmtId="0" fontId="119" fillId="0" borderId="83" applyNumberFormat="0">
      <alignment vertical="top"/>
    </xf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5" fillId="0" borderId="75" applyNumberFormat="0"/>
    <xf numFmtId="0" fontId="5" fillId="0" borderId="75" applyNumberFormat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0" fontId="30" fillId="0" borderId="75" applyNumberFormat="0">
      <alignment vertical="top"/>
    </xf>
    <xf numFmtId="0" fontId="30" fillId="0" borderId="75" applyNumberFormat="0">
      <alignment vertical="top"/>
    </xf>
    <xf numFmtId="0" fontId="119" fillId="0" borderId="75" applyNumberFormat="0"/>
    <xf numFmtId="0" fontId="119" fillId="0" borderId="75" applyNumberFormat="0"/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124" fillId="0" borderId="75" applyNumberFormat="0">
      <alignment vertical="top"/>
    </xf>
    <xf numFmtId="0" fontId="124" fillId="0" borderId="75" applyNumberFormat="0">
      <alignment vertical="top"/>
    </xf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0" fontId="41" fillId="22" borderId="76" applyNumberFormat="0" applyAlignment="0" applyProtection="0"/>
    <xf numFmtId="0" fontId="41" fillId="22" borderId="76" applyNumberFormat="0" applyAlignment="0" applyProtection="0"/>
    <xf numFmtId="0" fontId="66" fillId="0" borderId="77">
      <alignment vertical="center" wrapText="1"/>
    </xf>
    <xf numFmtId="0" fontId="66" fillId="0" borderId="77">
      <alignment vertical="center" wrapText="1"/>
    </xf>
    <xf numFmtId="0" fontId="68" fillId="0" borderId="82">
      <alignment horizontal="left" vertical="center"/>
    </xf>
    <xf numFmtId="168" fontId="8" fillId="0" borderId="82">
      <alignment horizontal="left" vertical="center"/>
    </xf>
    <xf numFmtId="168" fontId="8" fillId="0" borderId="82">
      <alignment horizontal="left" vertical="center"/>
    </xf>
    <xf numFmtId="0" fontId="68" fillId="0" borderId="82">
      <alignment horizontal="left" vertical="center"/>
    </xf>
    <xf numFmtId="0" fontId="66" fillId="0" borderId="77">
      <alignment vertical="center" wrapText="1"/>
    </xf>
    <xf numFmtId="0" fontId="66" fillId="0" borderId="77">
      <alignment vertical="center" wrapText="1"/>
    </xf>
    <xf numFmtId="0" fontId="68" fillId="0" borderId="82">
      <alignment horizontal="left" vertical="center"/>
    </xf>
    <xf numFmtId="168" fontId="8" fillId="0" borderId="82">
      <alignment horizontal="left" vertical="center"/>
    </xf>
    <xf numFmtId="168" fontId="8" fillId="0" borderId="82">
      <alignment horizontal="left" vertical="center"/>
    </xf>
    <xf numFmtId="0" fontId="68" fillId="0" borderId="82">
      <alignment horizontal="left" vertical="center"/>
    </xf>
    <xf numFmtId="38" fontId="25" fillId="0" borderId="77">
      <alignment vertical="center"/>
    </xf>
    <xf numFmtId="38" fontId="25" fillId="0" borderId="77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38" fontId="25" fillId="0" borderId="77">
      <alignment vertical="center"/>
    </xf>
    <xf numFmtId="38" fontId="25" fillId="0" borderId="77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38" fontId="25" fillId="0" borderId="77">
      <alignment vertical="center"/>
    </xf>
    <xf numFmtId="38" fontId="25" fillId="0" borderId="77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38" fontId="25" fillId="0" borderId="77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40" fontId="25" fillId="0" borderId="77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40" fontId="25" fillId="0" borderId="78" applyBorder="0">
      <alignment vertical="center"/>
    </xf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80" fillId="9" borderId="76" applyNumberFormat="0" applyAlignment="0" applyProtection="0"/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07" fillId="1" borderId="92" applyNumberFormat="0" applyFont="0" applyAlignment="0">
      <alignment horizontal="center"/>
    </xf>
    <xf numFmtId="0" fontId="128" fillId="0" borderId="85" applyNumberFormat="0">
      <alignment vertical="top"/>
    </xf>
    <xf numFmtId="0" fontId="124" fillId="0" borderId="90" applyNumberFormat="0">
      <alignment vertical="top"/>
    </xf>
    <xf numFmtId="0" fontId="124" fillId="0" borderId="88" applyNumberFormat="0">
      <alignment vertical="top"/>
    </xf>
    <xf numFmtId="0" fontId="127" fillId="0" borderId="88" applyNumberFormat="0">
      <alignment vertical="top"/>
    </xf>
    <xf numFmtId="0" fontId="119" fillId="0" borderId="93" applyNumberFormat="0">
      <alignment vertical="top"/>
    </xf>
    <xf numFmtId="0" fontId="126" fillId="0" borderId="90" applyNumberFormat="0">
      <alignment vertical="top"/>
    </xf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98" fillId="36" borderId="80" applyNumberFormat="0" applyFont="0" applyFill="0" applyBorder="0" applyAlignment="0"/>
    <xf numFmtId="0" fontId="98" fillId="36" borderId="80" applyNumberFormat="0" applyFont="0" applyFill="0" applyBorder="0" applyAlignment="0"/>
    <xf numFmtId="0" fontId="99" fillId="22" borderId="81" applyNumberFormat="0" applyAlignment="0" applyProtection="0"/>
    <xf numFmtId="0" fontId="99" fillId="22" borderId="81" applyNumberForma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5" fillId="33" borderId="79" applyNumberFormat="0" applyFont="0" applyAlignment="0" applyProtection="0"/>
    <xf numFmtId="0" fontId="98" fillId="36" borderId="80" applyNumberFormat="0" applyFont="0" applyFill="0" applyBorder="0" applyAlignment="0"/>
    <xf numFmtId="0" fontId="98" fillId="36" borderId="80" applyNumberFormat="0" applyFont="0" applyFill="0" applyBorder="0" applyAlignment="0"/>
    <xf numFmtId="0" fontId="99" fillId="22" borderId="81" applyNumberFormat="0" applyAlignment="0" applyProtection="0"/>
    <xf numFmtId="0" fontId="99" fillId="22" borderId="81" applyNumberFormat="0" applyAlignment="0" applyProtection="0"/>
    <xf numFmtId="0" fontId="98" fillId="36" borderId="80" applyNumberFormat="0" applyFont="0" applyFill="0" applyBorder="0" applyAlignment="0"/>
    <xf numFmtId="0" fontId="98" fillId="36" borderId="80" applyNumberFormat="0" applyFont="0" applyFill="0" applyBorder="0" applyAlignment="0"/>
    <xf numFmtId="0" fontId="41" fillId="22" borderId="76" applyNumberFormat="0" applyAlignment="0" applyProtection="0"/>
    <xf numFmtId="0" fontId="41" fillId="22" borderId="76" applyNumberFormat="0" applyAlignment="0" applyProtection="0"/>
    <xf numFmtId="0" fontId="124" fillId="0" borderId="75" applyNumberFormat="0">
      <alignment vertical="top"/>
    </xf>
    <xf numFmtId="0" fontId="124" fillId="0" borderId="75" applyNumberFormat="0">
      <alignment vertical="top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07" fillId="1" borderId="82" applyNumberFormat="0" applyFont="0" applyAlignment="0">
      <alignment horizontal="center"/>
    </xf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124" fillId="0" borderId="75" applyNumberFormat="0">
      <alignment vertical="top"/>
    </xf>
    <xf numFmtId="0" fontId="124" fillId="0" borderId="75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4" fillId="0" borderId="80" applyNumberFormat="0">
      <alignment vertical="top"/>
    </xf>
    <xf numFmtId="0" fontId="124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4" fillId="0" borderId="78" applyNumberFormat="0">
      <alignment vertical="top"/>
    </xf>
    <xf numFmtId="0" fontId="124" fillId="0" borderId="78" applyNumberFormat="0">
      <alignment vertical="top"/>
    </xf>
    <xf numFmtId="0" fontId="127" fillId="0" borderId="78" applyNumberFormat="0">
      <alignment vertical="top"/>
    </xf>
    <xf numFmtId="0" fontId="127" fillId="0" borderId="78" applyNumberFormat="0">
      <alignment vertical="top"/>
    </xf>
    <xf numFmtId="0" fontId="128" fillId="0" borderId="78" applyNumberFormat="0">
      <alignment vertical="top"/>
    </xf>
    <xf numFmtId="0" fontId="128" fillId="0" borderId="78" applyNumberFormat="0">
      <alignment vertical="top"/>
    </xf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184" fontId="37" fillId="0" borderId="75" applyAlignment="0" applyProtection="0"/>
    <xf numFmtId="0" fontId="119" fillId="0" borderId="80" applyNumberFormat="0"/>
    <xf numFmtId="0" fontId="119" fillId="0" borderId="80" applyNumberFormat="0"/>
    <xf numFmtId="0" fontId="119" fillId="0" borderId="75" applyNumberFormat="0"/>
    <xf numFmtId="0" fontId="119" fillId="0" borderId="75" applyNumberFormat="0"/>
    <xf numFmtId="0" fontId="119" fillId="0" borderId="77" applyNumberFormat="0"/>
    <xf numFmtId="0" fontId="119" fillId="0" borderId="77" applyNumberFormat="0"/>
    <xf numFmtId="0" fontId="30" fillId="0" borderId="75" applyNumberFormat="0">
      <alignment vertical="top"/>
    </xf>
    <xf numFmtId="0" fontId="30" fillId="0" borderId="75" applyNumberFormat="0">
      <alignment vertical="top"/>
    </xf>
    <xf numFmtId="0" fontId="119" fillId="0" borderId="75" applyNumberFormat="0"/>
    <xf numFmtId="0" fontId="119" fillId="0" borderId="75" applyNumberFormat="0"/>
    <xf numFmtId="0" fontId="34" fillId="0" borderId="80" applyNumberFormat="0">
      <alignment vertical="top"/>
    </xf>
    <xf numFmtId="0" fontId="34" fillId="0" borderId="80" applyNumberFormat="0">
      <alignment vertical="top"/>
    </xf>
    <xf numFmtId="0" fontId="30" fillId="0" borderId="75" applyNumberFormat="0">
      <alignment vertical="top"/>
    </xf>
    <xf numFmtId="0" fontId="30" fillId="0" borderId="75" applyNumberFormat="0">
      <alignment vertical="top"/>
    </xf>
    <xf numFmtId="0" fontId="124" fillId="0" borderId="75" applyNumberFormat="0">
      <alignment vertical="top"/>
    </xf>
    <xf numFmtId="0" fontId="124" fillId="0" borderId="75" applyNumberFormat="0">
      <alignment vertical="top"/>
    </xf>
    <xf numFmtId="0" fontId="124" fillId="0" borderId="80" applyNumberFormat="0">
      <alignment vertical="top"/>
    </xf>
    <xf numFmtId="0" fontId="124" fillId="0" borderId="80" applyNumberFormat="0">
      <alignment vertical="top"/>
    </xf>
    <xf numFmtId="0" fontId="127" fillId="0" borderId="80" applyNumberFormat="0">
      <alignment vertical="top"/>
    </xf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4" fillId="0" borderId="80" applyNumberFormat="0">
      <alignment vertical="top"/>
    </xf>
    <xf numFmtId="0" fontId="124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4" fillId="0" borderId="78" applyNumberFormat="0">
      <alignment vertical="top"/>
    </xf>
    <xf numFmtId="0" fontId="124" fillId="0" borderId="78" applyNumberFormat="0">
      <alignment vertical="top"/>
    </xf>
    <xf numFmtId="0" fontId="127" fillId="0" borderId="78" applyNumberFormat="0">
      <alignment vertical="top"/>
    </xf>
    <xf numFmtId="0" fontId="127" fillId="0" borderId="78" applyNumberFormat="0">
      <alignment vertical="top"/>
    </xf>
    <xf numFmtId="0" fontId="128" fillId="0" borderId="78" applyNumberFormat="0">
      <alignment vertical="top"/>
    </xf>
    <xf numFmtId="0" fontId="128" fillId="0" borderId="78" applyNumberFormat="0">
      <alignment vertical="top"/>
    </xf>
    <xf numFmtId="0" fontId="119" fillId="0" borderId="80" applyNumberFormat="0"/>
    <xf numFmtId="0" fontId="119" fillId="0" borderId="80" applyNumberFormat="0"/>
    <xf numFmtId="0" fontId="119" fillId="0" borderId="75" applyNumberFormat="0"/>
    <xf numFmtId="0" fontId="119" fillId="0" borderId="75" applyNumberFormat="0"/>
    <xf numFmtId="0" fontId="119" fillId="0" borderId="80" applyNumberFormat="0"/>
    <xf numFmtId="0" fontId="119" fillId="0" borderId="80" applyNumberFormat="0"/>
    <xf numFmtId="0" fontId="30" fillId="0" borderId="75" applyNumberFormat="0">
      <alignment vertical="top"/>
    </xf>
    <xf numFmtId="0" fontId="30" fillId="0" borderId="75" applyNumberFormat="0">
      <alignment vertical="top"/>
    </xf>
    <xf numFmtId="0" fontId="119" fillId="0" borderId="77" applyNumberFormat="0"/>
    <xf numFmtId="0" fontId="34" fillId="0" borderId="80" applyNumberFormat="0">
      <alignment vertical="top"/>
    </xf>
    <xf numFmtId="0" fontId="34" fillId="0" borderId="80" applyNumberFormat="0">
      <alignment vertical="top"/>
    </xf>
    <xf numFmtId="0" fontId="119" fillId="0" borderId="77" applyNumberFormat="0"/>
    <xf numFmtId="0" fontId="34" fillId="0" borderId="80" applyNumberFormat="0">
      <alignment vertical="top"/>
    </xf>
    <xf numFmtId="0" fontId="34" fillId="0" borderId="80" applyNumberFormat="0">
      <alignment vertical="top"/>
    </xf>
    <xf numFmtId="0" fontId="119" fillId="0" borderId="83" applyNumberFormat="0">
      <alignment vertical="top"/>
    </xf>
    <xf numFmtId="0" fontId="119" fillId="0" borderId="83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80" applyNumberFormat="0">
      <alignment vertical="top"/>
    </xf>
    <xf numFmtId="0" fontId="126" fillId="0" borderId="75" applyNumberFormat="0">
      <alignment vertical="top"/>
    </xf>
    <xf numFmtId="0" fontId="126" fillId="0" borderId="75" applyNumberFormat="0">
      <alignment vertical="top"/>
    </xf>
    <xf numFmtId="0" fontId="48" fillId="0" borderId="80" applyNumberFormat="0"/>
    <xf numFmtId="0" fontId="48" fillId="0" borderId="80" applyNumberFormat="0"/>
    <xf numFmtId="0" fontId="48" fillId="0" borderId="82" applyNumberFormat="0"/>
    <xf numFmtId="0" fontId="48" fillId="0" borderId="82" applyNumberFormat="0"/>
    <xf numFmtId="0" fontId="6" fillId="0" borderId="78" applyNumberFormat="0">
      <alignment vertical="top"/>
    </xf>
    <xf numFmtId="0" fontId="6" fillId="0" borderId="78" applyNumberFormat="0">
      <alignment vertical="top"/>
    </xf>
    <xf numFmtId="0" fontId="6" fillId="0" borderId="78" applyNumberFormat="0">
      <alignment horizontal="center" vertical="top"/>
    </xf>
    <xf numFmtId="0" fontId="6" fillId="0" borderId="78" applyNumberFormat="0">
      <alignment horizontal="center" vertical="top"/>
    </xf>
    <xf numFmtId="0" fontId="48" fillId="48" borderId="77" applyNumberFormat="0">
      <alignment vertical="top" wrapText="1"/>
    </xf>
    <xf numFmtId="0" fontId="48" fillId="48" borderId="77" applyNumberFormat="0">
      <alignment vertical="top" wrapText="1"/>
    </xf>
    <xf numFmtId="0" fontId="48" fillId="0" borderId="77" applyNumberFormat="0">
      <alignment vertical="top" wrapText="1"/>
    </xf>
    <xf numFmtId="0" fontId="48" fillId="0" borderId="77" applyNumberFormat="0">
      <alignment vertical="top" wrapText="1"/>
    </xf>
    <xf numFmtId="0" fontId="119" fillId="0" borderId="83" applyNumberFormat="0">
      <alignment horizontal="left" vertical="center"/>
      <protection locked="0"/>
    </xf>
    <xf numFmtId="0" fontId="119" fillId="0" borderId="83" applyNumberFormat="0">
      <alignment horizontal="left" vertical="center"/>
      <protection locked="0"/>
    </xf>
    <xf numFmtId="0" fontId="5" fillId="0" borderId="75" applyNumberFormat="0"/>
    <xf numFmtId="0" fontId="5" fillId="0" borderId="75" applyNumberFormat="0"/>
    <xf numFmtId="0" fontId="5" fillId="0" borderId="80" applyNumberFormat="0"/>
    <xf numFmtId="0" fontId="5" fillId="0" borderId="80" applyNumberFormat="0"/>
    <xf numFmtId="0" fontId="5" fillId="0" borderId="78" applyNumberFormat="0"/>
    <xf numFmtId="0" fontId="5" fillId="0" borderId="78" applyNumberFormat="0"/>
    <xf numFmtId="0" fontId="6" fillId="0" borderId="78" applyNumberFormat="0">
      <alignment vertical="top"/>
    </xf>
    <xf numFmtId="0" fontId="6" fillId="0" borderId="78" applyNumberFormat="0">
      <alignment vertical="top"/>
    </xf>
    <xf numFmtId="0" fontId="6" fillId="0" borderId="78" applyNumberFormat="0">
      <alignment horizontal="center" vertical="top"/>
    </xf>
    <xf numFmtId="0" fontId="6" fillId="0" borderId="78" applyNumberFormat="0">
      <alignment horizontal="center" vertical="top"/>
    </xf>
    <xf numFmtId="0" fontId="48" fillId="48" borderId="77" applyNumberFormat="0">
      <alignment vertical="top" wrapText="1"/>
    </xf>
    <xf numFmtId="0" fontId="48" fillId="48" borderId="77" applyNumberFormat="0">
      <alignment vertical="top" wrapText="1"/>
    </xf>
    <xf numFmtId="0" fontId="5" fillId="0" borderId="82" applyNumberFormat="0"/>
    <xf numFmtId="0" fontId="48" fillId="0" borderId="77" applyNumberFormat="0">
      <alignment vertical="top" wrapText="1"/>
    </xf>
    <xf numFmtId="0" fontId="48" fillId="0" borderId="77" applyNumberFormat="0">
      <alignment vertical="top" wrapText="1"/>
    </xf>
    <xf numFmtId="0" fontId="5" fillId="0" borderId="82" applyNumberFormat="0"/>
    <xf numFmtId="0" fontId="5" fillId="0" borderId="75" applyNumberFormat="0"/>
    <xf numFmtId="0" fontId="5" fillId="0" borderId="75" applyNumberFormat="0"/>
    <xf numFmtId="0" fontId="5" fillId="0" borderId="80" applyNumberFormat="0"/>
    <xf numFmtId="0" fontId="5" fillId="0" borderId="80" applyNumberFormat="0"/>
    <xf numFmtId="0" fontId="5" fillId="0" borderId="75" applyNumberFormat="0"/>
    <xf numFmtId="0" fontId="5" fillId="0" borderId="75" applyNumberFormat="0"/>
    <xf numFmtId="0" fontId="5" fillId="0" borderId="80" applyNumberFormat="0"/>
    <xf numFmtId="0" fontId="5" fillId="0" borderId="80" applyNumberFormat="0"/>
    <xf numFmtId="0" fontId="5" fillId="0" borderId="78" applyNumberFormat="0"/>
    <xf numFmtId="0" fontId="5" fillId="0" borderId="78" applyNumberFormat="0"/>
    <xf numFmtId="0" fontId="5" fillId="0" borderId="82" applyNumberFormat="0"/>
    <xf numFmtId="0" fontId="5" fillId="0" borderId="82" applyNumberFormat="0"/>
    <xf numFmtId="0" fontId="30" fillId="0" borderId="80" applyNumberFormat="0">
      <alignment vertical="top"/>
    </xf>
    <xf numFmtId="0" fontId="30" fillId="0" borderId="80" applyNumberFormat="0">
      <alignment vertical="top"/>
    </xf>
    <xf numFmtId="0" fontId="30" fillId="0" borderId="77" applyNumberFormat="0">
      <alignment vertical="top"/>
    </xf>
    <xf numFmtId="0" fontId="30" fillId="0" borderId="77" applyNumberFormat="0">
      <alignment vertical="top"/>
    </xf>
    <xf numFmtId="0" fontId="30" fillId="0" borderId="80" applyNumberFormat="0">
      <alignment vertical="top"/>
    </xf>
    <xf numFmtId="0" fontId="30" fillId="0" borderId="80" applyNumberFormat="0">
      <alignment vertical="top"/>
    </xf>
    <xf numFmtId="240" fontId="34" fillId="0" borderId="77">
      <alignment vertical="top" wrapText="1"/>
    </xf>
    <xf numFmtId="240" fontId="34" fillId="0" borderId="77">
      <alignment vertical="top" wrapText="1"/>
    </xf>
    <xf numFmtId="0" fontId="30" fillId="0" borderId="80" applyNumberFormat="0">
      <alignment vertical="top"/>
    </xf>
    <xf numFmtId="0" fontId="30" fillId="0" borderId="80" applyNumberFormat="0">
      <alignment vertical="top"/>
    </xf>
    <xf numFmtId="0" fontId="30" fillId="0" borderId="77" applyNumberFormat="0">
      <alignment vertical="top"/>
    </xf>
    <xf numFmtId="0" fontId="30" fillId="0" borderId="77" applyNumberFormat="0">
      <alignment vertical="top"/>
    </xf>
    <xf numFmtId="243" fontId="34" fillId="0" borderId="77">
      <alignment vertical="top" wrapText="1"/>
    </xf>
    <xf numFmtId="243" fontId="34" fillId="0" borderId="77">
      <alignment vertical="top" wrapText="1"/>
    </xf>
    <xf numFmtId="240" fontId="34" fillId="0" borderId="77">
      <alignment vertical="top" wrapText="1"/>
    </xf>
    <xf numFmtId="240" fontId="34" fillId="0" borderId="77">
      <alignment vertical="top" wrapText="1"/>
    </xf>
    <xf numFmtId="243" fontId="34" fillId="0" borderId="77">
      <alignment vertical="top" wrapText="1"/>
    </xf>
    <xf numFmtId="243" fontId="34" fillId="0" borderId="77">
      <alignment vertical="top" wrapText="1"/>
    </xf>
    <xf numFmtId="240" fontId="30" fillId="0" borderId="77">
      <alignment vertical="top" wrapText="1"/>
    </xf>
    <xf numFmtId="240" fontId="30" fillId="0" borderId="77">
      <alignment vertical="top" wrapText="1"/>
    </xf>
    <xf numFmtId="250" fontId="30" fillId="0" borderId="77">
      <alignment vertical="top" wrapText="1"/>
    </xf>
    <xf numFmtId="250" fontId="30" fillId="0" borderId="77">
      <alignment vertical="top" wrapText="1"/>
    </xf>
    <xf numFmtId="240" fontId="30" fillId="0" borderId="77">
      <alignment vertical="top" wrapText="1"/>
    </xf>
    <xf numFmtId="240" fontId="30" fillId="0" borderId="77">
      <alignment vertical="top" wrapText="1"/>
    </xf>
    <xf numFmtId="250" fontId="30" fillId="0" borderId="77">
      <alignment vertical="top" wrapText="1"/>
    </xf>
    <xf numFmtId="250" fontId="30" fillId="0" borderId="77">
      <alignment vertical="top" wrapText="1"/>
    </xf>
    <xf numFmtId="0" fontId="148" fillId="0" borderId="84" applyNumberFormat="0" applyFill="0" applyAlignment="0" applyProtection="0"/>
    <xf numFmtId="0" fontId="148" fillId="0" borderId="84" applyNumberFormat="0" applyFill="0" applyAlignment="0" applyProtection="0"/>
    <xf numFmtId="0" fontId="80" fillId="9" borderId="76" applyNumberFormat="0" applyAlignment="0" applyProtection="0"/>
    <xf numFmtId="40" fontId="25" fillId="0" borderId="77">
      <alignment vertical="center"/>
    </xf>
    <xf numFmtId="38" fontId="25" fillId="0" borderId="77">
      <alignment vertical="center"/>
    </xf>
    <xf numFmtId="0" fontId="119" fillId="0" borderId="83" applyNumberFormat="0">
      <alignment horizontal="left" vertical="center"/>
      <protection locked="0"/>
    </xf>
    <xf numFmtId="0" fontId="119" fillId="0" borderId="83" applyNumberFormat="0">
      <alignment horizontal="left" vertical="center"/>
      <protection locked="0"/>
    </xf>
    <xf numFmtId="40" fontId="25" fillId="0" borderId="77">
      <alignment vertical="center"/>
    </xf>
    <xf numFmtId="0" fontId="80" fillId="9" borderId="76" applyNumberFormat="0" applyAlignment="0" applyProtection="0"/>
    <xf numFmtId="0" fontId="148" fillId="0" borderId="84" applyNumberFormat="0" applyFill="0" applyAlignment="0" applyProtection="0"/>
    <xf numFmtId="0" fontId="148" fillId="0" borderId="84" applyNumberFormat="0" applyFill="0" applyAlignment="0" applyProtection="0"/>
    <xf numFmtId="43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80" fillId="9" borderId="86" applyNumberFormat="0" applyAlignment="0" applyProtection="0"/>
    <xf numFmtId="44" fontId="2" fillId="0" borderId="0" applyFont="0" applyFill="0" applyBorder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0" fontId="5" fillId="33" borderId="89" applyNumberFormat="0" applyFont="0" applyAlignment="0" applyProtection="0"/>
    <xf numFmtId="40" fontId="25" fillId="0" borderId="87">
      <alignment vertical="center"/>
    </xf>
    <xf numFmtId="40" fontId="25" fillId="0" borderId="88" applyBorder="0">
      <alignment vertical="center"/>
    </xf>
    <xf numFmtId="38" fontId="25" fillId="0" borderId="87">
      <alignment vertical="center"/>
    </xf>
    <xf numFmtId="38" fontId="25" fillId="0" borderId="87">
      <alignment vertical="center"/>
    </xf>
    <xf numFmtId="0" fontId="80" fillId="9" borderId="86" applyNumberFormat="0" applyAlignment="0" applyProtection="0"/>
    <xf numFmtId="0" fontId="80" fillId="9" borderId="86" applyNumberFormat="0" applyAlignment="0" applyProtection="0"/>
    <xf numFmtId="0" fontId="66" fillId="0" borderId="87">
      <alignment vertical="center" wrapText="1"/>
    </xf>
    <xf numFmtId="0" fontId="41" fillId="22" borderId="86" applyNumberFormat="0" applyAlignment="0" applyProtection="0"/>
    <xf numFmtId="184" fontId="37" fillId="0" borderId="85" applyAlignment="0" applyProtection="0"/>
    <xf numFmtId="184" fontId="37" fillId="0" borderId="85" applyAlignment="0" applyProtection="0"/>
    <xf numFmtId="0" fontId="41" fillId="22" borderId="86" applyNumberFormat="0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184" fontId="37" fillId="0" borderId="85" applyAlignment="0" applyProtection="0"/>
    <xf numFmtId="0" fontId="80" fillId="9" borderId="86" applyNumberFormat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8" fillId="0" borderId="107">
      <alignment horizontal="left" vertical="center"/>
    </xf>
    <xf numFmtId="168" fontId="8" fillId="0" borderId="107">
      <alignment horizontal="left" vertical="center"/>
    </xf>
    <xf numFmtId="168" fontId="8" fillId="0" borderId="107">
      <alignment horizontal="left" vertical="center"/>
    </xf>
    <xf numFmtId="0" fontId="68" fillId="0" borderId="107">
      <alignment horizontal="left" vertical="center"/>
    </xf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84" fontId="37" fillId="0" borderId="95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0" fontId="80" fillId="9" borderId="106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1" borderId="10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1" borderId="107" applyNumberFormat="0" applyFont="0" applyAlignment="0">
      <alignment horizontal="center"/>
    </xf>
    <xf numFmtId="0" fontId="107" fillId="1" borderId="10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1" borderId="107" applyNumberFormat="0" applyFont="0" applyAlignment="0">
      <alignment horizontal="center"/>
    </xf>
    <xf numFmtId="0" fontId="107" fillId="1" borderId="10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1" borderId="107" applyNumberFormat="0" applyFont="0" applyAlignment="0">
      <alignment horizontal="center"/>
    </xf>
    <xf numFmtId="0" fontId="107" fillId="1" borderId="10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1" borderId="107" applyNumberFormat="0" applyFont="0" applyAlignment="0">
      <alignment horizontal="center"/>
    </xf>
    <xf numFmtId="0" fontId="107" fillId="1" borderId="10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2" fontId="1" fillId="0" borderId="0"/>
    <xf numFmtId="222" fontId="1" fillId="0" borderId="0"/>
    <xf numFmtId="222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221" fontId="1" fillId="0" borderId="0"/>
    <xf numFmtId="221" fontId="1" fillId="0" borderId="0"/>
    <xf numFmtId="168" fontId="1" fillId="0" borderId="0"/>
    <xf numFmtId="168" fontId="1" fillId="0" borderId="0"/>
    <xf numFmtId="168" fontId="1" fillId="0" borderId="0"/>
    <xf numFmtId="0" fontId="119" fillId="0" borderId="108" applyNumberFormat="0">
      <alignment vertical="top"/>
    </xf>
    <xf numFmtId="0" fontId="48" fillId="0" borderId="107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9" fillId="0" borderId="108" applyNumberFormat="0">
      <alignment horizontal="left" vertical="center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9" fillId="0" borderId="108" applyNumberFormat="0">
      <alignment horizontal="left" vertical="center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99" fillId="22" borderId="97" applyNumberFormat="0" applyAlignment="0" applyProtection="0"/>
    <xf numFmtId="0" fontId="99" fillId="22" borderId="97" applyNumberFormat="0" applyAlignment="0" applyProtection="0"/>
    <xf numFmtId="0" fontId="5" fillId="0" borderId="107" applyNumberFormat="0"/>
    <xf numFmtId="0" fontId="5" fillId="0" borderId="107" applyNumberFormat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1" fillId="22" borderId="106" applyNumberFormat="0" applyAlignment="0" applyProtection="0"/>
    <xf numFmtId="0" fontId="41" fillId="22" borderId="106" applyNumberFormat="0" applyAlignment="0" applyProtection="0"/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48" fillId="0" borderId="109" applyNumberFormat="0"/>
    <xf numFmtId="0" fontId="48" fillId="0" borderId="109" applyNumberFormat="0"/>
    <xf numFmtId="0" fontId="119" fillId="0" borderId="108" applyNumberFormat="0">
      <alignment vertical="top"/>
    </xf>
    <xf numFmtId="0" fontId="119" fillId="0" borderId="108" applyNumberFormat="0">
      <alignment vertical="top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24" fillId="0" borderId="95" applyNumberFormat="0">
      <alignment vertical="top"/>
    </xf>
    <xf numFmtId="0" fontId="124" fillId="0" borderId="95" applyNumberFormat="0">
      <alignment vertical="top"/>
    </xf>
    <xf numFmtId="0" fontId="127" fillId="0" borderId="95" applyNumberFormat="0">
      <alignment vertical="top"/>
    </xf>
    <xf numFmtId="0" fontId="127" fillId="0" borderId="95" applyNumberFormat="0">
      <alignment vertical="top"/>
    </xf>
    <xf numFmtId="0" fontId="128" fillId="0" borderId="95" applyNumberFormat="0">
      <alignment vertical="top"/>
    </xf>
    <xf numFmtId="0" fontId="128" fillId="0" borderId="95" applyNumberFormat="0">
      <alignment vertical="top"/>
    </xf>
    <xf numFmtId="0" fontId="68" fillId="0" borderId="109">
      <alignment horizontal="left" vertical="center"/>
    </xf>
    <xf numFmtId="168" fontId="8" fillId="0" borderId="109">
      <alignment horizontal="left" vertical="center"/>
    </xf>
    <xf numFmtId="0" fontId="119" fillId="0" borderId="95" applyNumberFormat="0"/>
    <xf numFmtId="0" fontId="119" fillId="0" borderId="95" applyNumberFormat="0"/>
    <xf numFmtId="168" fontId="8" fillId="0" borderId="109">
      <alignment horizontal="left" vertical="center"/>
    </xf>
    <xf numFmtId="0" fontId="68" fillId="0" borderId="109">
      <alignment horizontal="left" vertical="center"/>
    </xf>
    <xf numFmtId="0" fontId="68" fillId="0" borderId="107">
      <alignment horizontal="left" vertical="center"/>
    </xf>
    <xf numFmtId="168" fontId="8" fillId="0" borderId="107">
      <alignment horizontal="left" vertical="center"/>
    </xf>
    <xf numFmtId="168" fontId="8" fillId="0" borderId="107">
      <alignment horizontal="left" vertical="center"/>
    </xf>
    <xf numFmtId="0" fontId="68" fillId="0" borderId="107">
      <alignment horizontal="left" vertical="center"/>
    </xf>
    <xf numFmtId="0" fontId="30" fillId="0" borderId="95" applyNumberFormat="0">
      <alignment vertical="top"/>
    </xf>
    <xf numFmtId="0" fontId="30" fillId="0" borderId="95" applyNumberFormat="0">
      <alignment vertical="top"/>
    </xf>
    <xf numFmtId="0" fontId="119" fillId="0" borderId="98" applyNumberFormat="0">
      <alignment vertical="top"/>
    </xf>
    <xf numFmtId="0" fontId="119" fillId="0" borderId="98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100" applyNumberFormat="0">
      <alignment vertical="top"/>
    </xf>
    <xf numFmtId="0" fontId="126" fillId="0" borderId="100" applyNumberFormat="0">
      <alignment vertical="top"/>
    </xf>
    <xf numFmtId="0" fontId="48" fillId="0" borderId="99" applyNumberFormat="0"/>
    <xf numFmtId="0" fontId="48" fillId="0" borderId="99" applyNumberFormat="0"/>
    <xf numFmtId="0" fontId="48" fillId="0" borderId="4" applyNumberFormat="0"/>
    <xf numFmtId="0" fontId="48" fillId="0" borderId="4" applyNumberFormat="0"/>
    <xf numFmtId="0" fontId="119" fillId="0" borderId="98" applyNumberFormat="0">
      <alignment horizontal="left" vertical="center"/>
      <protection locked="0"/>
    </xf>
    <xf numFmtId="0" fontId="119" fillId="0" borderId="98" applyNumberFormat="0">
      <alignment horizontal="left" vertical="center"/>
      <protection locked="0"/>
    </xf>
    <xf numFmtId="0" fontId="5" fillId="0" borderId="95" applyNumberFormat="0"/>
    <xf numFmtId="0" fontId="5" fillId="0" borderId="95" applyNumberFormat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5" fillId="33" borderId="96" applyNumberFormat="0" applyFont="0" applyAlignment="0" applyProtection="0"/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07" fillId="1" borderId="109" applyNumberFormat="0" applyFont="0" applyAlignment="0">
      <alignment horizontal="center"/>
    </xf>
    <xf numFmtId="0" fontId="119" fillId="0" borderId="108" applyNumberFormat="0">
      <alignment vertical="top"/>
    </xf>
    <xf numFmtId="0" fontId="119" fillId="0" borderId="108" applyNumberFormat="0">
      <alignment vertical="top"/>
    </xf>
    <xf numFmtId="0" fontId="48" fillId="0" borderId="109" applyNumberFormat="0"/>
    <xf numFmtId="0" fontId="48" fillId="0" borderId="109" applyNumberFormat="0"/>
    <xf numFmtId="0" fontId="119" fillId="0" borderId="108" applyNumberFormat="0">
      <alignment horizontal="left" vertical="center"/>
      <protection locked="0"/>
    </xf>
    <xf numFmtId="0" fontId="119" fillId="0" borderId="108" applyNumberFormat="0">
      <alignment horizontal="left" vertical="center"/>
      <protection locked="0"/>
    </xf>
    <xf numFmtId="0" fontId="148" fillId="0" borderId="101" applyNumberFormat="0" applyFill="0" applyAlignment="0" applyProtection="0"/>
    <xf numFmtId="0" fontId="148" fillId="0" borderId="101" applyNumberFormat="0" applyFill="0" applyAlignment="0" applyProtection="0"/>
    <xf numFmtId="0" fontId="5" fillId="0" borderId="109" applyNumberFormat="0"/>
    <xf numFmtId="0" fontId="5" fillId="0" borderId="109" applyNumberFormat="0"/>
    <xf numFmtId="0" fontId="5" fillId="0" borderId="107" applyNumberFormat="0"/>
    <xf numFmtId="0" fontId="5" fillId="0" borderId="107" applyNumberFormat="0"/>
    <xf numFmtId="0" fontId="119" fillId="0" borderId="108" applyNumberFormat="0">
      <alignment horizontal="left" vertical="center"/>
      <protection locked="0"/>
    </xf>
    <xf numFmtId="0" fontId="119" fillId="0" borderId="108" applyNumberFormat="0">
      <alignment horizontal="left" vertical="center"/>
      <protection locked="0"/>
    </xf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8" fillId="0" borderId="4" applyNumberFormat="0"/>
    <xf numFmtId="0" fontId="48" fillId="0" borderId="4" applyNumberFormat="0"/>
    <xf numFmtId="0" fontId="48" fillId="0" borderId="99" applyNumberFormat="0"/>
    <xf numFmtId="0" fontId="48" fillId="0" borderId="99" applyNumberFormat="0"/>
    <xf numFmtId="0" fontId="126" fillId="0" borderId="100" applyNumberFormat="0">
      <alignment vertical="top"/>
    </xf>
    <xf numFmtId="0" fontId="126" fillId="0" borderId="100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19" fillId="0" borderId="98" applyNumberFormat="0">
      <alignment vertical="top"/>
    </xf>
    <xf numFmtId="0" fontId="119" fillId="0" borderId="98" applyNumberFormat="0">
      <alignment vertical="top"/>
    </xf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5" fillId="0" borderId="100" applyNumberFormat="0"/>
    <xf numFmtId="0" fontId="5" fillId="0" borderId="100" applyNumberFormat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0" fontId="30" fillId="0" borderId="100" applyNumberFormat="0">
      <alignment vertical="top"/>
    </xf>
    <xf numFmtId="0" fontId="30" fillId="0" borderId="100" applyNumberFormat="0">
      <alignment vertical="top"/>
    </xf>
    <xf numFmtId="0" fontId="119" fillId="0" borderId="100" applyNumberFormat="0"/>
    <xf numFmtId="0" fontId="119" fillId="0" borderId="100" applyNumberFormat="0"/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4" fillId="0" borderId="100" applyNumberFormat="0">
      <alignment vertical="top"/>
    </xf>
    <xf numFmtId="0" fontId="124" fillId="0" borderId="100" applyNumberFormat="0">
      <alignment vertical="top"/>
    </xf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0" fontId="41" fillId="22" borderId="20" applyNumberFormat="0" applyAlignment="0" applyProtection="0"/>
    <xf numFmtId="0" fontId="41" fillId="22" borderId="20" applyNumberFormat="0" applyAlignment="0" applyProtection="0"/>
    <xf numFmtId="0" fontId="66" fillId="0" borderId="102">
      <alignment vertical="center" wrapText="1"/>
    </xf>
    <xf numFmtId="0" fontId="66" fillId="0" borderId="102">
      <alignment vertical="center" wrapText="1"/>
    </xf>
    <xf numFmtId="0" fontId="68" fillId="0" borderId="4">
      <alignment horizontal="left" vertical="center"/>
    </xf>
    <xf numFmtId="168" fontId="8" fillId="0" borderId="4">
      <alignment horizontal="left" vertical="center"/>
    </xf>
    <xf numFmtId="168" fontId="8" fillId="0" borderId="4">
      <alignment horizontal="left" vertical="center"/>
    </xf>
    <xf numFmtId="0" fontId="68" fillId="0" borderId="4">
      <alignment horizontal="left" vertical="center"/>
    </xf>
    <xf numFmtId="0" fontId="66" fillId="0" borderId="102">
      <alignment vertical="center" wrapText="1"/>
    </xf>
    <xf numFmtId="0" fontId="66" fillId="0" borderId="102">
      <alignment vertical="center" wrapText="1"/>
    </xf>
    <xf numFmtId="0" fontId="68" fillId="0" borderId="4">
      <alignment horizontal="left" vertical="center"/>
    </xf>
    <xf numFmtId="168" fontId="8" fillId="0" borderId="4">
      <alignment horizontal="left" vertical="center"/>
    </xf>
    <xf numFmtId="168" fontId="8" fillId="0" borderId="4">
      <alignment horizontal="left" vertical="center"/>
    </xf>
    <xf numFmtId="0" fontId="68" fillId="0" borderId="4">
      <alignment horizontal="left" vertical="center"/>
    </xf>
    <xf numFmtId="38" fontId="25" fillId="0" borderId="102">
      <alignment vertical="center"/>
    </xf>
    <xf numFmtId="38" fontId="25" fillId="0" borderId="102">
      <alignment vertical="center"/>
    </xf>
    <xf numFmtId="40" fontId="25" fillId="0" borderId="102">
      <alignment vertical="center"/>
    </xf>
    <xf numFmtId="40" fontId="25" fillId="0" borderId="102">
      <alignment vertical="center"/>
    </xf>
    <xf numFmtId="38" fontId="25" fillId="0" borderId="102">
      <alignment vertical="center"/>
    </xf>
    <xf numFmtId="38" fontId="25" fillId="0" borderId="102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2">
      <alignment vertical="center"/>
    </xf>
    <xf numFmtId="40" fontId="25" fillId="0" borderId="102">
      <alignment vertical="center"/>
    </xf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38" fontId="25" fillId="0" borderId="102">
      <alignment vertical="center"/>
    </xf>
    <xf numFmtId="38" fontId="25" fillId="0" borderId="102">
      <alignment vertical="center"/>
    </xf>
    <xf numFmtId="40" fontId="25" fillId="0" borderId="102">
      <alignment vertical="center"/>
    </xf>
    <xf numFmtId="40" fontId="25" fillId="0" borderId="102">
      <alignment vertical="center"/>
    </xf>
    <xf numFmtId="38" fontId="25" fillId="0" borderId="102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2">
      <alignment vertical="center"/>
    </xf>
    <xf numFmtId="40" fontId="25" fillId="0" borderId="102">
      <alignment vertical="center"/>
    </xf>
    <xf numFmtId="40" fontId="25" fillId="0" borderId="102">
      <alignment vertical="center"/>
    </xf>
    <xf numFmtId="40" fontId="25" fillId="0" borderId="102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40" fontId="25" fillId="0" borderId="103" applyBorder="0">
      <alignment vertical="center"/>
    </xf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80" fillId="9" borderId="20" applyNumberFormat="0" applyAlignment="0" applyProtection="0"/>
    <xf numFmtId="0" fontId="119" fillId="0" borderId="108" applyNumberFormat="0">
      <alignment vertical="top"/>
    </xf>
    <xf numFmtId="0" fontId="48" fillId="0" borderId="107" applyNumberFormat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98" fillId="36" borderId="99" applyNumberFormat="0" applyFont="0" applyFill="0" applyBorder="0" applyAlignment="0"/>
    <xf numFmtId="0" fontId="98" fillId="36" borderId="99" applyNumberFormat="0" applyFont="0" applyFill="0" applyBorder="0" applyAlignment="0"/>
    <xf numFmtId="0" fontId="99" fillId="22" borderId="105" applyNumberFormat="0" applyAlignment="0" applyProtection="0"/>
    <xf numFmtId="0" fontId="99" fillId="22" borderId="105" applyNumberForma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5" fillId="33" borderId="104" applyNumberFormat="0" applyFont="0" applyAlignment="0" applyProtection="0"/>
    <xf numFmtId="0" fontId="98" fillId="36" borderId="99" applyNumberFormat="0" applyFont="0" applyFill="0" applyBorder="0" applyAlignment="0"/>
    <xf numFmtId="0" fontId="98" fillId="36" borderId="99" applyNumberFormat="0" applyFont="0" applyFill="0" applyBorder="0" applyAlignment="0"/>
    <xf numFmtId="0" fontId="99" fillId="22" borderId="105" applyNumberFormat="0" applyAlignment="0" applyProtection="0"/>
    <xf numFmtId="0" fontId="99" fillId="22" borderId="105" applyNumberFormat="0" applyAlignment="0" applyProtection="0"/>
    <xf numFmtId="0" fontId="98" fillId="36" borderId="99" applyNumberFormat="0" applyFont="0" applyFill="0" applyBorder="0" applyAlignment="0"/>
    <xf numFmtId="0" fontId="98" fillId="36" borderId="99" applyNumberFormat="0" applyFont="0" applyFill="0" applyBorder="0" applyAlignment="0"/>
    <xf numFmtId="0" fontId="41" fillId="22" borderId="20" applyNumberFormat="0" applyAlignment="0" applyProtection="0"/>
    <xf numFmtId="0" fontId="41" fillId="22" borderId="20" applyNumberFormat="0" applyAlignment="0" applyProtection="0"/>
    <xf numFmtId="0" fontId="124" fillId="0" borderId="100" applyNumberFormat="0">
      <alignment vertical="top"/>
    </xf>
    <xf numFmtId="0" fontId="124" fillId="0" borderId="100" applyNumberFormat="0">
      <alignment vertical="top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07" fillId="1" borderId="4" applyNumberFormat="0" applyFont="0" applyAlignment="0">
      <alignment horizontal="center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4" fillId="0" borderId="100" applyNumberFormat="0">
      <alignment vertical="top"/>
    </xf>
    <xf numFmtId="0" fontId="124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4" fillId="0" borderId="99" applyNumberFormat="0">
      <alignment vertical="top"/>
    </xf>
    <xf numFmtId="0" fontId="124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4" fillId="0" borderId="103" applyNumberFormat="0">
      <alignment vertical="top"/>
    </xf>
    <xf numFmtId="0" fontId="124" fillId="0" borderId="103" applyNumberFormat="0">
      <alignment vertical="top"/>
    </xf>
    <xf numFmtId="0" fontId="127" fillId="0" borderId="103" applyNumberFormat="0">
      <alignment vertical="top"/>
    </xf>
    <xf numFmtId="0" fontId="127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184" fontId="37" fillId="0" borderId="100" applyAlignment="0" applyProtection="0"/>
    <xf numFmtId="0" fontId="119" fillId="0" borderId="99" applyNumberFormat="0"/>
    <xf numFmtId="0" fontId="119" fillId="0" borderId="99" applyNumberFormat="0"/>
    <xf numFmtId="0" fontId="119" fillId="0" borderId="100" applyNumberFormat="0"/>
    <xf numFmtId="0" fontId="119" fillId="0" borderId="100" applyNumberFormat="0"/>
    <xf numFmtId="0" fontId="119" fillId="0" borderId="102" applyNumberFormat="0"/>
    <xf numFmtId="0" fontId="119" fillId="0" borderId="102" applyNumberFormat="0"/>
    <xf numFmtId="0" fontId="30" fillId="0" borderId="100" applyNumberFormat="0">
      <alignment vertical="top"/>
    </xf>
    <xf numFmtId="0" fontId="30" fillId="0" borderId="100" applyNumberFormat="0">
      <alignment vertical="top"/>
    </xf>
    <xf numFmtId="0" fontId="119" fillId="0" borderId="100" applyNumberFormat="0"/>
    <xf numFmtId="0" fontId="119" fillId="0" borderId="100" applyNumberFormat="0"/>
    <xf numFmtId="0" fontId="34" fillId="0" borderId="99" applyNumberFormat="0">
      <alignment vertical="top"/>
    </xf>
    <xf numFmtId="0" fontId="34" fillId="0" borderId="99" applyNumberFormat="0">
      <alignment vertical="top"/>
    </xf>
    <xf numFmtId="0" fontId="30" fillId="0" borderId="100" applyNumberFormat="0">
      <alignment vertical="top"/>
    </xf>
    <xf numFmtId="0" fontId="30" fillId="0" borderId="100" applyNumberFormat="0">
      <alignment vertical="top"/>
    </xf>
    <xf numFmtId="0" fontId="124" fillId="0" borderId="100" applyNumberFormat="0">
      <alignment vertical="top"/>
    </xf>
    <xf numFmtId="0" fontId="124" fillId="0" borderId="100" applyNumberFormat="0">
      <alignment vertical="top"/>
    </xf>
    <xf numFmtId="0" fontId="124" fillId="0" borderId="99" applyNumberFormat="0">
      <alignment vertical="top"/>
    </xf>
    <xf numFmtId="0" fontId="124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4" fillId="0" borderId="99" applyNumberFormat="0">
      <alignment vertical="top"/>
    </xf>
    <xf numFmtId="0" fontId="124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4" fillId="0" borderId="103" applyNumberFormat="0">
      <alignment vertical="top"/>
    </xf>
    <xf numFmtId="0" fontId="124" fillId="0" borderId="103" applyNumberFormat="0">
      <alignment vertical="top"/>
    </xf>
    <xf numFmtId="0" fontId="127" fillId="0" borderId="103" applyNumberFormat="0">
      <alignment vertical="top"/>
    </xf>
    <xf numFmtId="0" fontId="127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19" fillId="0" borderId="99" applyNumberFormat="0"/>
    <xf numFmtId="0" fontId="119" fillId="0" borderId="99" applyNumberFormat="0"/>
    <xf numFmtId="0" fontId="119" fillId="0" borderId="100" applyNumberFormat="0"/>
    <xf numFmtId="0" fontId="119" fillId="0" borderId="100" applyNumberFormat="0"/>
    <xf numFmtId="0" fontId="119" fillId="0" borderId="99" applyNumberFormat="0"/>
    <xf numFmtId="0" fontId="119" fillId="0" borderId="99" applyNumberFormat="0"/>
    <xf numFmtId="0" fontId="30" fillId="0" borderId="100" applyNumberFormat="0">
      <alignment vertical="top"/>
    </xf>
    <xf numFmtId="0" fontId="30" fillId="0" borderId="100" applyNumberFormat="0">
      <alignment vertical="top"/>
    </xf>
    <xf numFmtId="0" fontId="119" fillId="0" borderId="102" applyNumberFormat="0"/>
    <xf numFmtId="0" fontId="34" fillId="0" borderId="99" applyNumberFormat="0">
      <alignment vertical="top"/>
    </xf>
    <xf numFmtId="0" fontId="34" fillId="0" borderId="99" applyNumberFormat="0">
      <alignment vertical="top"/>
    </xf>
    <xf numFmtId="0" fontId="119" fillId="0" borderId="102" applyNumberFormat="0"/>
    <xf numFmtId="0" fontId="34" fillId="0" borderId="99" applyNumberFormat="0">
      <alignment vertical="top"/>
    </xf>
    <xf numFmtId="0" fontId="34" fillId="0" borderId="99" applyNumberFormat="0">
      <alignment vertical="top"/>
    </xf>
    <xf numFmtId="0" fontId="119" fillId="0" borderId="98" applyNumberFormat="0">
      <alignment vertical="top"/>
    </xf>
    <xf numFmtId="0" fontId="119" fillId="0" borderId="98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99" applyNumberFormat="0">
      <alignment vertical="top"/>
    </xf>
    <xf numFmtId="0" fontId="126" fillId="0" borderId="100" applyNumberFormat="0">
      <alignment vertical="top"/>
    </xf>
    <xf numFmtId="0" fontId="126" fillId="0" borderId="100" applyNumberFormat="0">
      <alignment vertical="top"/>
    </xf>
    <xf numFmtId="0" fontId="48" fillId="0" borderId="99" applyNumberFormat="0"/>
    <xf numFmtId="0" fontId="48" fillId="0" borderId="99" applyNumberFormat="0"/>
    <xf numFmtId="0" fontId="48" fillId="0" borderId="4" applyNumberFormat="0"/>
    <xf numFmtId="0" fontId="48" fillId="0" borderId="4" applyNumberFormat="0"/>
    <xf numFmtId="0" fontId="6" fillId="0" borderId="103" applyNumberFormat="0">
      <alignment vertical="top"/>
    </xf>
    <xf numFmtId="0" fontId="6" fillId="0" borderId="103" applyNumberFormat="0">
      <alignment vertical="top"/>
    </xf>
    <xf numFmtId="0" fontId="6" fillId="0" borderId="103" applyNumberFormat="0">
      <alignment horizontal="center" vertical="top"/>
    </xf>
    <xf numFmtId="0" fontId="6" fillId="0" borderId="103" applyNumberFormat="0">
      <alignment horizontal="center" vertical="top"/>
    </xf>
    <xf numFmtId="0" fontId="48" fillId="48" borderId="102" applyNumberFormat="0">
      <alignment vertical="top" wrapText="1"/>
    </xf>
    <xf numFmtId="0" fontId="48" fillId="48" borderId="102" applyNumberFormat="0">
      <alignment vertical="top" wrapText="1"/>
    </xf>
    <xf numFmtId="0" fontId="48" fillId="0" borderId="102" applyNumberFormat="0">
      <alignment vertical="top" wrapText="1"/>
    </xf>
    <xf numFmtId="0" fontId="48" fillId="0" borderId="102" applyNumberFormat="0">
      <alignment vertical="top" wrapText="1"/>
    </xf>
    <xf numFmtId="0" fontId="119" fillId="0" borderId="98" applyNumberFormat="0">
      <alignment horizontal="left" vertical="center"/>
      <protection locked="0"/>
    </xf>
    <xf numFmtId="0" fontId="119" fillId="0" borderId="98" applyNumberFormat="0">
      <alignment horizontal="left" vertical="center"/>
      <protection locked="0"/>
    </xf>
    <xf numFmtId="0" fontId="5" fillId="0" borderId="100" applyNumberFormat="0"/>
    <xf numFmtId="0" fontId="5" fillId="0" borderId="100" applyNumberFormat="0"/>
    <xf numFmtId="0" fontId="5" fillId="0" borderId="99" applyNumberFormat="0"/>
    <xf numFmtId="0" fontId="5" fillId="0" borderId="99" applyNumberFormat="0"/>
    <xf numFmtId="0" fontId="5" fillId="0" borderId="103" applyNumberFormat="0"/>
    <xf numFmtId="0" fontId="5" fillId="0" borderId="103" applyNumberFormat="0"/>
    <xf numFmtId="0" fontId="6" fillId="0" borderId="103" applyNumberFormat="0">
      <alignment vertical="top"/>
    </xf>
    <xf numFmtId="0" fontId="6" fillId="0" borderId="103" applyNumberFormat="0">
      <alignment vertical="top"/>
    </xf>
    <xf numFmtId="0" fontId="6" fillId="0" borderId="103" applyNumberFormat="0">
      <alignment horizontal="center" vertical="top"/>
    </xf>
    <xf numFmtId="0" fontId="6" fillId="0" borderId="103" applyNumberFormat="0">
      <alignment horizontal="center" vertical="top"/>
    </xf>
    <xf numFmtId="0" fontId="48" fillId="48" borderId="102" applyNumberFormat="0">
      <alignment vertical="top" wrapText="1"/>
    </xf>
    <xf numFmtId="0" fontId="48" fillId="48" borderId="102" applyNumberFormat="0">
      <alignment vertical="top" wrapText="1"/>
    </xf>
    <xf numFmtId="0" fontId="5" fillId="0" borderId="4" applyNumberFormat="0"/>
    <xf numFmtId="0" fontId="48" fillId="0" borderId="102" applyNumberFormat="0">
      <alignment vertical="top" wrapText="1"/>
    </xf>
    <xf numFmtId="0" fontId="48" fillId="0" borderId="102" applyNumberFormat="0">
      <alignment vertical="top" wrapText="1"/>
    </xf>
    <xf numFmtId="0" fontId="5" fillId="0" borderId="4" applyNumberFormat="0"/>
    <xf numFmtId="0" fontId="5" fillId="0" borderId="100" applyNumberFormat="0"/>
    <xf numFmtId="0" fontId="5" fillId="0" borderId="100" applyNumberFormat="0"/>
    <xf numFmtId="0" fontId="5" fillId="0" borderId="99" applyNumberFormat="0"/>
    <xf numFmtId="0" fontId="5" fillId="0" borderId="99" applyNumberFormat="0"/>
    <xf numFmtId="0" fontId="5" fillId="0" borderId="100" applyNumberFormat="0"/>
    <xf numFmtId="0" fontId="5" fillId="0" borderId="100" applyNumberFormat="0"/>
    <xf numFmtId="0" fontId="5" fillId="0" borderId="99" applyNumberFormat="0"/>
    <xf numFmtId="0" fontId="5" fillId="0" borderId="99" applyNumberFormat="0"/>
    <xf numFmtId="0" fontId="5" fillId="0" borderId="103" applyNumberFormat="0"/>
    <xf numFmtId="0" fontId="5" fillId="0" borderId="103" applyNumberFormat="0"/>
    <xf numFmtId="0" fontId="5" fillId="0" borderId="4" applyNumberFormat="0"/>
    <xf numFmtId="0" fontId="5" fillId="0" borderId="4" applyNumberFormat="0"/>
    <xf numFmtId="0" fontId="30" fillId="0" borderId="99" applyNumberFormat="0">
      <alignment vertical="top"/>
    </xf>
    <xf numFmtId="0" fontId="30" fillId="0" borderId="99" applyNumberFormat="0">
      <alignment vertical="top"/>
    </xf>
    <xf numFmtId="0" fontId="30" fillId="0" borderId="102" applyNumberFormat="0">
      <alignment vertical="top"/>
    </xf>
    <xf numFmtId="0" fontId="30" fillId="0" borderId="102" applyNumberFormat="0">
      <alignment vertical="top"/>
    </xf>
    <xf numFmtId="0" fontId="30" fillId="0" borderId="99" applyNumberFormat="0">
      <alignment vertical="top"/>
    </xf>
    <xf numFmtId="0" fontId="30" fillId="0" borderId="99" applyNumberFormat="0">
      <alignment vertical="top"/>
    </xf>
    <xf numFmtId="240" fontId="34" fillId="0" borderId="102">
      <alignment vertical="top" wrapText="1"/>
    </xf>
    <xf numFmtId="240" fontId="34" fillId="0" borderId="102">
      <alignment vertical="top" wrapText="1"/>
    </xf>
    <xf numFmtId="0" fontId="30" fillId="0" borderId="99" applyNumberFormat="0">
      <alignment vertical="top"/>
    </xf>
    <xf numFmtId="0" fontId="30" fillId="0" borderId="99" applyNumberFormat="0">
      <alignment vertical="top"/>
    </xf>
    <xf numFmtId="0" fontId="30" fillId="0" borderId="102" applyNumberFormat="0">
      <alignment vertical="top"/>
    </xf>
    <xf numFmtId="0" fontId="30" fillId="0" borderId="102" applyNumberFormat="0">
      <alignment vertical="top"/>
    </xf>
    <xf numFmtId="243" fontId="34" fillId="0" borderId="102">
      <alignment vertical="top" wrapText="1"/>
    </xf>
    <xf numFmtId="243" fontId="34" fillId="0" borderId="102">
      <alignment vertical="top" wrapText="1"/>
    </xf>
    <xf numFmtId="240" fontId="34" fillId="0" borderId="102">
      <alignment vertical="top" wrapText="1"/>
    </xf>
    <xf numFmtId="240" fontId="34" fillId="0" borderId="102">
      <alignment vertical="top" wrapText="1"/>
    </xf>
    <xf numFmtId="243" fontId="34" fillId="0" borderId="102">
      <alignment vertical="top" wrapText="1"/>
    </xf>
    <xf numFmtId="243" fontId="34" fillId="0" borderId="102">
      <alignment vertical="top" wrapText="1"/>
    </xf>
    <xf numFmtId="240" fontId="30" fillId="0" borderId="102">
      <alignment vertical="top" wrapText="1"/>
    </xf>
    <xf numFmtId="240" fontId="30" fillId="0" borderId="102">
      <alignment vertical="top" wrapText="1"/>
    </xf>
    <xf numFmtId="250" fontId="30" fillId="0" borderId="102">
      <alignment vertical="top" wrapText="1"/>
    </xf>
    <xf numFmtId="250" fontId="30" fillId="0" borderId="102">
      <alignment vertical="top" wrapText="1"/>
    </xf>
    <xf numFmtId="240" fontId="30" fillId="0" borderId="102">
      <alignment vertical="top" wrapText="1"/>
    </xf>
    <xf numFmtId="240" fontId="30" fillId="0" borderId="102">
      <alignment vertical="top" wrapText="1"/>
    </xf>
    <xf numFmtId="250" fontId="30" fillId="0" borderId="102">
      <alignment vertical="top" wrapText="1"/>
    </xf>
    <xf numFmtId="250" fontId="30" fillId="0" borderId="102">
      <alignment vertical="top" wrapText="1"/>
    </xf>
    <xf numFmtId="0" fontId="148" fillId="0" borderId="101" applyNumberFormat="0" applyFill="0" applyAlignment="0" applyProtection="0"/>
    <xf numFmtId="0" fontId="148" fillId="0" borderId="101" applyNumberFormat="0" applyFill="0" applyAlignment="0" applyProtection="0"/>
    <xf numFmtId="0" fontId="80" fillId="9" borderId="20" applyNumberFormat="0" applyAlignment="0" applyProtection="0"/>
    <xf numFmtId="40" fontId="25" fillId="0" borderId="102">
      <alignment vertical="center"/>
    </xf>
    <xf numFmtId="38" fontId="25" fillId="0" borderId="102">
      <alignment vertical="center"/>
    </xf>
    <xf numFmtId="0" fontId="119" fillId="0" borderId="98" applyNumberFormat="0">
      <alignment horizontal="left" vertical="center"/>
      <protection locked="0"/>
    </xf>
    <xf numFmtId="0" fontId="119" fillId="0" borderId="98" applyNumberFormat="0">
      <alignment horizontal="left" vertical="center"/>
      <protection locked="0"/>
    </xf>
    <xf numFmtId="40" fontId="25" fillId="0" borderId="102">
      <alignment vertical="center"/>
    </xf>
    <xf numFmtId="0" fontId="80" fillId="9" borderId="20" applyNumberFormat="0" applyAlignment="0" applyProtection="0"/>
    <xf numFmtId="0" fontId="148" fillId="0" borderId="101" applyNumberFormat="0" applyFill="0" applyAlignment="0" applyProtection="0"/>
    <xf numFmtId="0" fontId="148" fillId="0" borderId="101" applyNumberFormat="0" applyFill="0" applyAlignment="0" applyProtection="0"/>
    <xf numFmtId="0" fontId="107" fillId="1" borderId="107" applyNumberFormat="0" applyFont="0" applyAlignment="0">
      <alignment horizontal="center"/>
    </xf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5" fillId="0" borderId="0" xfId="1" applyFont="1" applyFill="1" applyAlignment="1">
      <alignment vertical="center"/>
    </xf>
    <xf numFmtId="2" fontId="5" fillId="0" borderId="0" xfId="1" applyNumberFormat="1" applyFont="1" applyFill="1" applyAlignment="1">
      <alignment horizontal="center" vertical="center"/>
    </xf>
    <xf numFmtId="0" fontId="5" fillId="0" borderId="0" xfId="1" applyFont="1" applyFill="1"/>
    <xf numFmtId="0" fontId="6" fillId="0" borderId="0" xfId="1" applyFont="1" applyFill="1"/>
    <xf numFmtId="0" fontId="156" fillId="3" borderId="0" xfId="1" applyFont="1" applyFill="1" applyAlignment="1">
      <alignment vertical="center"/>
    </xf>
    <xf numFmtId="44" fontId="5" fillId="0" borderId="1" xfId="4" applyFont="1" applyFill="1" applyBorder="1" applyAlignment="1">
      <alignment horizontal="center" vertical="center"/>
    </xf>
    <xf numFmtId="44" fontId="5" fillId="0" borderId="1" xfId="4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/>
    </xf>
    <xf numFmtId="44" fontId="5" fillId="2" borderId="1" xfId="4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 wrapText="1" shrinkToFit="1"/>
    </xf>
    <xf numFmtId="44" fontId="5" fillId="2" borderId="1" xfId="4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 applyProtection="1">
      <alignment horizontal="justify" vertical="center" wrapText="1"/>
    </xf>
    <xf numFmtId="0" fontId="5" fillId="0" borderId="1" xfId="1" applyFont="1" applyFill="1" applyBorder="1"/>
    <xf numFmtId="0" fontId="5" fillId="0" borderId="1" xfId="1" applyFont="1" applyFill="1" applyBorder="1" applyAlignment="1" applyProtection="1">
      <alignment horizontal="justify" vertical="center"/>
    </xf>
    <xf numFmtId="0" fontId="5" fillId="2" borderId="1" xfId="1" applyFont="1" applyFill="1" applyBorder="1" applyAlignment="1" applyProtection="1">
      <alignment horizontal="justify" vertical="center" wrapText="1"/>
    </xf>
    <xf numFmtId="0" fontId="157" fillId="0" borderId="0" xfId="1" applyFont="1" applyFill="1"/>
    <xf numFmtId="2" fontId="156" fillId="3" borderId="0" xfId="1" applyNumberFormat="1" applyFont="1" applyFill="1" applyAlignment="1">
      <alignment horizontal="center" vertical="center"/>
    </xf>
    <xf numFmtId="0" fontId="5" fillId="0" borderId="1" xfId="0" applyFont="1" applyFill="1" applyBorder="1"/>
    <xf numFmtId="0" fontId="0" fillId="0" borderId="0" xfId="0" applyFill="1"/>
    <xf numFmtId="44" fontId="6" fillId="0" borderId="1" xfId="0" applyNumberFormat="1" applyFont="1" applyFill="1" applyBorder="1"/>
    <xf numFmtId="44" fontId="5" fillId="0" borderId="1" xfId="4" applyFont="1" applyFill="1" applyBorder="1"/>
    <xf numFmtId="43" fontId="5" fillId="0" borderId="1" xfId="5241" applyFont="1" applyFill="1" applyBorder="1"/>
    <xf numFmtId="44" fontId="0" fillId="0" borderId="0" xfId="0" applyNumberFormat="1"/>
    <xf numFmtId="44" fontId="5" fillId="0" borderId="1" xfId="1396" applyFont="1" applyFill="1" applyBorder="1"/>
    <xf numFmtId="44" fontId="5" fillId="2" borderId="1" xfId="4" applyNumberFormat="1" applyFont="1" applyFill="1" applyBorder="1" applyAlignment="1">
      <alignment horizontal="center" vertical="center" wrapText="1"/>
    </xf>
    <xf numFmtId="0" fontId="5" fillId="52" borderId="1" xfId="1" applyFont="1" applyFill="1" applyBorder="1" applyAlignment="1" applyProtection="1">
      <alignment horizontal="justify" vertical="center" wrapText="1"/>
    </xf>
    <xf numFmtId="0" fontId="156" fillId="3" borderId="0" xfId="1" applyFont="1" applyFill="1" applyAlignment="1">
      <alignment vertical="center" wrapText="1"/>
    </xf>
    <xf numFmtId="0" fontId="0" fillId="0" borderId="0" xfId="0" applyAlignment="1">
      <alignment wrapText="1"/>
    </xf>
  </cellXfs>
  <cellStyles count="6388">
    <cellStyle name=" 1" xfId="12"/>
    <cellStyle name=" 10" xfId="13"/>
    <cellStyle name=" 11" xfId="14"/>
    <cellStyle name=" 12" xfId="15"/>
    <cellStyle name=" 13" xfId="16"/>
    <cellStyle name=" 14" xfId="17"/>
    <cellStyle name=" 15" xfId="18"/>
    <cellStyle name=" 16" xfId="19"/>
    <cellStyle name=" 17" xfId="20"/>
    <cellStyle name=" 18" xfId="21"/>
    <cellStyle name=" 19" xfId="22"/>
    <cellStyle name=" 2" xfId="23"/>
    <cellStyle name=" 20" xfId="24"/>
    <cellStyle name=" 21" xfId="25"/>
    <cellStyle name=" 22" xfId="26"/>
    <cellStyle name=" 23" xfId="27"/>
    <cellStyle name=" 24" xfId="28"/>
    <cellStyle name=" 25" xfId="29"/>
    <cellStyle name=" 26" xfId="30"/>
    <cellStyle name=" 27" xfId="31"/>
    <cellStyle name=" 28" xfId="32"/>
    <cellStyle name=" 29" xfId="33"/>
    <cellStyle name=" 3" xfId="34"/>
    <cellStyle name=" 30" xfId="35"/>
    <cellStyle name=" 31" xfId="36"/>
    <cellStyle name=" 32" xfId="37"/>
    <cellStyle name=" 33" xfId="38"/>
    <cellStyle name=" 34" xfId="39"/>
    <cellStyle name=" 35" xfId="40"/>
    <cellStyle name=" 36" xfId="41"/>
    <cellStyle name=" 37" xfId="42"/>
    <cellStyle name=" 38" xfId="43"/>
    <cellStyle name=" 39" xfId="44"/>
    <cellStyle name=" 4" xfId="45"/>
    <cellStyle name=" 40" xfId="46"/>
    <cellStyle name=" 41" xfId="47"/>
    <cellStyle name=" 42" xfId="48"/>
    <cellStyle name=" 43" xfId="49"/>
    <cellStyle name=" 44" xfId="50"/>
    <cellStyle name=" 45" xfId="51"/>
    <cellStyle name=" 46" xfId="52"/>
    <cellStyle name=" 47" xfId="53"/>
    <cellStyle name=" 48" xfId="54"/>
    <cellStyle name=" 49" xfId="55"/>
    <cellStyle name=" 5" xfId="56"/>
    <cellStyle name=" 50" xfId="57"/>
    <cellStyle name=" 51" xfId="58"/>
    <cellStyle name=" 52" xfId="59"/>
    <cellStyle name=" 53" xfId="60"/>
    <cellStyle name=" 54" xfId="61"/>
    <cellStyle name=" 55" xfId="62"/>
    <cellStyle name=" 56" xfId="63"/>
    <cellStyle name=" 57" xfId="64"/>
    <cellStyle name=" 58" xfId="65"/>
    <cellStyle name=" 59" xfId="66"/>
    <cellStyle name=" 6" xfId="67"/>
    <cellStyle name=" 60" xfId="68"/>
    <cellStyle name=" 61" xfId="69"/>
    <cellStyle name=" 62" xfId="70"/>
    <cellStyle name=" 63" xfId="71"/>
    <cellStyle name=" 64" xfId="72"/>
    <cellStyle name=" 65" xfId="73"/>
    <cellStyle name=" 66" xfId="74"/>
    <cellStyle name=" 67" xfId="75"/>
    <cellStyle name=" 68" xfId="76"/>
    <cellStyle name=" 69" xfId="77"/>
    <cellStyle name=" 7" xfId="78"/>
    <cellStyle name=" 70" xfId="79"/>
    <cellStyle name=" 71" xfId="80"/>
    <cellStyle name=" 72" xfId="81"/>
    <cellStyle name=" 73" xfId="82"/>
    <cellStyle name=" 74" xfId="83"/>
    <cellStyle name=" 75" xfId="84"/>
    <cellStyle name=" 76" xfId="85"/>
    <cellStyle name=" 77" xfId="86"/>
    <cellStyle name=" 78" xfId="87"/>
    <cellStyle name=" 79" xfId="88"/>
    <cellStyle name=" 8" xfId="89"/>
    <cellStyle name=" 80" xfId="90"/>
    <cellStyle name=" 81" xfId="91"/>
    <cellStyle name=" 82" xfId="92"/>
    <cellStyle name=" 83" xfId="93"/>
    <cellStyle name=" 84" xfId="94"/>
    <cellStyle name=" 85" xfId="95"/>
    <cellStyle name=" 86" xfId="96"/>
    <cellStyle name=" 87" xfId="97"/>
    <cellStyle name=" 88" xfId="98"/>
    <cellStyle name=" 89" xfId="99"/>
    <cellStyle name=" 9" xfId="100"/>
    <cellStyle name=" 90" xfId="101"/>
    <cellStyle name=" 91" xfId="102"/>
    <cellStyle name=" 92" xfId="103"/>
    <cellStyle name=" 93" xfId="104"/>
    <cellStyle name=" 94" xfId="105"/>
    <cellStyle name=" 95" xfId="106"/>
    <cellStyle name="_x000a_shell=progma" xfId="107"/>
    <cellStyle name="_x000d__x000a_JournalTemplate=C:\COMFO\CTALK\JOURSTD.TPL_x000d__x000a_LbStateAddress=3 3 0 251 1 89 2 311_x000d__x000a_LbStateJou" xfId="108"/>
    <cellStyle name="%" xfId="109"/>
    <cellStyle name="% 2" xfId="110"/>
    <cellStyle name="% 2 2" xfId="111"/>
    <cellStyle name="% 3" xfId="112"/>
    <cellStyle name="_0022-2006_upgrade Alb@IP nuovi nodi" xfId="113"/>
    <cellStyle name="_0076-2005_1 Arcor Upgrade(1)" xfId="114"/>
    <cellStyle name="_0076-2005_1 Arcor Upgrade(1) 2" xfId="115"/>
    <cellStyle name="_0076-2005_1 Arcor Upgrade(1) 3" xfId="116"/>
    <cellStyle name="_0076-2005_1 Arcor Upgrade(1) 4" xfId="117"/>
    <cellStyle name="_0076-2005_1 Arcor Upgrade(1) 5" xfId="118"/>
    <cellStyle name="_0370-2005_1 TPSA - I&amp;C Pilot-Test Plant-Siti A&amp;B" xfId="119"/>
    <cellStyle name="_0370-2005_1 TPSA - I&amp;C Pilot-Test Plant-Siti A&amp;B 2" xfId="120"/>
    <cellStyle name="_0370-2005_1 TPSA - I&amp;C Pilot-Test Plant-Siti A&amp;B 3" xfId="121"/>
    <cellStyle name="_0370-2005_1 TPSA - I&amp;C Pilot-Test Plant-Siti A&amp;B 4" xfId="122"/>
    <cellStyle name="_0370-2005_1 TPSA - I&amp;C Pilot-Test Plant-Siti A&amp;B 5" xfId="123"/>
    <cellStyle name="_0414-2005_2 I&amp;C Cisco 7206 a Singapore" xfId="124"/>
    <cellStyle name="_0414-2005_2 I&amp;C Cisco 7206 a Singapore 2" xfId="125"/>
    <cellStyle name="_0414-2005_2 I&amp;C Cisco 7206 a Singapore 3" xfId="126"/>
    <cellStyle name="_0414-2005_2 I&amp;C Cisco 7206 a Singapore 4" xfId="127"/>
    <cellStyle name="_0414-2005_2 I&amp;C Cisco 7206 a Singapore 5" xfId="128"/>
    <cellStyle name="_0533-2005_2 Spostamento app. GSR su PEB nel 2006" xfId="129"/>
    <cellStyle name="_163214 IBM NETAPP" xfId="130"/>
    <cellStyle name="_2.2 - Pricing for expansion scenarios - v1.0" xfId="131"/>
    <cellStyle name="_2.2 - Pricing for expansion scenarios - v1.0 2" xfId="132"/>
    <cellStyle name="_2.2 - Pricing for expansion scenarios - v1.0 3" xfId="133"/>
    <cellStyle name="_2.2 - Pricing for expansion scenarios - v1.0 4" xfId="134"/>
    <cellStyle name="_2.2 - Pricing for expansion scenarios - v1.0 5" xfId="135"/>
    <cellStyle name="_2.2 - Pricing for expansion scenarios - v1.0_20110504Preciario Xarxa Obertav3" xfId="136"/>
    <cellStyle name="_2.2 - Pricing for expansion scenarios - v1.0_20110504Preciario Xarxa Obertav3_2011-11-24 Llistat de Preus IC  Xarxa Oberta Ed3_cat" xfId="137"/>
    <cellStyle name="_2.2 - Pricing for expansion scenarios - v1.0_OFERTA GENERICAv2" xfId="138"/>
    <cellStyle name="_2.2 - Pricing for extension scenarios - v1.0 (finale)" xfId="139"/>
    <cellStyle name="_2.2 - Pricing for extension scenarios - v1.0 (finale) 2" xfId="140"/>
    <cellStyle name="_2.2 - Pricing for extension scenarios - v1.0 (finale) 3" xfId="141"/>
    <cellStyle name="_2.2 - Pricing for extension scenarios - v1.0 (finale) 4" xfId="142"/>
    <cellStyle name="_2.2 - Pricing for extension scenarios - v1.0 (finale) 5" xfId="143"/>
    <cellStyle name="_2.2 - Pricing for extension scenarios - v1.0 (finale) Answer v03" xfId="144"/>
    <cellStyle name="_2.2 - Pricing for extension scenarios - v1.0 (finale) Answer v03 2" xfId="145"/>
    <cellStyle name="_2.2 - Pricing for extension scenarios - v1.0 (finale) Answer v03 3" xfId="146"/>
    <cellStyle name="_2.2 - Pricing for extension scenarios - v1.0 (finale) Answer v03 4" xfId="147"/>
    <cellStyle name="_2.2 - Pricing for extension scenarios - v1.0 (finale) Answer v03 5" xfId="148"/>
    <cellStyle name="_2.2 - Pricing for extension scenarios - v1.0 (finale) Answer v03_20110504Preciario Xarxa Obertav3" xfId="149"/>
    <cellStyle name="_2.2 - Pricing for extension scenarios - v1.0 (finale) Answer v03_20110504Preciario Xarxa Obertav3_2011-11-24 Llistat de Preus IC  Xarxa Oberta Ed3_cat" xfId="150"/>
    <cellStyle name="_2.2 - Pricing for extension scenarios - v1.0 (finale) Answer v03_OFERTA GENERICAv2" xfId="151"/>
    <cellStyle name="_2.2 - Pricing for extension scenarios - v1.0 (finale)_20110504Preciario Xarxa Obertav3" xfId="152"/>
    <cellStyle name="_2.2 - Pricing for extension scenarios - v1.0 (finale)_20110504Preciario Xarxa Obertav3_2011-11-24 Llistat de Preus IC  Xarxa Oberta Ed3_cat" xfId="153"/>
    <cellStyle name="_2.2 - Pricing for extension scenarios - v1.0 (finale)_OFERTA GENERICAv2" xfId="154"/>
    <cellStyle name="_2008-0423 I&amp;C VGW" xfId="155"/>
    <cellStyle name="_2008-0423 I&amp;C VGW 2" xfId="156"/>
    <cellStyle name="_2008-0423 I&amp;C VGW 3" xfId="157"/>
    <cellStyle name="_2008-0423 I&amp;C VGW 4" xfId="158"/>
    <cellStyle name="_2008-0423 I&amp;C VGW 5" xfId="159"/>
    <cellStyle name="_325-05 WD CE Scenario1_Revisione" xfId="160"/>
    <cellStyle name="_325-05 WD Scenario1" xfId="161"/>
    <cellStyle name="_325-05 WD Scenario1_Revisione" xfId="162"/>
    <cellStyle name="_7609-12000-7301" xfId="163"/>
    <cellStyle name="_7609-12000-7301 2" xfId="164"/>
    <cellStyle name="_7609-12000-7301 3" xfId="165"/>
    <cellStyle name="_7609-12000-7301 4" xfId="166"/>
    <cellStyle name="_7609-12000-7301 5" xfId="167"/>
    <cellStyle name="_AIE_Gestión" xfId="168"/>
    <cellStyle name="_AIE_Gestión 2" xfId="169"/>
    <cellStyle name="_AIE_Gestión 3" xfId="170"/>
    <cellStyle name="_AIE_Gestión 4" xfId="171"/>
    <cellStyle name="_AIE_Gestión 5" xfId="172"/>
    <cellStyle name="_Allegato 1 - SO OIO  263A-05 WD Crash Program ADSL2" xfId="173"/>
    <cellStyle name="_Arcor PCForm Economic Evaluation (v5)1" xfId="174"/>
    <cellStyle name="_Arcor test lab conf(v5)(1)" xfId="175"/>
    <cellStyle name="_Arcor test lab conf(v6)" xfId="176"/>
    <cellStyle name="_Audio Conference_mecl" xfId="177"/>
    <cellStyle name="_Audio Conference_mecl 2" xfId="178"/>
    <cellStyle name="_Audio Conference_mecl 3" xfId="179"/>
    <cellStyle name="_Audio Conference_mecl 4" xfId="180"/>
    <cellStyle name="_Audio Conference_mecl 5" xfId="181"/>
    <cellStyle name="_Audio Conference_mecl_OFERTA GENERICAv2" xfId="182"/>
    <cellStyle name="_BCS3000" xfId="183"/>
    <cellStyle name="_Bid Summary - Banc Sabadell - Comercial" xfId="184"/>
    <cellStyle name="_Bid Summary - Banc Sabadell - Comercial 2" xfId="185"/>
    <cellStyle name="_Bid Summary - Banc Sabadell - Comercial 3" xfId="186"/>
    <cellStyle name="_Bid Summary - Banc Sabadell - Comercial 4" xfId="187"/>
    <cellStyle name="_Bid Summary - Banc Sabadell - Comercial 5" xfId="188"/>
    <cellStyle name="_Bid Summary Arcor RED geog v5_rc(ITL part con UELABC e I)" xfId="189"/>
    <cellStyle name="_Bid Summary SIP Server TLATAM v4" xfId="190"/>
    <cellStyle name="_Bid Summary SIP Server TLATAM v4 2" xfId="191"/>
    <cellStyle name="_Bid Summary SIP Server TLATAM v4 3" xfId="192"/>
    <cellStyle name="_Bid Summary SIP Server TLATAM v4 4" xfId="193"/>
    <cellStyle name="_Bid Summary SIP Server TLATAM v4 5" xfId="194"/>
    <cellStyle name="_BP with Front End - draft June 17th v3.3" xfId="195"/>
    <cellStyle name="_BVS ARAMCO" xfId="196"/>
    <cellStyle name="_BVS ARAMCO 2" xfId="197"/>
    <cellStyle name="_BVS ARAMCO 3" xfId="198"/>
    <cellStyle name="_BVS ARAMCO 4" xfId="199"/>
    <cellStyle name="_BVS ARAMCO 5" xfId="200"/>
    <cellStyle name="_BVS ARAMCO_20110504Preciario Xarxa Obertav3" xfId="201"/>
    <cellStyle name="_BVS ARAMCO_20110504Preciario Xarxa Obertav3_2011-11-24 Llistat de Preus IC  Xarxa Oberta Ed3_cat" xfId="202"/>
    <cellStyle name="_BVS ARAMCO_OFERTA GENERICAv2" xfId="203"/>
    <cellStyle name="_calcolo supporto apparati cisco" xfId="204"/>
    <cellStyle name="_Cap 2 - Valoraciones economicas (con opción gestión)" xfId="205"/>
    <cellStyle name="_CE_IPRA Router 7613" xfId="206"/>
    <cellStyle name="_Comma" xfId="207"/>
    <cellStyle name="_Comma 2" xfId="208"/>
    <cellStyle name="_Comma 3" xfId="209"/>
    <cellStyle name="_Comma 4" xfId="210"/>
    <cellStyle name="_Comma 5" xfId="211"/>
    <cellStyle name="_configurazioni (2)" xfId="212"/>
    <cellStyle name="_Conto economico 192-03 Ed05" xfId="213"/>
    <cellStyle name="_Copia di Offerta Arcor v3_PS_v1_vho" xfId="214"/>
    <cellStyle name="_Costi TNT Spostamenti Materiali PEB" xfId="215"/>
    <cellStyle name="_Costi_iA&amp;BM_Streamwide" xfId="216"/>
    <cellStyle name="_Currency" xfId="217"/>
    <cellStyle name="_Currency 2" xfId="218"/>
    <cellStyle name="_Currency 3" xfId="219"/>
    <cellStyle name="_Currency 4" xfId="220"/>
    <cellStyle name="_Currency 5" xfId="221"/>
    <cellStyle name="_CurrencySpace" xfId="222"/>
    <cellStyle name="_CurrencySpace 2" xfId="223"/>
    <cellStyle name="_CurrencySpace 3" xfId="224"/>
    <cellStyle name="_CurrencySpace 4" xfId="225"/>
    <cellStyle name="_CurrencySpace 5" xfId="226"/>
    <cellStyle name="_da Cargnelutti_riepilogo-UELABC_19-09-05" xfId="227"/>
    <cellStyle name="_da Cargnelutti_riepilogo-UELABC_19-09-05 2" xfId="228"/>
    <cellStyle name="_da Cargnelutti_riepilogo-UELABC_19-09-05 3" xfId="229"/>
    <cellStyle name="_da Cargnelutti_riepilogo-UELABC_19-09-05 4" xfId="230"/>
    <cellStyle name="_da Cargnelutti_riepilogo-UELABC_19-09-05 5" xfId="231"/>
    <cellStyle name="_da Cargnelutti_riepilogo-UELABC_LAST" xfId="232"/>
    <cellStyle name="_da Cargnelutti_riepilogo-UELABC_LAST 2" xfId="233"/>
    <cellStyle name="_da Cargnelutti_riepilogo-UELABC_LAST 3" xfId="234"/>
    <cellStyle name="_da Cargnelutti_riepilogo-UELABC_LAST 4" xfId="235"/>
    <cellStyle name="_da Cargnelutti_riepilogo-UELABC_LAST 5" xfId="236"/>
    <cellStyle name="_da Cavalleri_Template CostiPrezzi_19-09-05" xfId="237"/>
    <cellStyle name="_da Cavalleri_Template CostiPrezzi_19-09-05 2" xfId="238"/>
    <cellStyle name="_da Cavalleri_Template CostiPrezzi_19-09-05 3" xfId="239"/>
    <cellStyle name="_da Cavalleri_Template CostiPrezzi_19-09-05 4" xfId="240"/>
    <cellStyle name="_da Cavalleri_Template CostiPrezzi_19-09-05 5" xfId="241"/>
    <cellStyle name="_da Cavalleri_Vodafone CostiPrezzi_rel 2" xfId="242"/>
    <cellStyle name="_da Cavalleri_Vodafone CostiPrezzi_rel 2 2" xfId="243"/>
    <cellStyle name="_da Cavalleri_Vodafone CostiPrezzi_rel 2 3" xfId="244"/>
    <cellStyle name="_da Cavalleri_Vodafone CostiPrezzi_rel 2 4" xfId="245"/>
    <cellStyle name="_da Cavalleri_Vodafone CostiPrezzi_rel 2 5" xfId="246"/>
    <cellStyle name="_Dimensioning" xfId="247"/>
    <cellStyle name="_Dimensioning - Dialog RFI -v0" xfId="248"/>
    <cellStyle name="_Dimensioning - Dialog RFI -v0 2" xfId="249"/>
    <cellStyle name="_Dimensioning - Dialog RFI -v0 3" xfId="250"/>
    <cellStyle name="_Dimensioning - Dialog RFI -v0 4" xfId="251"/>
    <cellStyle name="_Dimensioning - Dialog RFI -v0 5" xfId="252"/>
    <cellStyle name="_Dimensioning - Dialog RFI -v0_20110504Preciario Xarxa Obertav3" xfId="253"/>
    <cellStyle name="_Dimensioning - Dialog RFI -v0_20110504Preciario Xarxa Obertav3_2011-11-24 Llistat de Preus IC  Xarxa Oberta Ed3_cat" xfId="254"/>
    <cellStyle name="_Dimensioning - Dialog RFI -v0_OFERTA GENERICAv2" xfId="255"/>
    <cellStyle name="_Dimensioning 2" xfId="256"/>
    <cellStyle name="_Dimensioning 3" xfId="257"/>
    <cellStyle name="_Dimensioning 4" xfId="258"/>
    <cellStyle name="_Dimensioning 5" xfId="259"/>
    <cellStyle name="_Dimensioning_OFERTA GENERICAv2" xfId="260"/>
    <cellStyle name="_DRAFT (ver. 2)_TOOL-BVS_ATTIVITA DI PROG_INST_CONFIG _V6 1" xfId="261"/>
    <cellStyle name="_DRAFT (ver. 2)_TOOL-BVS_ATTIVITA DI PROG_INST_CONFIG _V6 1 2" xfId="262"/>
    <cellStyle name="_DRAFT (ver. 2)_TOOL-BVS_ATTIVITA DI PROG_INST_CONFIG _V6 1 3" xfId="263"/>
    <cellStyle name="_DRAFT (ver. 2)_TOOL-BVS_ATTIVITA DI PROG_INST_CONFIG _V6 1 4" xfId="264"/>
    <cellStyle name="_DRAFT (ver. 2)_TOOL-BVS_ATTIVITA DI PROG_INST_CONFIG _V6 1 5" xfId="265"/>
    <cellStyle name="_ElectroNET Nov19-2006-v01" xfId="266"/>
    <cellStyle name="_ElectroNET Nov19-2006-v01_20110504Preciario Xarxa Obertav3" xfId="267"/>
    <cellStyle name="_Equant RFP_ Evaluation 2  (v.3)" xfId="268"/>
    <cellStyle name="_Equip_1626LM_lp09ii2_MSPIC_ed1" xfId="269"/>
    <cellStyle name="_Equip_1696MSpan_lp08i2_MSPI&amp;C_ed1" xfId="270"/>
    <cellStyle name="_EQUIPOS EN VIP 6" xfId="271"/>
    <cellStyle name="_EQUIPOS EN VIP 6 2" xfId="272"/>
    <cellStyle name="_EQUIPOS EN VIP 6 3" xfId="273"/>
    <cellStyle name="_EQUIPOS EN VIP 6 4" xfId="274"/>
    <cellStyle name="_EQUIPOS EN VIP 6 5" xfId="275"/>
    <cellStyle name="_EQUIPOS EN VIP 6_20110504Preciario Xarxa Obertav3" xfId="276"/>
    <cellStyle name="_EQUIPOS EN VIP 6_20110504Preciario Xarxa Obertav3_2011-11-24 Llistat de Preus IC  Xarxa Oberta Ed3_cat" xfId="277"/>
    <cellStyle name="_EQUIPOS EN VIP 6_OFERTA GENERICAv2" xfId="278"/>
    <cellStyle name="_Flaklandt solution equipprice (v1)" xfId="279"/>
    <cellStyle name="_GARA IPRA_Listino Prezzi per Ordine_130505_versFinale" xfId="280"/>
    <cellStyle name="_Income Statement OIO_25-05-2005" xfId="281"/>
    <cellStyle name="_Ipotesi_Prezzi_Costi_Fornitura_Installazione_CWDM_DWDM_24-08-05" xfId="282"/>
    <cellStyle name="_Kit List 7613" xfId="283"/>
    <cellStyle name="_MA5600V8 Item List(20050531)" xfId="284"/>
    <cellStyle name="_MGX8880 TeleYemen v1" xfId="285"/>
    <cellStyle name="_MGX8880 TeleYemen v1 2" xfId="286"/>
    <cellStyle name="_MGX8880 TeleYemen v1 3" xfId="287"/>
    <cellStyle name="_MGX8880 TeleYemen v1 4" xfId="288"/>
    <cellStyle name="_MGX8880 TeleYemen v1 5" xfId="289"/>
    <cellStyle name="_MGX8880 TeleYemen v1_20110504Preciario Xarxa Obertav3" xfId="290"/>
    <cellStyle name="_MGX8880 TeleYemen v1_20110504Preciario Xarxa Obertav3_2011-11-24 Llistat de Preus IC  Xarxa Oberta Ed3_cat" xfId="291"/>
    <cellStyle name="_MGX8880 TeleYemen v1_OFERTA GENERICAv2" xfId="292"/>
    <cellStyle name="_MGX8880-VXSM" xfId="293"/>
    <cellStyle name="_Multiple" xfId="294"/>
    <cellStyle name="_Multiple 2" xfId="295"/>
    <cellStyle name="_Multiple 3" xfId="296"/>
    <cellStyle name="_Multiple 4" xfId="297"/>
    <cellStyle name="_Multiple 5" xfId="298"/>
    <cellStyle name="_MultipleSpace" xfId="299"/>
    <cellStyle name="_MultipleSpace 2" xfId="300"/>
    <cellStyle name="_MultipleSpace 3" xfId="301"/>
    <cellStyle name="_MultipleSpace 4" xfId="302"/>
    <cellStyle name="_MultipleSpace 5" xfId="303"/>
    <cellStyle name="_Offerta Arcor v3" xfId="304"/>
    <cellStyle name="_Offerta UKR Telecom" xfId="305"/>
    <cellStyle name="_OIO-xxx-CE" xfId="306"/>
    <cellStyle name="_OM5130" xfId="307"/>
    <cellStyle name="_ONO iSSW+UDB+WTS Dimensioning - v1" xfId="308"/>
    <cellStyle name="_ONO iSSW+UDB+WTS Dimensioning - v1 2" xfId="309"/>
    <cellStyle name="_ONO iSSW+UDB+WTS Dimensioning - v1 3" xfId="310"/>
    <cellStyle name="_ONO iSSW+UDB+WTS Dimensioning - v1 4" xfId="311"/>
    <cellStyle name="_ONO iSSW+UDB+WTS Dimensioning - v1 5" xfId="312"/>
    <cellStyle name="_ONO iSSW+UDB+WTS Dimensioning - v1_OFERTA GENERICAv2" xfId="313"/>
    <cellStyle name="_ONO iSSW+UDB+WTS Dimensioning - v3" xfId="314"/>
    <cellStyle name="_ONO iSSW+UDB+WTS Dimensioning - v3 2" xfId="315"/>
    <cellStyle name="_ONO iSSW+UDB+WTS Dimensioning - v3 3" xfId="316"/>
    <cellStyle name="_ONO iSSW+UDB+WTS Dimensioning - v3 4" xfId="317"/>
    <cellStyle name="_ONO iSSW+UDB+WTS Dimensioning - v3 5" xfId="318"/>
    <cellStyle name="_ONO iSSW+UDB+WTS Dimensioning - v3_OFERTA GENERICAv2" xfId="319"/>
    <cellStyle name="_ONO WDM 1350OMS NR9 EML9" xfId="320"/>
    <cellStyle name="_PCR_Unificato_xxxx-200x_xx_xx_descrizione attività" xfId="321"/>
    <cellStyle name="_PCR_Unificato_xxxx-200x_xx_xx_descrizione attività 2" xfId="322"/>
    <cellStyle name="_PCR_Unificato_xxxx-200x_xx_xx_descrizione attività 3" xfId="323"/>
    <cellStyle name="_PCR_Unificato_xxxx-200x_xx_xx_descrizione attività 4" xfId="324"/>
    <cellStyle name="_PCR_Unificato_xxxx-200x_xx_xx_descrizione attività 5" xfId="325"/>
    <cellStyle name="_Percent" xfId="326"/>
    <cellStyle name="_Percent 2" xfId="327"/>
    <cellStyle name="_Percent 3" xfId="328"/>
    <cellStyle name="_Percent 4" xfId="329"/>
    <cellStyle name="_Percent 5" xfId="330"/>
    <cellStyle name="_PercentSpace" xfId="331"/>
    <cellStyle name="_PercentSpace 2" xfId="332"/>
    <cellStyle name="_PercentSpace 3" xfId="333"/>
    <cellStyle name="_PercentSpace 4" xfId="334"/>
    <cellStyle name="_PercentSpace 5" xfId="335"/>
    <cellStyle name="_PST_ConnectDX_16" xfId="336"/>
    <cellStyle name="_Requerimientos BBVA Edificio Innovación 21feb07 (2)" xfId="337"/>
    <cellStyle name="_Revisione PCR Spostamenti Materiali PEB" xfId="338"/>
    <cellStyle name="_Rostelecom RFP SSW (v1)" xfId="339"/>
    <cellStyle name="_September05-Price support per Italtel5" xfId="340"/>
    <cellStyle name="_servicios" xfId="341"/>
    <cellStyle name="_soluzione AS5850" xfId="342"/>
    <cellStyle name="_soluzione MGX+AS5400&amp;5350" xfId="343"/>
    <cellStyle name="_Streamwide Italtel VMS Arcor vfinal_ASR_FAXRC_PS1" xfId="344"/>
    <cellStyle name="_Streamwide Messaging Sizing Tool Distr 171106 - carmelo" xfId="345"/>
    <cellStyle name="_Trial list SpA-AO_72" xfId="346"/>
    <cellStyle name="_Val_iMSS  e CISCO RAS" xfId="347"/>
    <cellStyle name="_Val_iMSS  e CISCO RAS 2" xfId="348"/>
    <cellStyle name="_Val_iMSS  e CISCO RAS 3" xfId="349"/>
    <cellStyle name="_Val_iMSS  e CISCO RAS 4" xfId="350"/>
    <cellStyle name="_Val_iMSS  e CISCO RAS 5" xfId="351"/>
    <cellStyle name="_Valoriz aggiornata per vho 25-8-05" xfId="352"/>
    <cellStyle name="_Valoriz aggiornata per vho 25-8-05 2" xfId="353"/>
    <cellStyle name="_Valoriz aggiornata per vho 25-8-05 3" xfId="354"/>
    <cellStyle name="_Valoriz aggiornata per vho 25-8-05 4" xfId="355"/>
    <cellStyle name="_Valoriz aggiornata per vho 25-8-05 5" xfId="356"/>
    <cellStyle name="_Valoriz.Cisco" xfId="357"/>
    <cellStyle name="_Valorizzazioni sonatel y2005" xfId="358"/>
    <cellStyle name="_Valorizzazioni sonatel y2005 2" xfId="359"/>
    <cellStyle name="_Valorizzazioni sonatel y2005 3" xfId="360"/>
    <cellStyle name="_Valorizzazioni sonatel y2005 4" xfId="361"/>
    <cellStyle name="_Valorizzazioni sonatel y2005 5" xfId="362"/>
    <cellStyle name="_Vodafone CostiPrezzi (20-09-05)" xfId="363"/>
    <cellStyle name="_Vodafone CostiPrezzi (20-09-05) 2" xfId="364"/>
    <cellStyle name="_Vodafone CostiPrezzi (20-09-05) 3" xfId="365"/>
    <cellStyle name="_Vodafone CostiPrezzi (20-09-05) 4" xfId="366"/>
    <cellStyle name="_Vodafone CostiPrezzi (20-09-05) 5" xfId="367"/>
    <cellStyle name="_WD_Orascom" xfId="368"/>
    <cellStyle name="_最新MA5600 Item List 0421" xfId="369"/>
    <cellStyle name="=C:\WINNT\SYSTEM32\COMMAND.COM" xfId="370"/>
    <cellStyle name="=C:\WINNT\SYSTEM32\COMMAND.COM 2" xfId="371"/>
    <cellStyle name="=C:\WINNT\SYSTEM32\COMMAND.COM 3" xfId="372"/>
    <cellStyle name="=C:\WINNT\SYSTEM32\COMMAND.COM 4" xfId="373"/>
    <cellStyle name="=C:\WINNT\SYSTEM32\COMMAND.COM 5" xfId="374"/>
    <cellStyle name="=C:\WINNT35\SYSTEM32\COMMAND.COM" xfId="375"/>
    <cellStyle name="0,0_x000a__x000a_NA_x000a__x000a_" xfId="376"/>
    <cellStyle name="0,0_x000a__x000a_NA_x000a__x000a_ 2" xfId="377"/>
    <cellStyle name="0,0_x000d__x000a_NA_x000d__x000a_" xfId="378"/>
    <cellStyle name="0,0_x000d__x000a_NA_x000d__x000a_ 2" xfId="379"/>
    <cellStyle name="20% - Accent1" xfId="380"/>
    <cellStyle name="20% - Accent2" xfId="381"/>
    <cellStyle name="20% - Accent3" xfId="382"/>
    <cellStyle name="20% - Accent4" xfId="383"/>
    <cellStyle name="20% - Accent5" xfId="384"/>
    <cellStyle name="20% - Accent6" xfId="385"/>
    <cellStyle name="40% - Accent1" xfId="386"/>
    <cellStyle name="40% - Accent2" xfId="387"/>
    <cellStyle name="40% - Accent3" xfId="388"/>
    <cellStyle name="40% - Accent4" xfId="389"/>
    <cellStyle name="40% - Accent5" xfId="390"/>
    <cellStyle name="40% - Accent6" xfId="391"/>
    <cellStyle name="60% - Accent1" xfId="392"/>
    <cellStyle name="60% - Accent2" xfId="393"/>
    <cellStyle name="60% - Accent3" xfId="394"/>
    <cellStyle name="60% - Accent4" xfId="395"/>
    <cellStyle name="60% - Accent5" xfId="396"/>
    <cellStyle name="60% - Accent6" xfId="397"/>
    <cellStyle name="99-4,5M" xfId="398"/>
    <cellStyle name="99-4,5M 2" xfId="399"/>
    <cellStyle name="99-4,5M 3" xfId="400"/>
    <cellStyle name="99-4,5M 4" xfId="401"/>
    <cellStyle name="99-4,5M 5" xfId="402"/>
    <cellStyle name="_x0002_-_x0002_Ä_x0001_‡_x0003_0_x0002_P_x0003_ _x0002_X_x0003_·_x0002_®_x0003_@_x0002_p_x0003_ª_x0002_¨_x0010_!_x0002__x0003_&quot;_x0001_ÄÇ_x0002__x000e__x0003_ _x0002_é_x0002_Ä_x0001_‡_x0003_Ë_x0002_H_x0003_ _x0002_X" xfId="403"/>
    <cellStyle name="Accent1" xfId="404"/>
    <cellStyle name="Accent2" xfId="405"/>
    <cellStyle name="Accent3" xfId="406"/>
    <cellStyle name="Accent4" xfId="407"/>
    <cellStyle name="Accent5" xfId="408"/>
    <cellStyle name="Accent6" xfId="409"/>
    <cellStyle name="ÅëÈ­ [0]_laroux" xfId="410"/>
    <cellStyle name="ÅëÈ­_laroux" xfId="411"/>
    <cellStyle name="AFE" xfId="412"/>
    <cellStyle name="AFE 2" xfId="413"/>
    <cellStyle name="AFE 2 2" xfId="414"/>
    <cellStyle name="AFE 3" xfId="415"/>
    <cellStyle name="AFE 4" xfId="416"/>
    <cellStyle name="AFE 5" xfId="417"/>
    <cellStyle name="AFE 6" xfId="418"/>
    <cellStyle name="aPrice" xfId="419"/>
    <cellStyle name="aPrice 2" xfId="420"/>
    <cellStyle name="aPrice 3" xfId="421"/>
    <cellStyle name="aPrice 4" xfId="422"/>
    <cellStyle name="aPrice 5" xfId="423"/>
    <cellStyle name="args.style" xfId="424"/>
    <cellStyle name="args.style 2" xfId="425"/>
    <cellStyle name="args.style 3" xfId="426"/>
    <cellStyle name="args.style 4" xfId="427"/>
    <cellStyle name="args.style 5" xfId="428"/>
    <cellStyle name="Assumption" xfId="429"/>
    <cellStyle name="Assumption 2" xfId="430"/>
    <cellStyle name="Assumption 3" xfId="431"/>
    <cellStyle name="Assumption 4" xfId="432"/>
    <cellStyle name="Assumption 5" xfId="433"/>
    <cellStyle name="ÄÞ¸¶ [0]_laroux" xfId="434"/>
    <cellStyle name="ÄÞ¸¶_laroux" xfId="435"/>
    <cellStyle name="axlcolour" xfId="436"/>
    <cellStyle name="Bad" xfId="437"/>
    <cellStyle name="Blue" xfId="438"/>
    <cellStyle name="Board Level" xfId="439"/>
    <cellStyle name="Body" xfId="440"/>
    <cellStyle name="Body 2" xfId="441"/>
    <cellStyle name="Bold" xfId="442"/>
    <cellStyle name="Border" xfId="443"/>
    <cellStyle name="Border 10" xfId="2741"/>
    <cellStyle name="Border 10 2" xfId="4258"/>
    <cellStyle name="Border 10 3" xfId="3444"/>
    <cellStyle name="Border 10 4" xfId="4847"/>
    <cellStyle name="Border 10 5" xfId="4156"/>
    <cellStyle name="Border 10 6" xfId="6001"/>
    <cellStyle name="Border 11" xfId="3462"/>
    <cellStyle name="Border 12" xfId="3746"/>
    <cellStyle name="Border 13" xfId="3522"/>
    <cellStyle name="Border 14" xfId="3474"/>
    <cellStyle name="Border 15" xfId="5248"/>
    <cellStyle name="Border 2" xfId="444"/>
    <cellStyle name="Border 2 10" xfId="3475"/>
    <cellStyle name="Border 2 11" xfId="5249"/>
    <cellStyle name="Border 2 2" xfId="445"/>
    <cellStyle name="Border 2 2 10" xfId="5250"/>
    <cellStyle name="Border 2 2 2" xfId="2785"/>
    <cellStyle name="Border 2 2 2 2" xfId="4302"/>
    <cellStyle name="Border 2 2 2 3" xfId="3421"/>
    <cellStyle name="Border 2 2 2 4" xfId="4891"/>
    <cellStyle name="Border 2 2 2 5" xfId="3754"/>
    <cellStyle name="Border 2 2 2 6" xfId="6045"/>
    <cellStyle name="Border 2 2 3" xfId="3004"/>
    <cellStyle name="Border 2 2 3 2" xfId="4486"/>
    <cellStyle name="Border 2 2 3 3" xfId="3284"/>
    <cellStyle name="Border 2 2 3 4" xfId="5070"/>
    <cellStyle name="Border 2 2 3 5" xfId="3934"/>
    <cellStyle name="Border 2 2 3 6" xfId="6217"/>
    <cellStyle name="Border 2 2 4" xfId="2765"/>
    <cellStyle name="Border 2 2 4 2" xfId="4282"/>
    <cellStyle name="Border 2 2 4 3" xfId="4745"/>
    <cellStyle name="Border 2 2 4 4" xfId="4871"/>
    <cellStyle name="Border 2 2 4 5" xfId="3748"/>
    <cellStyle name="Border 2 2 4 6" xfId="6025"/>
    <cellStyle name="Border 2 2 5" xfId="2743"/>
    <cellStyle name="Border 2 2 5 2" xfId="4260"/>
    <cellStyle name="Border 2 2 5 3" xfId="4031"/>
    <cellStyle name="Border 2 2 5 4" xfId="4849"/>
    <cellStyle name="Border 2 2 5 5" xfId="4143"/>
    <cellStyle name="Border 2 2 5 6" xfId="6003"/>
    <cellStyle name="Border 2 2 6" xfId="3464"/>
    <cellStyle name="Border 2 2 7" xfId="4163"/>
    <cellStyle name="Border 2 2 8" xfId="3524"/>
    <cellStyle name="Border 2 2 9" xfId="3476"/>
    <cellStyle name="Border 2 3" xfId="2784"/>
    <cellStyle name="Border 2 3 2" xfId="4301"/>
    <cellStyle name="Border 2 3 3" xfId="3422"/>
    <cellStyle name="Border 2 3 4" xfId="4890"/>
    <cellStyle name="Border 2 3 5" xfId="3753"/>
    <cellStyle name="Border 2 3 6" xfId="6044"/>
    <cellStyle name="Border 2 4" xfId="3005"/>
    <cellStyle name="Border 2 4 2" xfId="4487"/>
    <cellStyle name="Border 2 4 3" xfId="4787"/>
    <cellStyle name="Border 2 4 4" xfId="5071"/>
    <cellStyle name="Border 2 4 5" xfId="3935"/>
    <cellStyle name="Border 2 4 6" xfId="6218"/>
    <cellStyle name="Border 2 5" xfId="2764"/>
    <cellStyle name="Border 2 5 2" xfId="4281"/>
    <cellStyle name="Border 2 5 3" xfId="3430"/>
    <cellStyle name="Border 2 5 4" xfId="4870"/>
    <cellStyle name="Border 2 5 5" xfId="4411"/>
    <cellStyle name="Border 2 5 6" xfId="6024"/>
    <cellStyle name="Border 2 6" xfId="2742"/>
    <cellStyle name="Border 2 6 2" xfId="4259"/>
    <cellStyle name="Border 2 6 3" xfId="3443"/>
    <cellStyle name="Border 2 6 4" xfId="4848"/>
    <cellStyle name="Border 2 6 5" xfId="4052"/>
    <cellStyle name="Border 2 6 6" xfId="6002"/>
    <cellStyle name="Border 2 7" xfId="3463"/>
    <cellStyle name="Border 2 8" xfId="4030"/>
    <cellStyle name="Border 2 9" xfId="3523"/>
    <cellStyle name="Border 3" xfId="446"/>
    <cellStyle name="Border 3 10" xfId="3477"/>
    <cellStyle name="Border 3 11" xfId="5251"/>
    <cellStyle name="Border 3 2" xfId="447"/>
    <cellStyle name="Border 3 2 10" xfId="5252"/>
    <cellStyle name="Border 3 2 2" xfId="2787"/>
    <cellStyle name="Border 3 2 2 2" xfId="4304"/>
    <cellStyle name="Border 3 2 2 3" xfId="4655"/>
    <cellStyle name="Border 3 2 2 4" xfId="4893"/>
    <cellStyle name="Border 3 2 2 5" xfId="4022"/>
    <cellStyle name="Border 3 2 2 6" xfId="6047"/>
    <cellStyle name="Border 3 2 3" xfId="3002"/>
    <cellStyle name="Border 3 2 3 2" xfId="4484"/>
    <cellStyle name="Border 3 2 3 3" xfId="3286"/>
    <cellStyle name="Border 3 2 3 4" xfId="5068"/>
    <cellStyle name="Border 3 2 3 5" xfId="3932"/>
    <cellStyle name="Border 3 2 3 6" xfId="6215"/>
    <cellStyle name="Border 3 2 4" xfId="2767"/>
    <cellStyle name="Border 3 2 4 2" xfId="4284"/>
    <cellStyle name="Border 3 2 4 3" xfId="4744"/>
    <cellStyle name="Border 3 2 4 4" xfId="4873"/>
    <cellStyle name="Border 3 2 4 5" xfId="4027"/>
    <cellStyle name="Border 3 2 4 6" xfId="6027"/>
    <cellStyle name="Border 3 2 5" xfId="2745"/>
    <cellStyle name="Border 3 2 5 2" xfId="4262"/>
    <cellStyle name="Border 3 2 5 3" xfId="3441"/>
    <cellStyle name="Border 3 2 5 4" xfId="4851"/>
    <cellStyle name="Border 3 2 5 5" xfId="3729"/>
    <cellStyle name="Border 3 2 5 6" xfId="6005"/>
    <cellStyle name="Border 3 2 6" xfId="3466"/>
    <cellStyle name="Border 3 2 7" xfId="4164"/>
    <cellStyle name="Border 3 2 8" xfId="3526"/>
    <cellStyle name="Border 3 2 9" xfId="5231"/>
    <cellStyle name="Border 3 3" xfId="2786"/>
    <cellStyle name="Border 3 3 2" xfId="4303"/>
    <cellStyle name="Border 3 3 3" xfId="4751"/>
    <cellStyle name="Border 3 3 4" xfId="4892"/>
    <cellStyle name="Border 3 3 5" xfId="4172"/>
    <cellStyle name="Border 3 3 6" xfId="6046"/>
    <cellStyle name="Border 3 4" xfId="3003"/>
    <cellStyle name="Border 3 4 2" xfId="4485"/>
    <cellStyle name="Border 3 4 3" xfId="3285"/>
    <cellStyle name="Border 3 4 4" xfId="5069"/>
    <cellStyle name="Border 3 4 5" xfId="3933"/>
    <cellStyle name="Border 3 4 6" xfId="6216"/>
    <cellStyle name="Border 3 5" xfId="2766"/>
    <cellStyle name="Border 3 5 2" xfId="4283"/>
    <cellStyle name="Border 3 5 3" xfId="4661"/>
    <cellStyle name="Border 3 5 4" xfId="4872"/>
    <cellStyle name="Border 3 5 5" xfId="4166"/>
    <cellStyle name="Border 3 5 6" xfId="6026"/>
    <cellStyle name="Border 3 6" xfId="2744"/>
    <cellStyle name="Border 3 6 2" xfId="4261"/>
    <cellStyle name="Border 3 6 3" xfId="3442"/>
    <cellStyle name="Border 3 6 4" xfId="4850"/>
    <cellStyle name="Border 3 6 5" xfId="4149"/>
    <cellStyle name="Border 3 6 6" xfId="6004"/>
    <cellStyle name="Border 3 7" xfId="3465"/>
    <cellStyle name="Border 3 8" xfId="4029"/>
    <cellStyle name="Border 3 9" xfId="3525"/>
    <cellStyle name="Border 4" xfId="448"/>
    <cellStyle name="Border 4 10" xfId="5236"/>
    <cellStyle name="Border 4 11" xfId="5253"/>
    <cellStyle name="Border 4 2" xfId="449"/>
    <cellStyle name="Border 4 2 10" xfId="5254"/>
    <cellStyle name="Border 4 2 2" xfId="2789"/>
    <cellStyle name="Border 4 2 2 2" xfId="4306"/>
    <cellStyle name="Border 4 2 2 3" xfId="4656"/>
    <cellStyle name="Border 4 2 2 4" xfId="4895"/>
    <cellStyle name="Border 4 2 2 5" xfId="4667"/>
    <cellStyle name="Border 4 2 2 6" xfId="6049"/>
    <cellStyle name="Border 4 2 3" xfId="3000"/>
    <cellStyle name="Border 4 2 3 2" xfId="4482"/>
    <cellStyle name="Border 4 2 3 3" xfId="3288"/>
    <cellStyle name="Border 4 2 3 4" xfId="5066"/>
    <cellStyle name="Border 4 2 3 5" xfId="3929"/>
    <cellStyle name="Border 4 2 3 6" xfId="6213"/>
    <cellStyle name="Border 4 2 4" xfId="2769"/>
    <cellStyle name="Border 4 2 4 2" xfId="4286"/>
    <cellStyle name="Border 4 2 4 3" xfId="3429"/>
    <cellStyle name="Border 4 2 4 4" xfId="4875"/>
    <cellStyle name="Border 4 2 4 5" xfId="4028"/>
    <cellStyle name="Border 4 2 4 6" xfId="6029"/>
    <cellStyle name="Border 4 2 5" xfId="2747"/>
    <cellStyle name="Border 4 2 5 2" xfId="4264"/>
    <cellStyle name="Border 4 2 5 3" xfId="3439"/>
    <cellStyle name="Border 4 2 5 4" xfId="4853"/>
    <cellStyle name="Border 4 2 5 5" xfId="3731"/>
    <cellStyle name="Border 4 2 5 6" xfId="6007"/>
    <cellStyle name="Border 4 2 6" xfId="3468"/>
    <cellStyle name="Border 4 2 7" xfId="3745"/>
    <cellStyle name="Border 4 2 8" xfId="3528"/>
    <cellStyle name="Border 4 2 9" xfId="5234"/>
    <cellStyle name="Border 4 3" xfId="2788"/>
    <cellStyle name="Border 4 3 2" xfId="4305"/>
    <cellStyle name="Border 4 3 3" xfId="4750"/>
    <cellStyle name="Border 4 3 4" xfId="4894"/>
    <cellStyle name="Border 4 3 5" xfId="4171"/>
    <cellStyle name="Border 4 3 6" xfId="6048"/>
    <cellStyle name="Border 4 4" xfId="3001"/>
    <cellStyle name="Border 4 4 2" xfId="4483"/>
    <cellStyle name="Border 4 4 3" xfId="3287"/>
    <cellStyle name="Border 4 4 4" xfId="5067"/>
    <cellStyle name="Border 4 4 5" xfId="3931"/>
    <cellStyle name="Border 4 4 6" xfId="6214"/>
    <cellStyle name="Border 4 5" xfId="2768"/>
    <cellStyle name="Border 4 5 2" xfId="4285"/>
    <cellStyle name="Border 4 5 3" xfId="4662"/>
    <cellStyle name="Border 4 5 4" xfId="4874"/>
    <cellStyle name="Border 4 5 5" xfId="4165"/>
    <cellStyle name="Border 4 5 6" xfId="6028"/>
    <cellStyle name="Border 4 6" xfId="2746"/>
    <cellStyle name="Border 4 6 2" xfId="4263"/>
    <cellStyle name="Border 4 6 3" xfId="3440"/>
    <cellStyle name="Border 4 6 4" xfId="4852"/>
    <cellStyle name="Border 4 6 5" xfId="3730"/>
    <cellStyle name="Border 4 6 6" xfId="6006"/>
    <cellStyle name="Border 4 7" xfId="3467"/>
    <cellStyle name="Border 4 8" xfId="4410"/>
    <cellStyle name="Border 4 9" xfId="3527"/>
    <cellStyle name="Border 5" xfId="450"/>
    <cellStyle name="Border 5 10" xfId="5232"/>
    <cellStyle name="Border 5 11" xfId="5255"/>
    <cellStyle name="Border 5 2" xfId="451"/>
    <cellStyle name="Border 5 2 10" xfId="5256"/>
    <cellStyle name="Border 5 2 2" xfId="2791"/>
    <cellStyle name="Border 5 2 2 2" xfId="4308"/>
    <cellStyle name="Border 5 2 2 3" xfId="3419"/>
    <cellStyle name="Border 5 2 2 4" xfId="4897"/>
    <cellStyle name="Border 5 2 2 5" xfId="3756"/>
    <cellStyle name="Border 5 2 2 6" xfId="6051"/>
    <cellStyle name="Border 5 2 3" xfId="2998"/>
    <cellStyle name="Border 5 2 3 2" xfId="4480"/>
    <cellStyle name="Border 5 2 3 3" xfId="3290"/>
    <cellStyle name="Border 5 2 3 4" xfId="5064"/>
    <cellStyle name="Border 5 2 3 5" xfId="3927"/>
    <cellStyle name="Border 5 2 3 6" xfId="6211"/>
    <cellStyle name="Border 5 2 4" xfId="2771"/>
    <cellStyle name="Border 5 2 4 2" xfId="4288"/>
    <cellStyle name="Border 5 2 4 3" xfId="4747"/>
    <cellStyle name="Border 5 2 4 4" xfId="4877"/>
    <cellStyle name="Border 5 2 4 5" xfId="4412"/>
    <cellStyle name="Border 5 2 4 6" xfId="6031"/>
    <cellStyle name="Border 5 2 5" xfId="2749"/>
    <cellStyle name="Border 5 2 5 2" xfId="4266"/>
    <cellStyle name="Border 5 2 5 3" xfId="3437"/>
    <cellStyle name="Border 5 2 5 4" xfId="4855"/>
    <cellStyle name="Border 5 2 5 5" xfId="4160"/>
    <cellStyle name="Border 5 2 5 6" xfId="6009"/>
    <cellStyle name="Border 5 2 6" xfId="3470"/>
    <cellStyle name="Border 5 2 7" xfId="3743"/>
    <cellStyle name="Border 5 2 8" xfId="3530"/>
    <cellStyle name="Border 5 2 9" xfId="5237"/>
    <cellStyle name="Border 5 3" xfId="2790"/>
    <cellStyle name="Border 5 3 2" xfId="4307"/>
    <cellStyle name="Border 5 3 3" xfId="3420"/>
    <cellStyle name="Border 5 3 4" xfId="4896"/>
    <cellStyle name="Border 5 3 5" xfId="3755"/>
    <cellStyle name="Border 5 3 6" xfId="6050"/>
    <cellStyle name="Border 5 4" xfId="2999"/>
    <cellStyle name="Border 5 4 2" xfId="4481"/>
    <cellStyle name="Border 5 4 3" xfId="3289"/>
    <cellStyle name="Border 5 4 4" xfId="5065"/>
    <cellStyle name="Border 5 4 5" xfId="3928"/>
    <cellStyle name="Border 5 4 6" xfId="6212"/>
    <cellStyle name="Border 5 5" xfId="2770"/>
    <cellStyle name="Border 5 5 2" xfId="4287"/>
    <cellStyle name="Border 5 5 3" xfId="3428"/>
    <cellStyle name="Border 5 5 4" xfId="4876"/>
    <cellStyle name="Border 5 5 5" xfId="3749"/>
    <cellStyle name="Border 5 5 6" xfId="6030"/>
    <cellStyle name="Border 5 6" xfId="2748"/>
    <cellStyle name="Border 5 6 2" xfId="4265"/>
    <cellStyle name="Border 5 6 3" xfId="3438"/>
    <cellStyle name="Border 5 6 4" xfId="4854"/>
    <cellStyle name="Border 5 6 5" xfId="3732"/>
    <cellStyle name="Border 5 6 6" xfId="6008"/>
    <cellStyle name="Border 5 7" xfId="3469"/>
    <cellStyle name="Border 5 8" xfId="3744"/>
    <cellStyle name="Border 5 9" xfId="3529"/>
    <cellStyle name="Border 6" xfId="452"/>
    <cellStyle name="Border 6 10" xfId="5257"/>
    <cellStyle name="Border 6 2" xfId="2792"/>
    <cellStyle name="Border 6 2 2" xfId="4309"/>
    <cellStyle name="Border 6 2 3" xfId="3418"/>
    <cellStyle name="Border 6 2 4" xfId="4898"/>
    <cellStyle name="Border 6 2 5" xfId="3757"/>
    <cellStyle name="Border 6 2 6" xfId="6052"/>
    <cellStyle name="Border 6 3" xfId="2997"/>
    <cellStyle name="Border 6 3 2" xfId="4479"/>
    <cellStyle name="Border 6 3 3" xfId="3291"/>
    <cellStyle name="Border 6 3 4" xfId="5063"/>
    <cellStyle name="Border 6 3 5" xfId="3926"/>
    <cellStyle name="Border 6 3 6" xfId="6210"/>
    <cellStyle name="Border 6 4" xfId="2772"/>
    <cellStyle name="Border 6 4 2" xfId="4289"/>
    <cellStyle name="Border 6 4 3" xfId="4659"/>
    <cellStyle name="Border 6 4 4" xfId="4878"/>
    <cellStyle name="Border 6 4 5" xfId="4168"/>
    <cellStyle name="Border 6 4 6" xfId="6032"/>
    <cellStyle name="Border 6 5" xfId="2750"/>
    <cellStyle name="Border 6 5 2" xfId="4267"/>
    <cellStyle name="Border 6 5 3" xfId="3436"/>
    <cellStyle name="Border 6 5 4" xfId="4856"/>
    <cellStyle name="Border 6 5 5" xfId="4162"/>
    <cellStyle name="Border 6 5 6" xfId="6010"/>
    <cellStyle name="Border 6 6" xfId="3471"/>
    <cellStyle name="Border 6 7" xfId="3742"/>
    <cellStyle name="Border 6 8" xfId="3531"/>
    <cellStyle name="Border 6 9" xfId="5235"/>
    <cellStyle name="Border 7" xfId="2783"/>
    <cellStyle name="Border 7 2" xfId="4300"/>
    <cellStyle name="Border 7 3" xfId="3423"/>
    <cellStyle name="Border 7 4" xfId="4889"/>
    <cellStyle name="Border 7 5" xfId="3752"/>
    <cellStyle name="Border 7 6" xfId="6043"/>
    <cellStyle name="Border 8" xfId="3006"/>
    <cellStyle name="Border 8 2" xfId="4488"/>
    <cellStyle name="Border 8 3" xfId="4783"/>
    <cellStyle name="Border 8 4" xfId="5072"/>
    <cellStyle name="Border 8 5" xfId="3936"/>
    <cellStyle name="Border 8 6" xfId="6219"/>
    <cellStyle name="Border 9" xfId="2763"/>
    <cellStyle name="Border 9 2" xfId="4280"/>
    <cellStyle name="Border 9 3" xfId="3431"/>
    <cellStyle name="Border 9 4" xfId="4869"/>
    <cellStyle name="Border 9 5" xfId="3747"/>
    <cellStyle name="Border 9 6" xfId="6023"/>
    <cellStyle name="Border Heavy" xfId="453"/>
    <cellStyle name="Border Heavy 2" xfId="454"/>
    <cellStyle name="Border Heavy 3" xfId="455"/>
    <cellStyle name="Border Heavy 4" xfId="456"/>
    <cellStyle name="Border Heavy 5" xfId="457"/>
    <cellStyle name="Border Thin" xfId="458"/>
    <cellStyle name="Border Thin 2" xfId="459"/>
    <cellStyle name="Border Thin 3" xfId="460"/>
    <cellStyle name="Border Thin 4" xfId="461"/>
    <cellStyle name="Border Thin 5" xfId="462"/>
    <cellStyle name="Border_20110504Preciario Xarxa Obertav3" xfId="463"/>
    <cellStyle name="Ç¥ÁØ_ÀÎÀç°³¹ß¿ø" xfId="464"/>
    <cellStyle name="C2" xfId="465"/>
    <cellStyle name="C2 2" xfId="466"/>
    <cellStyle name="C2 3" xfId="467"/>
    <cellStyle name="C2 4" xfId="468"/>
    <cellStyle name="C2 5" xfId="469"/>
    <cellStyle name="Calc Currency (0)" xfId="470"/>
    <cellStyle name="Calc Currency (0) 2" xfId="471"/>
    <cellStyle name="Calc Currency (2)" xfId="472"/>
    <cellStyle name="Calc Currency (2) 2" xfId="473"/>
    <cellStyle name="Calc Currency (2) 3" xfId="474"/>
    <cellStyle name="Calc Currency (2) 4" xfId="475"/>
    <cellStyle name="Calc Currency (2) 5" xfId="476"/>
    <cellStyle name="Calc Percent (0)" xfId="477"/>
    <cellStyle name="Calc Percent (0) 2" xfId="478"/>
    <cellStyle name="Calc Percent (0) 3" xfId="479"/>
    <cellStyle name="Calc Percent (0) 4" xfId="480"/>
    <cellStyle name="Calc Percent (0) 5" xfId="481"/>
    <cellStyle name="Calc Percent (1)" xfId="482"/>
    <cellStyle name="Calc Percent (1) 2" xfId="483"/>
    <cellStyle name="Calc Percent (1) 3" xfId="484"/>
    <cellStyle name="Calc Percent (1) 4" xfId="485"/>
    <cellStyle name="Calc Percent (1) 5" xfId="486"/>
    <cellStyle name="Calc Percent (2)" xfId="487"/>
    <cellStyle name="Calc Percent (2) 2" xfId="488"/>
    <cellStyle name="Calc Percent (2) 3" xfId="489"/>
    <cellStyle name="Calc Percent (2) 4" xfId="490"/>
    <cellStyle name="Calc Percent (2) 5" xfId="491"/>
    <cellStyle name="Calc Units (0)" xfId="492"/>
    <cellStyle name="Calc Units (0) 2" xfId="493"/>
    <cellStyle name="Calc Units (0) 3" xfId="494"/>
    <cellStyle name="Calc Units (0) 4" xfId="495"/>
    <cellStyle name="Calc Units (0) 5" xfId="496"/>
    <cellStyle name="Calc Units (1)" xfId="497"/>
    <cellStyle name="Calc Units (1) 2" xfId="498"/>
    <cellStyle name="Calc Units (1) 3" xfId="499"/>
    <cellStyle name="Calc Units (1) 4" xfId="500"/>
    <cellStyle name="Calc Units (1) 5" xfId="501"/>
    <cellStyle name="Calc Units (2)" xfId="502"/>
    <cellStyle name="Calc Units (2) 2" xfId="503"/>
    <cellStyle name="Calc Units (2) 3" xfId="504"/>
    <cellStyle name="Calc Units (2) 4" xfId="505"/>
    <cellStyle name="Calc Units (2) 5" xfId="506"/>
    <cellStyle name="Calculation" xfId="507"/>
    <cellStyle name="Calculation 2" xfId="508"/>
    <cellStyle name="Calculation 3" xfId="509"/>
    <cellStyle name="Calculation 4" xfId="510"/>
    <cellStyle name="Calculation 5" xfId="511"/>
    <cellStyle name="Calculation 6" xfId="512"/>
    <cellStyle name="Calculation 6 2" xfId="513"/>
    <cellStyle name="Calculation 6 2 2" xfId="2794"/>
    <cellStyle name="Calculation 6 2 2 2" xfId="4311"/>
    <cellStyle name="Calculation 6 2 2 3" xfId="3416"/>
    <cellStyle name="Calculation 6 2 2 4" xfId="4900"/>
    <cellStyle name="Calculation 6 2 2 5" xfId="4694"/>
    <cellStyle name="Calculation 6 2 2 6" xfId="6054"/>
    <cellStyle name="Calculation 6 2 3" xfId="2961"/>
    <cellStyle name="Calculation 6 2 3 2" xfId="4443"/>
    <cellStyle name="Calculation 6 2 3 3" xfId="4774"/>
    <cellStyle name="Calculation 6 2 3 4" xfId="5027"/>
    <cellStyle name="Calculation 6 2 3 5" xfId="3892"/>
    <cellStyle name="Calculation 6 2 3 6" xfId="6174"/>
    <cellStyle name="Calculation 6 2 4" xfId="3483"/>
    <cellStyle name="Calculation 6 2 5" xfId="3533"/>
    <cellStyle name="Calculation 6 2 6" xfId="5233"/>
    <cellStyle name="Calculation 6 2 7" xfId="5886"/>
    <cellStyle name="Calculation 6 3" xfId="2793"/>
    <cellStyle name="Calculation 6 3 2" xfId="4310"/>
    <cellStyle name="Calculation 6 3 3" xfId="3417"/>
    <cellStyle name="Calculation 6 3 4" xfId="4899"/>
    <cellStyle name="Calculation 6 3 5" xfId="4174"/>
    <cellStyle name="Calculation 6 3 6" xfId="6053"/>
    <cellStyle name="Calculation 6 4" xfId="2962"/>
    <cellStyle name="Calculation 6 4 2" xfId="4444"/>
    <cellStyle name="Calculation 6 4 3" xfId="4778"/>
    <cellStyle name="Calculation 6 4 4" xfId="5028"/>
    <cellStyle name="Calculation 6 4 5" xfId="3893"/>
    <cellStyle name="Calculation 6 4 6" xfId="6175"/>
    <cellStyle name="Calculation 6 5" xfId="3482"/>
    <cellStyle name="Calculation 6 6" xfId="3532"/>
    <cellStyle name="Calculation 6 7" xfId="5230"/>
    <cellStyle name="Calculation 6 8" xfId="5887"/>
    <cellStyle name="Cancel" xfId="514"/>
    <cellStyle name="category" xfId="515"/>
    <cellStyle name="Chapter title" xfId="516"/>
    <cellStyle name="Chapter Total" xfId="517"/>
    <cellStyle name="Check Cell" xfId="518"/>
    <cellStyle name="Collegamento ipertestuale 2" xfId="519"/>
    <cellStyle name="ColLevel_2" xfId="520"/>
    <cellStyle name="Column Heading" xfId="521"/>
    <cellStyle name="Column Heading 2" xfId="522"/>
    <cellStyle name="Column Heading 3" xfId="523"/>
    <cellStyle name="Column Heading 4" xfId="524"/>
    <cellStyle name="Column Heading 5" xfId="525"/>
    <cellStyle name="Coma" xfId="5241" builtinId="3"/>
    <cellStyle name="Coma0" xfId="526"/>
    <cellStyle name="Coma0 2" xfId="527"/>
    <cellStyle name="Coma0 3" xfId="528"/>
    <cellStyle name="Coma0 4" xfId="529"/>
    <cellStyle name="Coma0 5" xfId="530"/>
    <cellStyle name="Coma1" xfId="531"/>
    <cellStyle name="Coma1 2" xfId="532"/>
    <cellStyle name="Coma1 3" xfId="533"/>
    <cellStyle name="Coma1 4" xfId="534"/>
    <cellStyle name="Coma1 5" xfId="535"/>
    <cellStyle name="Comma" xfId="536"/>
    <cellStyle name="Comma  - Style1" xfId="537"/>
    <cellStyle name="Comma  - Style1 2" xfId="538"/>
    <cellStyle name="Comma  - Style2" xfId="539"/>
    <cellStyle name="Comma  - Style2 2" xfId="540"/>
    <cellStyle name="Comma  - Style3" xfId="541"/>
    <cellStyle name="Comma  - Style3 2" xfId="542"/>
    <cellStyle name="Comma  - Style4" xfId="543"/>
    <cellStyle name="Comma  - Style4 2" xfId="544"/>
    <cellStyle name="Comma  - Style5" xfId="545"/>
    <cellStyle name="Comma  - Style5 2" xfId="546"/>
    <cellStyle name="Comma  - Style6" xfId="547"/>
    <cellStyle name="Comma  - Style6 2" xfId="548"/>
    <cellStyle name="Comma  - Style7" xfId="549"/>
    <cellStyle name="Comma  - Style7 2" xfId="550"/>
    <cellStyle name="Comma  - Style8" xfId="551"/>
    <cellStyle name="Comma  - Style8 2" xfId="552"/>
    <cellStyle name="Comma [0\_Telecom A-end Sales &amp;  Rev ($)" xfId="553"/>
    <cellStyle name="Comma [0]_01.22.2003-Necesidades_Planta_Gestion_Migración-RTC-v1-0" xfId="554"/>
    <cellStyle name="Comma [00]" xfId="555"/>
    <cellStyle name="Comma [00] 2" xfId="556"/>
    <cellStyle name="Comma [00] 3" xfId="557"/>
    <cellStyle name="Comma [00] 4" xfId="558"/>
    <cellStyle name="Comma [00] 5" xfId="559"/>
    <cellStyle name="Comma [1]" xfId="560"/>
    <cellStyle name="Comma 2" xfId="561"/>
    <cellStyle name="Comma 2 2" xfId="562"/>
    <cellStyle name="Comma 2 2 2" xfId="563"/>
    <cellStyle name="Comma 2 2 2 2" xfId="564"/>
    <cellStyle name="Comma 2 2 2 2 2" xfId="5260"/>
    <cellStyle name="Comma 2 2 2 3" xfId="565"/>
    <cellStyle name="Comma 2 2 2 3 2" xfId="5261"/>
    <cellStyle name="Comma 2 2 2 4" xfId="5259"/>
    <cellStyle name="Comma 2 2 3" xfId="566"/>
    <cellStyle name="Comma 2 2 3 2" xfId="5262"/>
    <cellStyle name="Comma 2 2 4" xfId="567"/>
    <cellStyle name="Comma 2 2 4 2" xfId="5263"/>
    <cellStyle name="Comma 2 2 5" xfId="5258"/>
    <cellStyle name="Comma 2 3" xfId="568"/>
    <cellStyle name="Comma 2 3 2" xfId="569"/>
    <cellStyle name="Comma 2 3 2 2" xfId="5265"/>
    <cellStyle name="Comma 2 3 3" xfId="570"/>
    <cellStyle name="Comma 2 3 3 2" xfId="5266"/>
    <cellStyle name="Comma 2 3 4" xfId="5264"/>
    <cellStyle name="Comma 2 4" xfId="571"/>
    <cellStyle name="Comma 3" xfId="572"/>
    <cellStyle name="Comma 3 2" xfId="573"/>
    <cellStyle name="Comma 3 2 2" xfId="574"/>
    <cellStyle name="Comma 3 2 2 2" xfId="575"/>
    <cellStyle name="Comma 3 2 2 2 2" xfId="5269"/>
    <cellStyle name="Comma 3 2 2 3" xfId="576"/>
    <cellStyle name="Comma 3 2 2 3 2" xfId="5270"/>
    <cellStyle name="Comma 3 2 2 4" xfId="5268"/>
    <cellStyle name="Comma 3 2 3" xfId="577"/>
    <cellStyle name="Comma 3 2 3 2" xfId="5271"/>
    <cellStyle name="Comma 3 2 4" xfId="578"/>
    <cellStyle name="Comma 3 2 4 2" xfId="5272"/>
    <cellStyle name="Comma 3 2 5" xfId="5267"/>
    <cellStyle name="Comma 3 3" xfId="579"/>
    <cellStyle name="Comma 3 3 2" xfId="580"/>
    <cellStyle name="Comma 3 3 2 2" xfId="5274"/>
    <cellStyle name="Comma 3 3 3" xfId="581"/>
    <cellStyle name="Comma 3 3 3 2" xfId="5275"/>
    <cellStyle name="Comma 3 3 4" xfId="5273"/>
    <cellStyle name="Comma 3 4" xfId="582"/>
    <cellStyle name="Comma 3 4 2" xfId="583"/>
    <cellStyle name="Comma 3 4 2 2" xfId="5277"/>
    <cellStyle name="Comma 3 4 3" xfId="584"/>
    <cellStyle name="Comma 3 4 3 2" xfId="5278"/>
    <cellStyle name="Comma 3 4 4" xfId="5276"/>
    <cellStyle name="Comma 4" xfId="585"/>
    <cellStyle name="Comma 4 2" xfId="586"/>
    <cellStyle name="Comma 4 2 2" xfId="587"/>
    <cellStyle name="Comma 4 2 2 2" xfId="5280"/>
    <cellStyle name="Comma 4 2 3" xfId="588"/>
    <cellStyle name="Comma 4 2 3 2" xfId="5281"/>
    <cellStyle name="Comma 4 2 4" xfId="5279"/>
    <cellStyle name="Comma 5" xfId="589"/>
    <cellStyle name="Comma 5 2" xfId="590"/>
    <cellStyle name="Comma 6" xfId="591"/>
    <cellStyle name="Comma 7" xfId="592"/>
    <cellStyle name="Comma 8" xfId="593"/>
    <cellStyle name="Comma 8 2" xfId="594"/>
    <cellStyle name="Comma 8 2 2" xfId="5283"/>
    <cellStyle name="Comma 8 3" xfId="595"/>
    <cellStyle name="Comma 8 3 2" xfId="5284"/>
    <cellStyle name="Comma 8 4" xfId="5282"/>
    <cellStyle name="Comma_01.22.2003-Necesidades_Planta_Gestion_Migración-RTC-v1-0" xfId="596"/>
    <cellStyle name="Comma0" xfId="597"/>
    <cellStyle name="Comma0 2" xfId="598"/>
    <cellStyle name="Comma0 3" xfId="599"/>
    <cellStyle name="Comma0 4" xfId="600"/>
    <cellStyle name="Comma0 5" xfId="601"/>
    <cellStyle name="ConditionalStyle_1" xfId="602"/>
    <cellStyle name="Copied" xfId="603"/>
    <cellStyle name="Copied 2" xfId="604"/>
    <cellStyle name="Copied 3" xfId="605"/>
    <cellStyle name="Copied 4" xfId="606"/>
    <cellStyle name="Copied 5" xfId="607"/>
    <cellStyle name="Costs" xfId="608"/>
    <cellStyle name="Currency" xfId="609"/>
    <cellStyle name="Currency [0]_01.22.2003-Necesidades_Planta_Gestion_Migración-RTC-v1-0" xfId="610"/>
    <cellStyle name="Currency [00]" xfId="611"/>
    <cellStyle name="Currency [00] 2" xfId="612"/>
    <cellStyle name="Currency [00] 3" xfId="613"/>
    <cellStyle name="Currency [00] 4" xfId="614"/>
    <cellStyle name="Currency [00] 5" xfId="615"/>
    <cellStyle name="Currency 2" xfId="616"/>
    <cellStyle name="Currency 2 2" xfId="617"/>
    <cellStyle name="Currency 2 2 2" xfId="618"/>
    <cellStyle name="Currency 2 2 2 2" xfId="619"/>
    <cellStyle name="Currency 2 2 2 2 2" xfId="5286"/>
    <cellStyle name="Currency 2 2 2 3" xfId="620"/>
    <cellStyle name="Currency 2 2 2 3 2" xfId="5287"/>
    <cellStyle name="Currency 2 2 2 4" xfId="5285"/>
    <cellStyle name="Currency 2 3" xfId="621"/>
    <cellStyle name="Currency 2 3 2" xfId="622"/>
    <cellStyle name="Currency 2 3 2 2" xfId="623"/>
    <cellStyle name="Currency 2 3 2 2 2" xfId="5290"/>
    <cellStyle name="Currency 2 3 2 3" xfId="624"/>
    <cellStyle name="Currency 2 3 2 3 2" xfId="5291"/>
    <cellStyle name="Currency 2 3 2 4" xfId="5289"/>
    <cellStyle name="Currency 2 3 3" xfId="625"/>
    <cellStyle name="Currency 2 3 3 2" xfId="5292"/>
    <cellStyle name="Currency 2 3 4" xfId="626"/>
    <cellStyle name="Currency 2 3 4 2" xfId="5293"/>
    <cellStyle name="Currency 2 3 5" xfId="5288"/>
    <cellStyle name="Currency 2 4" xfId="627"/>
    <cellStyle name="Currency 2 4 2" xfId="628"/>
    <cellStyle name="Currency 2 4 2 2" xfId="5295"/>
    <cellStyle name="Currency 2 4 3" xfId="629"/>
    <cellStyle name="Currency 2 4 3 2" xfId="5296"/>
    <cellStyle name="Currency 2 4 4" xfId="5294"/>
    <cellStyle name="Currency 2 5" xfId="630"/>
    <cellStyle name="Currency 3" xfId="631"/>
    <cellStyle name="Currency 3 2" xfId="632"/>
    <cellStyle name="Currency 3 2 2" xfId="633"/>
    <cellStyle name="Currency 3 2 2 2" xfId="5298"/>
    <cellStyle name="Currency 3 2 3" xfId="634"/>
    <cellStyle name="Currency 3 2 3 2" xfId="5299"/>
    <cellStyle name="Currency 3 2 4" xfId="5297"/>
    <cellStyle name="Currency 3 3" xfId="635"/>
    <cellStyle name="Currency 3 3 2" xfId="636"/>
    <cellStyle name="Currency 3 3 2 2" xfId="5301"/>
    <cellStyle name="Currency 3 3 3" xfId="637"/>
    <cellStyle name="Currency 3 3 3 2" xfId="5302"/>
    <cellStyle name="Currency 3 3 4" xfId="5300"/>
    <cellStyle name="Currency 3 4" xfId="638"/>
    <cellStyle name="Currency 3 4 2" xfId="639"/>
    <cellStyle name="Currency 3 4 2 2" xfId="5304"/>
    <cellStyle name="Currency 3 4 3" xfId="640"/>
    <cellStyle name="Currency 3 4 3 2" xfId="5305"/>
    <cellStyle name="Currency 3 4 4" xfId="5303"/>
    <cellStyle name="Currency 4" xfId="641"/>
    <cellStyle name="Currency 4 2" xfId="642"/>
    <cellStyle name="Currency 4 2 2" xfId="643"/>
    <cellStyle name="Currency 4 2 2 2" xfId="5307"/>
    <cellStyle name="Currency 4 2 3" xfId="644"/>
    <cellStyle name="Currency 4 2 3 2" xfId="5308"/>
    <cellStyle name="Currency 4 2 4" xfId="5306"/>
    <cellStyle name="Currency 4 3" xfId="645"/>
    <cellStyle name="Currency 5" xfId="646"/>
    <cellStyle name="Currency 5 2" xfId="647"/>
    <cellStyle name="Currency 5 2 2" xfId="648"/>
    <cellStyle name="Currency 5 2 2 2" xfId="649"/>
    <cellStyle name="Currency 5 2 2 2 2" xfId="5311"/>
    <cellStyle name="Currency 5 2 2 3" xfId="650"/>
    <cellStyle name="Currency 5 2 2 3 2" xfId="5312"/>
    <cellStyle name="Currency 5 2 2 4" xfId="5310"/>
    <cellStyle name="Currency 5 2 3" xfId="651"/>
    <cellStyle name="Currency 5 2 3 2" xfId="5313"/>
    <cellStyle name="Currency 5 2 4" xfId="652"/>
    <cellStyle name="Currency 5 2 4 2" xfId="5314"/>
    <cellStyle name="Currency 5 2 5" xfId="5309"/>
    <cellStyle name="Currency 5 3" xfId="653"/>
    <cellStyle name="Currency 5 3 2" xfId="654"/>
    <cellStyle name="Currency 5 3 2 2" xfId="655"/>
    <cellStyle name="Currency 5 3 2 2 2" xfId="5317"/>
    <cellStyle name="Currency 5 3 2 3" xfId="656"/>
    <cellStyle name="Currency 5 3 2 3 2" xfId="5318"/>
    <cellStyle name="Currency 5 3 2 4" xfId="5316"/>
    <cellStyle name="Currency 5 3 3" xfId="657"/>
    <cellStyle name="Currency 5 3 3 2" xfId="5319"/>
    <cellStyle name="Currency 5 3 4" xfId="658"/>
    <cellStyle name="Currency 5 3 4 2" xfId="5320"/>
    <cellStyle name="Currency 5 3 5" xfId="5315"/>
    <cellStyle name="Currency 5 4" xfId="659"/>
    <cellStyle name="Currency 5 4 2" xfId="660"/>
    <cellStyle name="Currency 5 4 2 2" xfId="661"/>
    <cellStyle name="Currency 5 4 2 2 2" xfId="5323"/>
    <cellStyle name="Currency 5 4 2 3" xfId="662"/>
    <cellStyle name="Currency 5 4 2 3 2" xfId="5324"/>
    <cellStyle name="Currency 5 4 2 4" xfId="5322"/>
    <cellStyle name="Currency 5 4 3" xfId="663"/>
    <cellStyle name="Currency 5 4 3 2" xfId="5325"/>
    <cellStyle name="Currency 5 4 4" xfId="664"/>
    <cellStyle name="Currency 5 4 4 2" xfId="5326"/>
    <cellStyle name="Currency 5 4 5" xfId="5321"/>
    <cellStyle name="Currency 5 5" xfId="665"/>
    <cellStyle name="Currency 5 5 2" xfId="666"/>
    <cellStyle name="Currency 5 5 2 2" xfId="5328"/>
    <cellStyle name="Currency 5 5 3" xfId="667"/>
    <cellStyle name="Currency 5 5 3 2" xfId="5329"/>
    <cellStyle name="Currency 5 5 4" xfId="5327"/>
    <cellStyle name="Currency 5 6" xfId="668"/>
    <cellStyle name="Currency 5 6 2" xfId="669"/>
    <cellStyle name="Currency 5 6 2 2" xfId="5331"/>
    <cellStyle name="Currency 5 6 3" xfId="670"/>
    <cellStyle name="Currency 5 6 3 2" xfId="5332"/>
    <cellStyle name="Currency 5 6 4" xfId="5330"/>
    <cellStyle name="Currency 6" xfId="671"/>
    <cellStyle name="Currency 6 2" xfId="672"/>
    <cellStyle name="Currency 6 2 2" xfId="5334"/>
    <cellStyle name="Currency 6 3" xfId="673"/>
    <cellStyle name="Currency 6 3 2" xfId="5335"/>
    <cellStyle name="Currency 6 4" xfId="5333"/>
    <cellStyle name="Currency 7" xfId="674"/>
    <cellStyle name="Currency 8" xfId="675"/>
    <cellStyle name="Currency 8 2" xfId="676"/>
    <cellStyle name="Currency 8 2 2" xfId="5337"/>
    <cellStyle name="Currency 8 3" xfId="677"/>
    <cellStyle name="Currency 8 3 2" xfId="5338"/>
    <cellStyle name="Currency 8 4" xfId="5336"/>
    <cellStyle name="Currency_01.22.2003-Necesidades_Planta_Gestion_Migración-RTC-v1-0" xfId="678"/>
    <cellStyle name="Currency0" xfId="679"/>
    <cellStyle name="Currency0 2" xfId="680"/>
    <cellStyle name="Currency0 3" xfId="681"/>
    <cellStyle name="Currency0 4" xfId="682"/>
    <cellStyle name="Currency0 5" xfId="683"/>
    <cellStyle name="DATA" xfId="684"/>
    <cellStyle name="DATA 2" xfId="685"/>
    <cellStyle name="DATA 3" xfId="686"/>
    <cellStyle name="DATA 4" xfId="687"/>
    <cellStyle name="DATA 5" xfId="688"/>
    <cellStyle name="Date" xfId="689"/>
    <cellStyle name="Date 2" xfId="690"/>
    <cellStyle name="Date 3" xfId="691"/>
    <cellStyle name="Date 4" xfId="692"/>
    <cellStyle name="Date 5" xfId="693"/>
    <cellStyle name="Date Short" xfId="694"/>
    <cellStyle name="DELTA" xfId="695"/>
    <cellStyle name="DELTA 2" xfId="696"/>
    <cellStyle name="DELTA 3" xfId="697"/>
    <cellStyle name="DELTA 4" xfId="698"/>
    <cellStyle name="DELTA 5" xfId="699"/>
    <cellStyle name="Descripcion" xfId="700"/>
    <cellStyle name="Descripcion 2" xfId="701"/>
    <cellStyle name="Descripcion 3" xfId="702"/>
    <cellStyle name="Descripcion 4" xfId="703"/>
    <cellStyle name="Descripcion 5" xfId="704"/>
    <cellStyle name="Dezimal [0]_laroux" xfId="705"/>
    <cellStyle name="Dezimal_laroux" xfId="706"/>
    <cellStyle name="ent" xfId="707"/>
    <cellStyle name="Enter Currency (0)" xfId="708"/>
    <cellStyle name="Enter Currency (0) 2" xfId="709"/>
    <cellStyle name="Enter Currency (0) 3" xfId="710"/>
    <cellStyle name="Enter Currency (0) 4" xfId="711"/>
    <cellStyle name="Enter Currency (0) 5" xfId="712"/>
    <cellStyle name="Enter Currency (2)" xfId="713"/>
    <cellStyle name="Enter Currency (2) 2" xfId="714"/>
    <cellStyle name="Enter Currency (2) 3" xfId="715"/>
    <cellStyle name="Enter Currency (2) 4" xfId="716"/>
    <cellStyle name="Enter Currency (2) 5" xfId="717"/>
    <cellStyle name="Enter Units (0)" xfId="718"/>
    <cellStyle name="Enter Units (0) 2" xfId="719"/>
    <cellStyle name="Enter Units (0) 3" xfId="720"/>
    <cellStyle name="Enter Units (0) 4" xfId="721"/>
    <cellStyle name="Enter Units (0) 5" xfId="722"/>
    <cellStyle name="Enter Units (1)" xfId="723"/>
    <cellStyle name="Enter Units (1) 2" xfId="724"/>
    <cellStyle name="Enter Units (1) 3" xfId="725"/>
    <cellStyle name="Enter Units (1) 4" xfId="726"/>
    <cellStyle name="Enter Units (1) 5" xfId="727"/>
    <cellStyle name="Enter Units (2)" xfId="728"/>
    <cellStyle name="Enter Units (2) 2" xfId="729"/>
    <cellStyle name="Enter Units (2) 3" xfId="730"/>
    <cellStyle name="Enter Units (2) 4" xfId="731"/>
    <cellStyle name="Enter Units (2) 5" xfId="732"/>
    <cellStyle name="Entered" xfId="733"/>
    <cellStyle name="Entered 2" xfId="734"/>
    <cellStyle name="Entered 3" xfId="735"/>
    <cellStyle name="Entered 4" xfId="736"/>
    <cellStyle name="Entered 5" xfId="737"/>
    <cellStyle name="entry box" xfId="738"/>
    <cellStyle name="Estilo 1" xfId="739"/>
    <cellStyle name="Estilo 10" xfId="740"/>
    <cellStyle name="Estilo 10 2" xfId="741"/>
    <cellStyle name="Estilo 10 3" xfId="742"/>
    <cellStyle name="Estilo 10 4" xfId="743"/>
    <cellStyle name="Estilo 10 5" xfId="744"/>
    <cellStyle name="Estilo 11" xfId="745"/>
    <cellStyle name="Estilo 11 2" xfId="746"/>
    <cellStyle name="Estilo 11 3" xfId="747"/>
    <cellStyle name="Estilo 11 4" xfId="748"/>
    <cellStyle name="Estilo 11 5" xfId="749"/>
    <cellStyle name="Estilo 12" xfId="750"/>
    <cellStyle name="Estilo 12 2" xfId="751"/>
    <cellStyle name="Estilo 12 3" xfId="752"/>
    <cellStyle name="Estilo 12 4" xfId="753"/>
    <cellStyle name="Estilo 12 5" xfId="754"/>
    <cellStyle name="Estilo 13" xfId="755"/>
    <cellStyle name="Estilo 13 2" xfId="756"/>
    <cellStyle name="Estilo 13 3" xfId="757"/>
    <cellStyle name="Estilo 13 4" xfId="758"/>
    <cellStyle name="Estilo 13 5" xfId="759"/>
    <cellStyle name="Estilo 14" xfId="760"/>
    <cellStyle name="Estilo 14 2" xfId="761"/>
    <cellStyle name="Estilo 14 3" xfId="762"/>
    <cellStyle name="Estilo 14 4" xfId="763"/>
    <cellStyle name="Estilo 14 5" xfId="764"/>
    <cellStyle name="Estilo 15" xfId="765"/>
    <cellStyle name="Estilo 15 2" xfId="766"/>
    <cellStyle name="Estilo 15 3" xfId="767"/>
    <cellStyle name="Estilo 15 4" xfId="768"/>
    <cellStyle name="Estilo 15 5" xfId="769"/>
    <cellStyle name="Estilo 16" xfId="770"/>
    <cellStyle name="Estilo 16 2" xfId="771"/>
    <cellStyle name="Estilo 16 3" xfId="772"/>
    <cellStyle name="Estilo 16 4" xfId="773"/>
    <cellStyle name="Estilo 16 5" xfId="774"/>
    <cellStyle name="Estilo 17" xfId="775"/>
    <cellStyle name="Estilo 17 2" xfId="776"/>
    <cellStyle name="Estilo 17 3" xfId="777"/>
    <cellStyle name="Estilo 17 4" xfId="778"/>
    <cellStyle name="Estilo 17 5" xfId="779"/>
    <cellStyle name="Estilo 18" xfId="780"/>
    <cellStyle name="Estilo 18 2" xfId="781"/>
    <cellStyle name="Estilo 18 3" xfId="782"/>
    <cellStyle name="Estilo 18 4" xfId="783"/>
    <cellStyle name="Estilo 18 5" xfId="784"/>
    <cellStyle name="Estilo 19" xfId="785"/>
    <cellStyle name="Estilo 19 2" xfId="786"/>
    <cellStyle name="Estilo 19 3" xfId="787"/>
    <cellStyle name="Estilo 19 4" xfId="788"/>
    <cellStyle name="Estilo 19 5" xfId="789"/>
    <cellStyle name="Estilo 2" xfId="790"/>
    <cellStyle name="Estilo 2 2" xfId="791"/>
    <cellStyle name="Estilo 2 3" xfId="792"/>
    <cellStyle name="Estilo 2 4" xfId="793"/>
    <cellStyle name="Estilo 2 5" xfId="794"/>
    <cellStyle name="Estilo 20" xfId="795"/>
    <cellStyle name="Estilo 20 2" xfId="796"/>
    <cellStyle name="Estilo 20 3" xfId="797"/>
    <cellStyle name="Estilo 20 4" xfId="798"/>
    <cellStyle name="Estilo 20 5" xfId="799"/>
    <cellStyle name="Estilo 21" xfId="800"/>
    <cellStyle name="Estilo 21 2" xfId="801"/>
    <cellStyle name="Estilo 21 3" xfId="802"/>
    <cellStyle name="Estilo 21 4" xfId="803"/>
    <cellStyle name="Estilo 21 5" xfId="804"/>
    <cellStyle name="Estilo 22" xfId="805"/>
    <cellStyle name="Estilo 22 2" xfId="806"/>
    <cellStyle name="Estilo 22 3" xfId="807"/>
    <cellStyle name="Estilo 22 4" xfId="808"/>
    <cellStyle name="Estilo 22 5" xfId="809"/>
    <cellStyle name="Estilo 23" xfId="810"/>
    <cellStyle name="Estilo 23 2" xfId="811"/>
    <cellStyle name="Estilo 23 3" xfId="812"/>
    <cellStyle name="Estilo 23 4" xfId="813"/>
    <cellStyle name="Estilo 23 5" xfId="814"/>
    <cellStyle name="Estilo 24" xfId="815"/>
    <cellStyle name="Estilo 24 2" xfId="816"/>
    <cellStyle name="Estilo 24 3" xfId="817"/>
    <cellStyle name="Estilo 24 4" xfId="818"/>
    <cellStyle name="Estilo 24 5" xfId="819"/>
    <cellStyle name="Estilo 25" xfId="820"/>
    <cellStyle name="Estilo 25 2" xfId="821"/>
    <cellStyle name="Estilo 25 3" xfId="822"/>
    <cellStyle name="Estilo 25 4" xfId="823"/>
    <cellStyle name="Estilo 25 5" xfId="824"/>
    <cellStyle name="Estilo 26" xfId="825"/>
    <cellStyle name="Estilo 26 2" xfId="826"/>
    <cellStyle name="Estilo 26 3" xfId="827"/>
    <cellStyle name="Estilo 26 4" xfId="828"/>
    <cellStyle name="Estilo 26 5" xfId="829"/>
    <cellStyle name="Estilo 27" xfId="830"/>
    <cellStyle name="Estilo 27 2" xfId="831"/>
    <cellStyle name="Estilo 27 3" xfId="832"/>
    <cellStyle name="Estilo 27 4" xfId="833"/>
    <cellStyle name="Estilo 27 5" xfId="834"/>
    <cellStyle name="Estilo 28" xfId="835"/>
    <cellStyle name="Estilo 28 2" xfId="836"/>
    <cellStyle name="Estilo 28 3" xfId="837"/>
    <cellStyle name="Estilo 28 4" xfId="838"/>
    <cellStyle name="Estilo 28 5" xfId="839"/>
    <cellStyle name="Estilo 29" xfId="840"/>
    <cellStyle name="Estilo 29 2" xfId="841"/>
    <cellStyle name="Estilo 29 3" xfId="842"/>
    <cellStyle name="Estilo 29 4" xfId="843"/>
    <cellStyle name="Estilo 29 5" xfId="844"/>
    <cellStyle name="Estilo 3" xfId="845"/>
    <cellStyle name="Estilo 30" xfId="846"/>
    <cellStyle name="Estilo 30 2" xfId="847"/>
    <cellStyle name="Estilo 30 3" xfId="848"/>
    <cellStyle name="Estilo 30 4" xfId="849"/>
    <cellStyle name="Estilo 30 5" xfId="850"/>
    <cellStyle name="Estilo 31" xfId="851"/>
    <cellStyle name="Estilo 31 2" xfId="852"/>
    <cellStyle name="Estilo 31 3" xfId="853"/>
    <cellStyle name="Estilo 31 4" xfId="854"/>
    <cellStyle name="Estilo 31 5" xfId="855"/>
    <cellStyle name="Estilo 32" xfId="856"/>
    <cellStyle name="Estilo 32 2" xfId="857"/>
    <cellStyle name="Estilo 32 3" xfId="858"/>
    <cellStyle name="Estilo 32 4" xfId="859"/>
    <cellStyle name="Estilo 32 5" xfId="860"/>
    <cellStyle name="Estilo 33" xfId="861"/>
    <cellStyle name="Estilo 33 2" xfId="862"/>
    <cellStyle name="Estilo 33 3" xfId="863"/>
    <cellStyle name="Estilo 33 4" xfId="864"/>
    <cellStyle name="Estilo 33 5" xfId="865"/>
    <cellStyle name="Estilo 34" xfId="866"/>
    <cellStyle name="Estilo 35" xfId="867"/>
    <cellStyle name="Estilo 36" xfId="868"/>
    <cellStyle name="Estilo 36 2" xfId="869"/>
    <cellStyle name="Estilo 36 3" xfId="870"/>
    <cellStyle name="Estilo 36 4" xfId="871"/>
    <cellStyle name="Estilo 36 5" xfId="872"/>
    <cellStyle name="Estilo 37" xfId="873"/>
    <cellStyle name="Estilo 37 2" xfId="874"/>
    <cellStyle name="Estilo 37 3" xfId="875"/>
    <cellStyle name="Estilo 37 4" xfId="876"/>
    <cellStyle name="Estilo 37 5" xfId="877"/>
    <cellStyle name="Estilo 38" xfId="878"/>
    <cellStyle name="Estilo 38 2" xfId="879"/>
    <cellStyle name="Estilo 38 3" xfId="880"/>
    <cellStyle name="Estilo 38 4" xfId="881"/>
    <cellStyle name="Estilo 38 5" xfId="882"/>
    <cellStyle name="Estilo 39" xfId="883"/>
    <cellStyle name="Estilo 39 2" xfId="884"/>
    <cellStyle name="Estilo 39 3" xfId="885"/>
    <cellStyle name="Estilo 39 4" xfId="886"/>
    <cellStyle name="Estilo 39 5" xfId="887"/>
    <cellStyle name="Estilo 4" xfId="888"/>
    <cellStyle name="Estilo 40" xfId="889"/>
    <cellStyle name="Estilo 40 2" xfId="890"/>
    <cellStyle name="Estilo 40 3" xfId="891"/>
    <cellStyle name="Estilo 40 4" xfId="892"/>
    <cellStyle name="Estilo 40 5" xfId="893"/>
    <cellStyle name="Estilo 41" xfId="894"/>
    <cellStyle name="Estilo 41 2" xfId="895"/>
    <cellStyle name="Estilo 41 3" xfId="896"/>
    <cellStyle name="Estilo 41 4" xfId="897"/>
    <cellStyle name="Estilo 41 5" xfId="898"/>
    <cellStyle name="Estilo 42" xfId="899"/>
    <cellStyle name="Estilo 42 2" xfId="900"/>
    <cellStyle name="Estilo 42 3" xfId="901"/>
    <cellStyle name="Estilo 42 4" xfId="902"/>
    <cellStyle name="Estilo 42 5" xfId="903"/>
    <cellStyle name="Estilo 43" xfId="904"/>
    <cellStyle name="Estilo 43 2" xfId="905"/>
    <cellStyle name="Estilo 43 3" xfId="906"/>
    <cellStyle name="Estilo 43 4" xfId="907"/>
    <cellStyle name="Estilo 43 5" xfId="908"/>
    <cellStyle name="Estilo 44" xfId="909"/>
    <cellStyle name="Estilo 44 2" xfId="910"/>
    <cellStyle name="Estilo 44 3" xfId="911"/>
    <cellStyle name="Estilo 44 4" xfId="912"/>
    <cellStyle name="Estilo 44 5" xfId="913"/>
    <cellStyle name="Estilo 45" xfId="914"/>
    <cellStyle name="Estilo 45 2" xfId="915"/>
    <cellStyle name="Estilo 45 3" xfId="916"/>
    <cellStyle name="Estilo 45 4" xfId="917"/>
    <cellStyle name="Estilo 45 5" xfId="918"/>
    <cellStyle name="Estilo 46" xfId="919"/>
    <cellStyle name="Estilo 46 2" xfId="920"/>
    <cellStyle name="Estilo 46 3" xfId="921"/>
    <cellStyle name="Estilo 46 4" xfId="922"/>
    <cellStyle name="Estilo 46 5" xfId="923"/>
    <cellStyle name="Estilo 47" xfId="924"/>
    <cellStyle name="Estilo 47 2" xfId="925"/>
    <cellStyle name="Estilo 47 3" xfId="926"/>
    <cellStyle name="Estilo 47 4" xfId="927"/>
    <cellStyle name="Estilo 47 5" xfId="928"/>
    <cellStyle name="Estilo 48" xfId="929"/>
    <cellStyle name="Estilo 48 2" xfId="930"/>
    <cellStyle name="Estilo 48 3" xfId="931"/>
    <cellStyle name="Estilo 48 4" xfId="932"/>
    <cellStyle name="Estilo 48 5" xfId="933"/>
    <cellStyle name="Estilo 49" xfId="934"/>
    <cellStyle name="Estilo 49 2" xfId="935"/>
    <cellStyle name="Estilo 49 3" xfId="936"/>
    <cellStyle name="Estilo 49 4" xfId="937"/>
    <cellStyle name="Estilo 49 5" xfId="938"/>
    <cellStyle name="Estilo 5" xfId="939"/>
    <cellStyle name="Estilo 6" xfId="940"/>
    <cellStyle name="Estilo 6 2" xfId="941"/>
    <cellStyle name="Estilo 6 3" xfId="942"/>
    <cellStyle name="Estilo 6 4" xfId="943"/>
    <cellStyle name="Estilo 6 5" xfId="944"/>
    <cellStyle name="Estilo 7" xfId="945"/>
    <cellStyle name="Estilo 7 2" xfId="946"/>
    <cellStyle name="Estilo 7 3" xfId="947"/>
    <cellStyle name="Estilo 7 4" xfId="948"/>
    <cellStyle name="Estilo 7 5" xfId="949"/>
    <cellStyle name="Estilo 8" xfId="950"/>
    <cellStyle name="Estilo 8 2" xfId="951"/>
    <cellStyle name="Estilo 8 3" xfId="952"/>
    <cellStyle name="Estilo 8 4" xfId="953"/>
    <cellStyle name="Estilo 8 5" xfId="954"/>
    <cellStyle name="Estilo 9" xfId="955"/>
    <cellStyle name="Estilo 9 2" xfId="956"/>
    <cellStyle name="Estilo 9 3" xfId="957"/>
    <cellStyle name="Estilo 9 4" xfId="958"/>
    <cellStyle name="Estilo 9 5" xfId="959"/>
    <cellStyle name="Euro" xfId="960"/>
    <cellStyle name="Euro 2" xfId="961"/>
    <cellStyle name="Euro 2 2" xfId="962"/>
    <cellStyle name="Euro 2 2 2" xfId="963"/>
    <cellStyle name="Euro 2 3" xfId="964"/>
    <cellStyle name="Euro 2 4" xfId="965"/>
    <cellStyle name="Euro 3" xfId="966"/>
    <cellStyle name="Euro 3 2" xfId="967"/>
    <cellStyle name="Euro 3 3" xfId="968"/>
    <cellStyle name="Euro 4" xfId="969"/>
    <cellStyle name="Euro 4 2" xfId="970"/>
    <cellStyle name="Euro 4 3" xfId="971"/>
    <cellStyle name="Euro 5" xfId="972"/>
    <cellStyle name="Euro 5 2" xfId="973"/>
    <cellStyle name="Euro 5 3" xfId="974"/>
    <cellStyle name="Euro 6" xfId="975"/>
    <cellStyle name="Euro 7" xfId="976"/>
    <cellStyle name="Euro 8" xfId="977"/>
    <cellStyle name="Euro_BC-060409-Telindus_Bpastor-TP" xfId="978"/>
    <cellStyle name="Euros" xfId="979"/>
    <cellStyle name="Euros 2" xfId="980"/>
    <cellStyle name="Euros 3" xfId="981"/>
    <cellStyle name="Euros 4" xfId="982"/>
    <cellStyle name="Euros 5" xfId="983"/>
    <cellStyle name="Excel Built-in Normal" xfId="984"/>
    <cellStyle name="Excel Built-in Percent" xfId="985"/>
    <cellStyle name="Explanatory Text" xfId="986"/>
    <cellStyle name="F2" xfId="987"/>
    <cellStyle name="F2 2" xfId="988"/>
    <cellStyle name="F2 3" xfId="989"/>
    <cellStyle name="F2 4" xfId="990"/>
    <cellStyle name="F2 5" xfId="991"/>
    <cellStyle name="F3" xfId="992"/>
    <cellStyle name="F3 2" xfId="993"/>
    <cellStyle name="F3 3" xfId="994"/>
    <cellStyle name="F3 4" xfId="995"/>
    <cellStyle name="F3 5" xfId="996"/>
    <cellStyle name="F4" xfId="997"/>
    <cellStyle name="F4 2" xfId="998"/>
    <cellStyle name="F4 3" xfId="999"/>
    <cellStyle name="F4 4" xfId="1000"/>
    <cellStyle name="F4 5" xfId="1001"/>
    <cellStyle name="F5" xfId="1002"/>
    <cellStyle name="F5 2" xfId="1003"/>
    <cellStyle name="F5 3" xfId="1004"/>
    <cellStyle name="F5 4" xfId="1005"/>
    <cellStyle name="F5 5" xfId="1006"/>
    <cellStyle name="F6" xfId="1007"/>
    <cellStyle name="F6 2" xfId="1008"/>
    <cellStyle name="F6 3" xfId="1009"/>
    <cellStyle name="F6 4" xfId="1010"/>
    <cellStyle name="F6 5" xfId="1011"/>
    <cellStyle name="F7" xfId="1012"/>
    <cellStyle name="F7 2" xfId="1013"/>
    <cellStyle name="F7 3" xfId="1014"/>
    <cellStyle name="F7 4" xfId="1015"/>
    <cellStyle name="F7 5" xfId="1016"/>
    <cellStyle name="F8" xfId="1017"/>
    <cellStyle name="F8 2" xfId="1018"/>
    <cellStyle name="F8 3" xfId="1019"/>
    <cellStyle name="F8 4" xfId="1020"/>
    <cellStyle name="F8 5" xfId="1021"/>
    <cellStyle name="FAB level" xfId="1022"/>
    <cellStyle name="FAB no" xfId="1023"/>
    <cellStyle name="FAB price" xfId="1024"/>
    <cellStyle name="FISSO" xfId="1025"/>
    <cellStyle name="FISSO 2" xfId="1026"/>
    <cellStyle name="FISSO 3" xfId="1027"/>
    <cellStyle name="FISSO 4" xfId="1028"/>
    <cellStyle name="FISSO 5" xfId="1029"/>
    <cellStyle name="Fixed" xfId="1030"/>
    <cellStyle name="Fixed 2" xfId="1031"/>
    <cellStyle name="Fixed 3" xfId="1032"/>
    <cellStyle name="Fixed 4" xfId="1033"/>
    <cellStyle name="Fixed 5" xfId="1034"/>
    <cellStyle name="Flag" xfId="1035"/>
    <cellStyle name="Flag 2" xfId="1036"/>
    <cellStyle name="Flag 3" xfId="1037"/>
    <cellStyle name="Flag 4" xfId="1038"/>
    <cellStyle name="Flag 5" xfId="1039"/>
    <cellStyle name="Followed Hyperlink_offer_762002" xfId="1040"/>
    <cellStyle name="font12" xfId="1041"/>
    <cellStyle name="font12 2" xfId="1042"/>
    <cellStyle name="font12 3" xfId="1043"/>
    <cellStyle name="font12 4" xfId="1044"/>
    <cellStyle name="font12 5" xfId="1045"/>
    <cellStyle name="font14" xfId="1046"/>
    <cellStyle name="font14 2" xfId="1047"/>
    <cellStyle name="font14 3" xfId="1048"/>
    <cellStyle name="font14 4" xfId="1049"/>
    <cellStyle name="font14 5" xfId="1050"/>
    <cellStyle name="Good" xfId="1051"/>
    <cellStyle name="Grey" xfId="1052"/>
    <cellStyle name="Grey 2" xfId="1053"/>
    <cellStyle name="Group" xfId="1054"/>
    <cellStyle name="GroupLastLine" xfId="1055"/>
    <cellStyle name="GroupTitle" xfId="1056"/>
    <cellStyle name="GroupTitle 2" xfId="1057"/>
    <cellStyle name="GroupTitle 2 2" xfId="2802"/>
    <cellStyle name="GroupTitle 2 2 2" xfId="4319"/>
    <cellStyle name="GroupTitle 2 2 3" xfId="3408"/>
    <cellStyle name="GroupTitle 2 2 4" xfId="4908"/>
    <cellStyle name="GroupTitle 2 2 5" xfId="3763"/>
    <cellStyle name="GroupTitle 2 2 6" xfId="6062"/>
    <cellStyle name="GroupTitle 2 3" xfId="2796"/>
    <cellStyle name="GroupTitle 2 3 2" xfId="4313"/>
    <cellStyle name="GroupTitle 2 3 3" xfId="3414"/>
    <cellStyle name="GroupTitle 2 3 4" xfId="4902"/>
    <cellStyle name="GroupTitle 2 3 5" xfId="4021"/>
    <cellStyle name="GroupTitle 2 3 6" xfId="6056"/>
    <cellStyle name="GroupTitle 2 4" xfId="3556"/>
    <cellStyle name="GroupTitle 2 5" xfId="3652"/>
    <cellStyle name="GroupTitle 2 6" xfId="3558"/>
    <cellStyle name="GroupTitle 2 7" xfId="3538"/>
    <cellStyle name="GroupTitle 3" xfId="2801"/>
    <cellStyle name="GroupTitle 3 2" xfId="4318"/>
    <cellStyle name="GroupTitle 3 3" xfId="3409"/>
    <cellStyle name="GroupTitle 3 4" xfId="4907"/>
    <cellStyle name="GroupTitle 3 5" xfId="3762"/>
    <cellStyle name="GroupTitle 3 6" xfId="6061"/>
    <cellStyle name="GroupTitle 4" xfId="2795"/>
    <cellStyle name="GroupTitle 4 2" xfId="4312"/>
    <cellStyle name="GroupTitle 4 3" xfId="3415"/>
    <cellStyle name="GroupTitle 4 4" xfId="4901"/>
    <cellStyle name="GroupTitle 4 5" xfId="4173"/>
    <cellStyle name="GroupTitle 4 6" xfId="6055"/>
    <cellStyle name="GroupTitle 5" xfId="3555"/>
    <cellStyle name="GroupTitle 6" xfId="3653"/>
    <cellStyle name="GroupTitle 7" xfId="3557"/>
    <cellStyle name="GroupTitle 8" xfId="5229"/>
    <cellStyle name="HEADER" xfId="1058"/>
    <cellStyle name="Header1" xfId="1059"/>
    <cellStyle name="Header1 2" xfId="1060"/>
    <cellStyle name="Header2" xfId="1061"/>
    <cellStyle name="Header2 2" xfId="1062"/>
    <cellStyle name="Header2 2 2" xfId="1063"/>
    <cellStyle name="Header2 2 2 2" xfId="2805"/>
    <cellStyle name="Header2 2 2 2 2" xfId="4322"/>
    <cellStyle name="Header2 2 2 2 3" xfId="3405"/>
    <cellStyle name="Header2 2 2 2 4" xfId="4911"/>
    <cellStyle name="Header2 2 2 2 5" xfId="3766"/>
    <cellStyle name="Header2 2 2 2 6" xfId="6065"/>
    <cellStyle name="Header2 2 2 2 7" xfId="5926"/>
    <cellStyle name="Header2 2 2 3" xfId="2799"/>
    <cellStyle name="Header2 2 2 3 2" xfId="4316"/>
    <cellStyle name="Header2 2 2 3 3" xfId="3411"/>
    <cellStyle name="Header2 2 2 3 4" xfId="4905"/>
    <cellStyle name="Header2 2 2 3 5" xfId="3760"/>
    <cellStyle name="Header2 2 2 3 6" xfId="6059"/>
    <cellStyle name="Header2 2 2 3 7" xfId="5922"/>
    <cellStyle name="Header2 2 2 4" xfId="5246"/>
    <cellStyle name="Header2 2 3" xfId="2804"/>
    <cellStyle name="Header2 2 3 2" xfId="4321"/>
    <cellStyle name="Header2 2 3 3" xfId="3406"/>
    <cellStyle name="Header2 2 3 4" xfId="4910"/>
    <cellStyle name="Header2 2 3 5" xfId="3765"/>
    <cellStyle name="Header2 2 3 6" xfId="6064"/>
    <cellStyle name="Header2 2 3 7" xfId="5925"/>
    <cellStyle name="Header2 2 4" xfId="2798"/>
    <cellStyle name="Header2 2 4 2" xfId="4315"/>
    <cellStyle name="Header2 2 4 3" xfId="3412"/>
    <cellStyle name="Header2 2 4 4" xfId="4904"/>
    <cellStyle name="Header2 2 4 5" xfId="3759"/>
    <cellStyle name="Header2 2 4 6" xfId="6058"/>
    <cellStyle name="Header2 2 4 7" xfId="5919"/>
    <cellStyle name="Header2 2 5" xfId="5245"/>
    <cellStyle name="Header2 3" xfId="1064"/>
    <cellStyle name="Header2 3 2" xfId="2806"/>
    <cellStyle name="Header2 3 2 2" xfId="4323"/>
    <cellStyle name="Header2 3 2 3" xfId="3404"/>
    <cellStyle name="Header2 3 2 4" xfId="4912"/>
    <cellStyle name="Header2 3 2 5" xfId="3767"/>
    <cellStyle name="Header2 3 2 6" xfId="6066"/>
    <cellStyle name="Header2 3 2 7" xfId="5927"/>
    <cellStyle name="Header2 3 3" xfId="2800"/>
    <cellStyle name="Header2 3 3 2" xfId="4317"/>
    <cellStyle name="Header2 3 3 3" xfId="3410"/>
    <cellStyle name="Header2 3 3 4" xfId="4906"/>
    <cellStyle name="Header2 3 3 5" xfId="3761"/>
    <cellStyle name="Header2 3 3 6" xfId="6060"/>
    <cellStyle name="Header2 3 3 7" xfId="5923"/>
    <cellStyle name="Header2 3 4" xfId="5247"/>
    <cellStyle name="Header2 4" xfId="2803"/>
    <cellStyle name="Header2 4 2" xfId="4320"/>
    <cellStyle name="Header2 4 3" xfId="3407"/>
    <cellStyle name="Header2 4 4" xfId="4909"/>
    <cellStyle name="Header2 4 5" xfId="3764"/>
    <cellStyle name="Header2 4 6" xfId="6063"/>
    <cellStyle name="Header2 4 7" xfId="5924"/>
    <cellStyle name="Header2 5" xfId="2797"/>
    <cellStyle name="Header2 5 2" xfId="4314"/>
    <cellStyle name="Header2 5 3" xfId="3413"/>
    <cellStyle name="Header2 5 4" xfId="4903"/>
    <cellStyle name="Header2 5 5" xfId="3758"/>
    <cellStyle name="Header2 5 6" xfId="6057"/>
    <cellStyle name="Header2 5 7" xfId="5918"/>
    <cellStyle name="Header2 6" xfId="5244"/>
    <cellStyle name="Heading" xfId="1065"/>
    <cellStyle name="Heading 1" xfId="1066"/>
    <cellStyle name="Heading 1 2" xfId="1067"/>
    <cellStyle name="Heading 1 3" xfId="1068"/>
    <cellStyle name="Heading 1 4" xfId="1069"/>
    <cellStyle name="Heading 1 5" xfId="1070"/>
    <cellStyle name="Heading 1 6" xfId="1071"/>
    <cellStyle name="Heading 2" xfId="1072"/>
    <cellStyle name="Heading 2 2" xfId="1073"/>
    <cellStyle name="Heading 2 3" xfId="1074"/>
    <cellStyle name="Heading 2 4" xfId="1075"/>
    <cellStyle name="Heading 2 5" xfId="1076"/>
    <cellStyle name="Heading 2 6" xfId="1077"/>
    <cellStyle name="Heading 3" xfId="1078"/>
    <cellStyle name="Heading 4" xfId="1079"/>
    <cellStyle name="Heading1" xfId="1080"/>
    <cellStyle name="Heading1 2" xfId="1081"/>
    <cellStyle name="Heading1 3" xfId="1082"/>
    <cellStyle name="Heading1 4" xfId="1083"/>
    <cellStyle name="Heading1 5" xfId="1084"/>
    <cellStyle name="Heading2" xfId="1085"/>
    <cellStyle name="Heading2 2" xfId="1086"/>
    <cellStyle name="Heading2 3" xfId="1087"/>
    <cellStyle name="Heading2 4" xfId="1088"/>
    <cellStyle name="Heading2 5" xfId="1089"/>
    <cellStyle name="Heading3" xfId="1090"/>
    <cellStyle name="Heading3 2" xfId="1091"/>
    <cellStyle name="Heading3 3" xfId="1092"/>
    <cellStyle name="Heading3 4" xfId="1093"/>
    <cellStyle name="Heading3 5" xfId="1094"/>
    <cellStyle name="Heading4" xfId="1095"/>
    <cellStyle name="Heading4 2" xfId="1096"/>
    <cellStyle name="Heading4 3" xfId="1097"/>
    <cellStyle name="Heading4 4" xfId="1098"/>
    <cellStyle name="Heading4 5" xfId="1099"/>
    <cellStyle name="HEADINGS" xfId="1100"/>
    <cellStyle name="HEADINGS 2" xfId="1101"/>
    <cellStyle name="HEADINGS 3" xfId="1102"/>
    <cellStyle name="HEADINGS 4" xfId="1103"/>
    <cellStyle name="HEADINGS 5" xfId="1104"/>
    <cellStyle name="HEADINGSTOP" xfId="1105"/>
    <cellStyle name="HEADINGSTOP 2" xfId="1106"/>
    <cellStyle name="HEADINGSTOP 3" xfId="1107"/>
    <cellStyle name="HEADINGSTOP 4" xfId="1108"/>
    <cellStyle name="HEADINGSTOP 5" xfId="1109"/>
    <cellStyle name="HIGHLIGHT" xfId="1110"/>
    <cellStyle name="Hipervínculo 2" xfId="1111"/>
    <cellStyle name="Hipervínculo 3" xfId="1112"/>
    <cellStyle name="Horizontal" xfId="1113"/>
    <cellStyle name="Horizontal 2" xfId="1114"/>
    <cellStyle name="Horizontal 3" xfId="1115"/>
    <cellStyle name="Horizontal 4" xfId="1116"/>
    <cellStyle name="Horizontal 5" xfId="1117"/>
    <cellStyle name="Hyperlink 2" xfId="1118"/>
    <cellStyle name="Hyperlink 2 2" xfId="1119"/>
    <cellStyle name="Hyperlink 2 3" xfId="1120"/>
    <cellStyle name="Hyperlink 3" xfId="1121"/>
    <cellStyle name="Hyperlink 4" xfId="1122"/>
    <cellStyle name="Hyperlink_20020723_NAS_AS5850(FINAL)" xfId="1123"/>
    <cellStyle name="Index" xfId="1124"/>
    <cellStyle name="Input" xfId="1125"/>
    <cellStyle name="Input [yellow]" xfId="1126"/>
    <cellStyle name="Input [yellow] 2" xfId="1127"/>
    <cellStyle name="Input 10" xfId="1128"/>
    <cellStyle name="Input 10 2" xfId="1129"/>
    <cellStyle name="Input 10 2 2" xfId="2818"/>
    <cellStyle name="Input 10 2 2 2" xfId="4335"/>
    <cellStyle name="Input 10 2 2 3" xfId="3392"/>
    <cellStyle name="Input 10 2 2 4" xfId="4924"/>
    <cellStyle name="Input 10 2 2 5" xfId="3779"/>
    <cellStyle name="Input 10 2 2 6" xfId="6078"/>
    <cellStyle name="Input 10 2 3" xfId="2897"/>
    <cellStyle name="Input 10 2 3 2" xfId="4404"/>
    <cellStyle name="Input 10 2 3 3" xfId="4765"/>
    <cellStyle name="Input 10 2 3 4" xfId="4990"/>
    <cellStyle name="Input 10 2 3 5" xfId="3859"/>
    <cellStyle name="Input 10 2 3 6" xfId="6144"/>
    <cellStyle name="Input 10 2 4" xfId="3560"/>
    <cellStyle name="Input 10 2 5" xfId="3584"/>
    <cellStyle name="Input 10 2 6" xfId="3539"/>
    <cellStyle name="Input 10 2 7" xfId="5361"/>
    <cellStyle name="Input 10 3" xfId="2817"/>
    <cellStyle name="Input 10 3 2" xfId="4334"/>
    <cellStyle name="Input 10 3 3" xfId="3393"/>
    <cellStyle name="Input 10 3 4" xfId="4923"/>
    <cellStyle name="Input 10 3 5" xfId="3778"/>
    <cellStyle name="Input 10 3 6" xfId="6077"/>
    <cellStyle name="Input 10 4" xfId="2898"/>
    <cellStyle name="Input 10 4 2" xfId="4405"/>
    <cellStyle name="Input 10 4 3" xfId="4681"/>
    <cellStyle name="Input 10 4 4" xfId="4991"/>
    <cellStyle name="Input 10 4 5" xfId="3860"/>
    <cellStyle name="Input 10 4 6" xfId="6145"/>
    <cellStyle name="Input 10 5" xfId="3559"/>
    <cellStyle name="Input 10 6" xfId="3583"/>
    <cellStyle name="Input 10 7" xfId="5228"/>
    <cellStyle name="Input 10 8" xfId="5362"/>
    <cellStyle name="Input 11" xfId="1130"/>
    <cellStyle name="Input 11 2" xfId="1131"/>
    <cellStyle name="Input 11 2 2" xfId="2820"/>
    <cellStyle name="Input 11 2 2 2" xfId="4337"/>
    <cellStyle name="Input 11 2 2 3" xfId="3390"/>
    <cellStyle name="Input 11 2 2 4" xfId="4926"/>
    <cellStyle name="Input 11 2 2 5" xfId="3783"/>
    <cellStyle name="Input 11 2 2 6" xfId="6080"/>
    <cellStyle name="Input 11 2 3" xfId="2895"/>
    <cellStyle name="Input 11 2 3 2" xfId="4402"/>
    <cellStyle name="Input 11 2 3 3" xfId="4758"/>
    <cellStyle name="Input 11 2 3 4" xfId="4988"/>
    <cellStyle name="Input 11 2 3 5" xfId="4195"/>
    <cellStyle name="Input 11 2 3 6" xfId="6142"/>
    <cellStyle name="Input 11 2 4" xfId="3562"/>
    <cellStyle name="Input 11 2 5" xfId="3586"/>
    <cellStyle name="Input 11 2 6" xfId="4769"/>
    <cellStyle name="Input 11 2 7" xfId="5359"/>
    <cellStyle name="Input 11 3" xfId="2819"/>
    <cellStyle name="Input 11 3 2" xfId="4336"/>
    <cellStyle name="Input 11 3 3" xfId="3391"/>
    <cellStyle name="Input 11 3 4" xfId="4925"/>
    <cellStyle name="Input 11 3 5" xfId="3782"/>
    <cellStyle name="Input 11 3 6" xfId="6079"/>
    <cellStyle name="Input 11 4" xfId="2896"/>
    <cellStyle name="Input 11 4 2" xfId="4403"/>
    <cellStyle name="Input 11 4 3" xfId="4768"/>
    <cellStyle name="Input 11 4 4" xfId="4989"/>
    <cellStyle name="Input 11 4 5" xfId="3854"/>
    <cellStyle name="Input 11 4 6" xfId="6143"/>
    <cellStyle name="Input 11 5" xfId="3561"/>
    <cellStyle name="Input 11 6" xfId="3585"/>
    <cellStyle name="Input 11 7" xfId="3540"/>
    <cellStyle name="Input 11 8" xfId="5360"/>
    <cellStyle name="Input 12" xfId="1132"/>
    <cellStyle name="Input 12 2" xfId="1133"/>
    <cellStyle name="Input 12 2 2" xfId="2822"/>
    <cellStyle name="Input 12 2 2 2" xfId="4339"/>
    <cellStyle name="Input 12 2 2 3" xfId="3388"/>
    <cellStyle name="Input 12 2 2 4" xfId="4928"/>
    <cellStyle name="Input 12 2 2 5" xfId="4414"/>
    <cellStyle name="Input 12 2 2 6" xfId="6082"/>
    <cellStyle name="Input 12 2 3" xfId="3144"/>
    <cellStyle name="Input 12 2 3 2" xfId="4625"/>
    <cellStyle name="Input 12 2 3 3" xfId="4648"/>
    <cellStyle name="Input 12 2 3 4" xfId="5209"/>
    <cellStyle name="Input 12 2 3 5" xfId="4829"/>
    <cellStyle name="Input 12 2 3 6" xfId="6356"/>
    <cellStyle name="Input 12 2 4" xfId="3564"/>
    <cellStyle name="Input 12 2 5" xfId="3588"/>
    <cellStyle name="Input 12 2 6" xfId="5238"/>
    <cellStyle name="Input 12 2 7" xfId="5357"/>
    <cellStyle name="Input 12 3" xfId="2821"/>
    <cellStyle name="Input 12 3 2" xfId="4338"/>
    <cellStyle name="Input 12 3 3" xfId="3389"/>
    <cellStyle name="Input 12 3 4" xfId="4927"/>
    <cellStyle name="Input 12 3 5" xfId="3784"/>
    <cellStyle name="Input 12 3 6" xfId="6081"/>
    <cellStyle name="Input 12 4" xfId="3137"/>
    <cellStyle name="Input 12 4 2" xfId="4619"/>
    <cellStyle name="Input 12 4 3" xfId="4642"/>
    <cellStyle name="Input 12 4 4" xfId="5203"/>
    <cellStyle name="Input 12 4 5" xfId="4823"/>
    <cellStyle name="Input 12 4 6" xfId="6350"/>
    <cellStyle name="Input 12 5" xfId="3563"/>
    <cellStyle name="Input 12 6" xfId="3587"/>
    <cellStyle name="Input 12 7" xfId="3541"/>
    <cellStyle name="Input 12 8" xfId="5358"/>
    <cellStyle name="Input 13" xfId="1134"/>
    <cellStyle name="Input 13 2" xfId="1135"/>
    <cellStyle name="Input 13 2 2" xfId="2824"/>
    <cellStyle name="Input 13 2 2 2" xfId="4341"/>
    <cellStyle name="Input 13 2 2 3" xfId="3386"/>
    <cellStyle name="Input 13 2 2 4" xfId="4930"/>
    <cellStyle name="Input 13 2 2 5" xfId="4415"/>
    <cellStyle name="Input 13 2 2 6" xfId="6084"/>
    <cellStyle name="Input 13 2 3" xfId="2893"/>
    <cellStyle name="Input 13 2 3 2" xfId="4400"/>
    <cellStyle name="Input 13 2 3 3" xfId="4766"/>
    <cellStyle name="Input 13 2 3 4" xfId="4986"/>
    <cellStyle name="Input 13 2 3 5" xfId="4198"/>
    <cellStyle name="Input 13 2 3 6" xfId="6140"/>
    <cellStyle name="Input 13 2 4" xfId="3566"/>
    <cellStyle name="Input 13 2 5" xfId="3590"/>
    <cellStyle name="Input 13 2 6" xfId="3543"/>
    <cellStyle name="Input 13 2 7" xfId="5355"/>
    <cellStyle name="Input 13 3" xfId="2823"/>
    <cellStyle name="Input 13 3 2" xfId="4340"/>
    <cellStyle name="Input 13 3 3" xfId="3387"/>
    <cellStyle name="Input 13 3 4" xfId="4929"/>
    <cellStyle name="Input 13 3 5" xfId="3785"/>
    <cellStyle name="Input 13 3 6" xfId="6083"/>
    <cellStyle name="Input 13 4" xfId="2894"/>
    <cellStyle name="Input 13 4 2" xfId="4401"/>
    <cellStyle name="Input 13 4 3" xfId="4680"/>
    <cellStyle name="Input 13 4 4" xfId="4987"/>
    <cellStyle name="Input 13 4 5" xfId="4206"/>
    <cellStyle name="Input 13 4 6" xfId="6141"/>
    <cellStyle name="Input 13 5" xfId="3565"/>
    <cellStyle name="Input 13 6" xfId="3589"/>
    <cellStyle name="Input 13 7" xfId="3542"/>
    <cellStyle name="Input 13 8" xfId="5356"/>
    <cellStyle name="Input 14" xfId="1136"/>
    <cellStyle name="Input 14 2" xfId="1137"/>
    <cellStyle name="Input 14 2 2" xfId="2826"/>
    <cellStyle name="Input 14 2 2 2" xfId="4343"/>
    <cellStyle name="Input 14 2 2 3" xfId="3384"/>
    <cellStyle name="Input 14 2 2 4" xfId="4932"/>
    <cellStyle name="Input 14 2 2 5" xfId="4416"/>
    <cellStyle name="Input 14 2 2 6" xfId="6086"/>
    <cellStyle name="Input 14 2 3" xfId="2891"/>
    <cellStyle name="Input 14 2 3 2" xfId="4398"/>
    <cellStyle name="Input 14 2 3 3" xfId="3344"/>
    <cellStyle name="Input 14 2 3 4" xfId="4984"/>
    <cellStyle name="Input 14 2 3 5" xfId="3853"/>
    <cellStyle name="Input 14 2 3 6" xfId="6138"/>
    <cellStyle name="Input 14 2 4" xfId="3568"/>
    <cellStyle name="Input 14 2 5" xfId="3591"/>
    <cellStyle name="Input 14 2 6" xfId="3544"/>
    <cellStyle name="Input 14 2 7" xfId="5353"/>
    <cellStyle name="Input 14 3" xfId="2825"/>
    <cellStyle name="Input 14 3 2" xfId="4342"/>
    <cellStyle name="Input 14 3 3" xfId="3385"/>
    <cellStyle name="Input 14 3 4" xfId="4931"/>
    <cellStyle name="Input 14 3 5" xfId="3786"/>
    <cellStyle name="Input 14 3 6" xfId="6085"/>
    <cellStyle name="Input 14 4" xfId="2892"/>
    <cellStyle name="Input 14 4 2" xfId="4399"/>
    <cellStyle name="Input 14 4 3" xfId="3343"/>
    <cellStyle name="Input 14 4 4" xfId="4985"/>
    <cellStyle name="Input 14 4 5" xfId="4207"/>
    <cellStyle name="Input 14 4 6" xfId="6139"/>
    <cellStyle name="Input 14 5" xfId="3567"/>
    <cellStyle name="Input 14 6" xfId="4101"/>
    <cellStyle name="Input 14 7" xfId="3340"/>
    <cellStyle name="Input 14 8" xfId="5354"/>
    <cellStyle name="Input 15" xfId="1138"/>
    <cellStyle name="Input 15 2" xfId="1139"/>
    <cellStyle name="Input 15 2 2" xfId="2828"/>
    <cellStyle name="Input 15 2 2 2" xfId="4345"/>
    <cellStyle name="Input 15 2 2 3" xfId="3382"/>
    <cellStyle name="Input 15 2 2 4" xfId="4934"/>
    <cellStyle name="Input 15 2 2 5" xfId="4231"/>
    <cellStyle name="Input 15 2 2 6" xfId="6088"/>
    <cellStyle name="Input 15 2 3" xfId="2889"/>
    <cellStyle name="Input 15 2 3 2" xfId="4396"/>
    <cellStyle name="Input 15 2 3 3" xfId="3346"/>
    <cellStyle name="Input 15 2 3 4" xfId="4982"/>
    <cellStyle name="Input 15 2 3 5" xfId="3851"/>
    <cellStyle name="Input 15 2 3 6" xfId="6136"/>
    <cellStyle name="Input 15 2 4" xfId="3570"/>
    <cellStyle name="Input 15 2 5" xfId="3593"/>
    <cellStyle name="Input 15 2 6" xfId="3546"/>
    <cellStyle name="Input 15 2 7" xfId="5351"/>
    <cellStyle name="Input 15 3" xfId="2827"/>
    <cellStyle name="Input 15 3 2" xfId="4344"/>
    <cellStyle name="Input 15 3 3" xfId="3383"/>
    <cellStyle name="Input 15 3 4" xfId="4933"/>
    <cellStyle name="Input 15 3 5" xfId="3787"/>
    <cellStyle name="Input 15 3 6" xfId="6087"/>
    <cellStyle name="Input 15 4" xfId="2890"/>
    <cellStyle name="Input 15 4 2" xfId="4397"/>
    <cellStyle name="Input 15 4 3" xfId="3345"/>
    <cellStyle name="Input 15 4 4" xfId="4983"/>
    <cellStyle name="Input 15 4 5" xfId="3852"/>
    <cellStyle name="Input 15 4 6" xfId="6137"/>
    <cellStyle name="Input 15 5" xfId="3569"/>
    <cellStyle name="Input 15 6" xfId="3592"/>
    <cellStyle name="Input 15 7" xfId="3545"/>
    <cellStyle name="Input 15 8" xfId="5352"/>
    <cellStyle name="Input 16" xfId="1140"/>
    <cellStyle name="Input 16 2" xfId="1141"/>
    <cellStyle name="Input 16 2 2" xfId="2830"/>
    <cellStyle name="Input 16 2 2 2" xfId="4347"/>
    <cellStyle name="Input 16 2 2 3" xfId="4757"/>
    <cellStyle name="Input 16 2 2 4" xfId="4936"/>
    <cellStyle name="Input 16 2 2 5" xfId="4230"/>
    <cellStyle name="Input 16 2 2 6" xfId="6090"/>
    <cellStyle name="Input 16 2 3" xfId="2887"/>
    <cellStyle name="Input 16 2 3 2" xfId="4394"/>
    <cellStyle name="Input 16 2 3 3" xfId="3348"/>
    <cellStyle name="Input 16 2 3 4" xfId="4980"/>
    <cellStyle name="Input 16 2 3 5" xfId="3849"/>
    <cellStyle name="Input 16 2 3 6" xfId="6134"/>
    <cellStyle name="Input 16 2 4" xfId="3572"/>
    <cellStyle name="Input 16 2 5" xfId="3595"/>
    <cellStyle name="Input 16 2 6" xfId="3547"/>
    <cellStyle name="Input 16 2 7" xfId="5349"/>
    <cellStyle name="Input 16 3" xfId="2829"/>
    <cellStyle name="Input 16 3 2" xfId="4346"/>
    <cellStyle name="Input 16 3 3" xfId="3381"/>
    <cellStyle name="Input 16 3 4" xfId="4935"/>
    <cellStyle name="Input 16 3 5" xfId="4183"/>
    <cellStyle name="Input 16 3 6" xfId="6089"/>
    <cellStyle name="Input 16 4" xfId="2888"/>
    <cellStyle name="Input 16 4 2" xfId="4395"/>
    <cellStyle name="Input 16 4 3" xfId="3347"/>
    <cellStyle name="Input 16 4 4" xfId="4981"/>
    <cellStyle name="Input 16 4 5" xfId="3850"/>
    <cellStyle name="Input 16 4 6" xfId="6135"/>
    <cellStyle name="Input 16 5" xfId="3571"/>
    <cellStyle name="Input 16 6" xfId="3594"/>
    <cellStyle name="Input 16 7" xfId="3341"/>
    <cellStyle name="Input 16 8" xfId="5350"/>
    <cellStyle name="Input 17" xfId="1142"/>
    <cellStyle name="Input 17 2" xfId="1143"/>
    <cellStyle name="Input 17 2 2" xfId="2832"/>
    <cellStyle name="Input 17 2 2 2" xfId="4349"/>
    <cellStyle name="Input 17 2 2 3" xfId="4756"/>
    <cellStyle name="Input 17 2 2 4" xfId="4938"/>
    <cellStyle name="Input 17 2 2 5" xfId="3804"/>
    <cellStyle name="Input 17 2 2 6" xfId="6092"/>
    <cellStyle name="Input 17 2 3" xfId="2885"/>
    <cellStyle name="Input 17 2 3 2" xfId="4392"/>
    <cellStyle name="Input 17 2 3 3" xfId="3350"/>
    <cellStyle name="Input 17 2 3 4" xfId="4978"/>
    <cellStyle name="Input 17 2 3 5" xfId="4204"/>
    <cellStyle name="Input 17 2 3 6" xfId="6132"/>
    <cellStyle name="Input 17 2 4" xfId="3574"/>
    <cellStyle name="Input 17 2 5" xfId="3597"/>
    <cellStyle name="Input 17 2 6" xfId="3549"/>
    <cellStyle name="Input 17 2 7" xfId="5347"/>
    <cellStyle name="Input 17 3" xfId="2831"/>
    <cellStyle name="Input 17 3 2" xfId="4348"/>
    <cellStyle name="Input 17 3 3" xfId="4799"/>
    <cellStyle name="Input 17 3 4" xfId="4937"/>
    <cellStyle name="Input 17 3 5" xfId="3795"/>
    <cellStyle name="Input 17 3 6" xfId="6091"/>
    <cellStyle name="Input 17 4" xfId="2886"/>
    <cellStyle name="Input 17 4 2" xfId="4393"/>
    <cellStyle name="Input 17 4 3" xfId="3349"/>
    <cellStyle name="Input 17 4 4" xfId="4979"/>
    <cellStyle name="Input 17 4 5" xfId="4188"/>
    <cellStyle name="Input 17 4 6" xfId="6133"/>
    <cellStyle name="Input 17 5" xfId="3573"/>
    <cellStyle name="Input 17 6" xfId="3596"/>
    <cellStyle name="Input 17 7" xfId="3548"/>
    <cellStyle name="Input 17 8" xfId="5348"/>
    <cellStyle name="Input 2" xfId="1144"/>
    <cellStyle name="Input 3" xfId="1145"/>
    <cellStyle name="Input 4" xfId="1146"/>
    <cellStyle name="Input 5" xfId="1147"/>
    <cellStyle name="Input 6" xfId="1148"/>
    <cellStyle name="Input 6 2" xfId="1149"/>
    <cellStyle name="Input 6 2 2" xfId="2834"/>
    <cellStyle name="Input 6 2 2 2" xfId="4351"/>
    <cellStyle name="Input 6 2 2 3" xfId="3380"/>
    <cellStyle name="Input 6 2 2 4" xfId="4940"/>
    <cellStyle name="Input 6 2 2 5" xfId="3806"/>
    <cellStyle name="Input 6 2 2 6" xfId="6094"/>
    <cellStyle name="Input 6 2 3" xfId="2883"/>
    <cellStyle name="Input 6 2 3 2" xfId="4390"/>
    <cellStyle name="Input 6 2 3 3" xfId="3352"/>
    <cellStyle name="Input 6 2 3 4" xfId="4976"/>
    <cellStyle name="Input 6 2 3 5" xfId="4205"/>
    <cellStyle name="Input 6 2 3 6" xfId="6130"/>
    <cellStyle name="Input 6 2 4" xfId="3576"/>
    <cellStyle name="Input 6 2 5" xfId="3599"/>
    <cellStyle name="Input 6 2 6" xfId="5227"/>
    <cellStyle name="Input 6 2 7" xfId="5345"/>
    <cellStyle name="Input 6 3" xfId="2833"/>
    <cellStyle name="Input 6 3 2" xfId="4350"/>
    <cellStyle name="Input 6 3 3" xfId="4798"/>
    <cellStyle name="Input 6 3 4" xfId="4939"/>
    <cellStyle name="Input 6 3 5" xfId="3805"/>
    <cellStyle name="Input 6 3 6" xfId="6093"/>
    <cellStyle name="Input 6 4" xfId="2884"/>
    <cellStyle name="Input 6 4 2" xfId="4391"/>
    <cellStyle name="Input 6 4 3" xfId="3351"/>
    <cellStyle name="Input 6 4 4" xfId="4977"/>
    <cellStyle name="Input 6 4 5" xfId="4189"/>
    <cellStyle name="Input 6 4 6" xfId="6131"/>
    <cellStyle name="Input 6 5" xfId="3575"/>
    <cellStyle name="Input 6 6" xfId="3598"/>
    <cellStyle name="Input 6 7" xfId="3342"/>
    <cellStyle name="Input 6 8" xfId="5346"/>
    <cellStyle name="Input 7" xfId="1150"/>
    <cellStyle name="Input 7 2" xfId="1151"/>
    <cellStyle name="Input 7 2 2" xfId="2836"/>
    <cellStyle name="Input 7 2 2 2" xfId="4353"/>
    <cellStyle name="Input 7 2 2 3" xfId="3378"/>
    <cellStyle name="Input 7 2 2 4" xfId="4942"/>
    <cellStyle name="Input 7 2 2 5" xfId="3808"/>
    <cellStyle name="Input 7 2 2 6" xfId="6096"/>
    <cellStyle name="Input 7 2 3" xfId="2881"/>
    <cellStyle name="Input 7 2 3 2" xfId="4388"/>
    <cellStyle name="Input 7 2 3 3" xfId="3354"/>
    <cellStyle name="Input 7 2 3 4" xfId="4974"/>
    <cellStyle name="Input 7 2 3 5" xfId="3847"/>
    <cellStyle name="Input 7 2 3 6" xfId="6128"/>
    <cellStyle name="Input 7 2 4" xfId="3578"/>
    <cellStyle name="Input 7 2 5" xfId="3601"/>
    <cellStyle name="Input 7 2 6" xfId="3551"/>
    <cellStyle name="Input 7 2 7" xfId="5343"/>
    <cellStyle name="Input 7 3" xfId="2835"/>
    <cellStyle name="Input 7 3 2" xfId="4352"/>
    <cellStyle name="Input 7 3 3" xfId="3379"/>
    <cellStyle name="Input 7 3 4" xfId="4941"/>
    <cellStyle name="Input 7 3 5" xfId="3807"/>
    <cellStyle name="Input 7 3 6" xfId="6095"/>
    <cellStyle name="Input 7 4" xfId="2882"/>
    <cellStyle name="Input 7 4 2" xfId="4389"/>
    <cellStyle name="Input 7 4 3" xfId="3353"/>
    <cellStyle name="Input 7 4 4" xfId="4975"/>
    <cellStyle name="Input 7 4 5" xfId="3848"/>
    <cellStyle name="Input 7 4 6" xfId="6129"/>
    <cellStyle name="Input 7 5" xfId="3577"/>
    <cellStyle name="Input 7 6" xfId="3600"/>
    <cellStyle name="Input 7 7" xfId="3550"/>
    <cellStyle name="Input 7 8" xfId="5344"/>
    <cellStyle name="Input 8" xfId="1152"/>
    <cellStyle name="Input 8 2" xfId="1153"/>
    <cellStyle name="Input 8 2 2" xfId="2838"/>
    <cellStyle name="Input 8 2 2 2" xfId="4355"/>
    <cellStyle name="Input 8 2 2 3" xfId="3376"/>
    <cellStyle name="Input 8 2 2 4" xfId="4944"/>
    <cellStyle name="Input 8 2 2 5" xfId="3810"/>
    <cellStyle name="Input 8 2 2 6" xfId="6098"/>
    <cellStyle name="Input 8 2 3" xfId="2879"/>
    <cellStyle name="Input 8 2 3 2" xfId="4386"/>
    <cellStyle name="Input 8 2 3 3" xfId="3356"/>
    <cellStyle name="Input 8 2 3 4" xfId="4972"/>
    <cellStyle name="Input 8 2 3 5" xfId="3845"/>
    <cellStyle name="Input 8 2 3 6" xfId="6126"/>
    <cellStyle name="Input 8 2 4" xfId="3580"/>
    <cellStyle name="Input 8 2 5" xfId="3603"/>
    <cellStyle name="Input 8 2 6" xfId="5215"/>
    <cellStyle name="Input 8 2 7" xfId="5341"/>
    <cellStyle name="Input 8 3" xfId="2837"/>
    <cellStyle name="Input 8 3 2" xfId="4354"/>
    <cellStyle name="Input 8 3 3" xfId="3377"/>
    <cellStyle name="Input 8 3 4" xfId="4943"/>
    <cellStyle name="Input 8 3 5" xfId="3809"/>
    <cellStyle name="Input 8 3 6" xfId="6097"/>
    <cellStyle name="Input 8 4" xfId="2880"/>
    <cellStyle name="Input 8 4 2" xfId="4387"/>
    <cellStyle name="Input 8 4 3" xfId="3355"/>
    <cellStyle name="Input 8 4 4" xfId="4973"/>
    <cellStyle name="Input 8 4 5" xfId="3846"/>
    <cellStyle name="Input 8 4 6" xfId="6127"/>
    <cellStyle name="Input 8 5" xfId="3579"/>
    <cellStyle name="Input 8 6" xfId="3602"/>
    <cellStyle name="Input 8 7" xfId="3552"/>
    <cellStyle name="Input 8 8" xfId="5342"/>
    <cellStyle name="Input 9" xfId="1154"/>
    <cellStyle name="Input 9 2" xfId="1155"/>
    <cellStyle name="Input 9 2 2" xfId="2840"/>
    <cellStyle name="Input 9 2 2 2" xfId="4357"/>
    <cellStyle name="Input 9 2 2 3" xfId="3374"/>
    <cellStyle name="Input 9 2 2 4" xfId="4946"/>
    <cellStyle name="Input 9 2 2 5" xfId="3812"/>
    <cellStyle name="Input 9 2 2 6" xfId="6100"/>
    <cellStyle name="Input 9 2 3" xfId="2877"/>
    <cellStyle name="Input 9 2 3 2" xfId="4384"/>
    <cellStyle name="Input 9 2 3 3" xfId="3358"/>
    <cellStyle name="Input 9 2 3 4" xfId="4970"/>
    <cellStyle name="Input 9 2 3 5" xfId="4201"/>
    <cellStyle name="Input 9 2 3 6" xfId="6124"/>
    <cellStyle name="Input 9 2 4" xfId="3582"/>
    <cellStyle name="Input 9 2 5" xfId="3605"/>
    <cellStyle name="Input 9 2 6" xfId="3553"/>
    <cellStyle name="Input 9 2 7" xfId="5339"/>
    <cellStyle name="Input 9 3" xfId="2839"/>
    <cellStyle name="Input 9 3 2" xfId="4356"/>
    <cellStyle name="Input 9 3 3" xfId="3375"/>
    <cellStyle name="Input 9 3 4" xfId="4945"/>
    <cellStyle name="Input 9 3 5" xfId="4191"/>
    <cellStyle name="Input 9 3 6" xfId="6099"/>
    <cellStyle name="Input 9 4" xfId="2878"/>
    <cellStyle name="Input 9 4 2" xfId="4385"/>
    <cellStyle name="Input 9 4 3" xfId="3357"/>
    <cellStyle name="Input 9 4 4" xfId="4971"/>
    <cellStyle name="Input 9 4 5" xfId="4187"/>
    <cellStyle name="Input 9 4 6" xfId="6125"/>
    <cellStyle name="Input 9 5" xfId="3581"/>
    <cellStyle name="Input 9 6" xfId="3604"/>
    <cellStyle name="Input 9 7" xfId="4759"/>
    <cellStyle name="Input 9 8" xfId="5340"/>
    <cellStyle name="Input Link" xfId="1156"/>
    <cellStyle name="Input Link 2" xfId="1157"/>
    <cellStyle name="Input Link 3" xfId="1158"/>
    <cellStyle name="Input Link 4" xfId="1159"/>
    <cellStyle name="Input Link 5" xfId="1160"/>
    <cellStyle name="Input_110519 Proposta evolució XOC" xfId="1161"/>
    <cellStyle name="Item" xfId="1162"/>
    <cellStyle name="Item 2" xfId="1163"/>
    <cellStyle name="Item 3" xfId="1164"/>
    <cellStyle name="Item 4" xfId="1165"/>
    <cellStyle name="Item 5" xfId="1166"/>
    <cellStyle name="Item Header" xfId="1167"/>
    <cellStyle name="Item_OFERTA GENERICAv2" xfId="1168"/>
    <cellStyle name="Joe" xfId="1169"/>
    <cellStyle name="k" xfId="1170"/>
    <cellStyle name="k [0]" xfId="1171"/>
    <cellStyle name="k 2" xfId="1172"/>
    <cellStyle name="k 3" xfId="1173"/>
    <cellStyle name="k 4" xfId="1174"/>
    <cellStyle name="k 5" xfId="1175"/>
    <cellStyle name="k_MSH64C Price List_con formule" xfId="1176"/>
    <cellStyle name="k_MSH64C Price List_con formule 2" xfId="1177"/>
    <cellStyle name="k_MSH64C Price List_con formule 3" xfId="1178"/>
    <cellStyle name="k_MSH64C Price List_con formule 4" xfId="1179"/>
    <cellStyle name="k_MSH64C Price List_con formule 5" xfId="1180"/>
    <cellStyle name="k2" xfId="1181"/>
    <cellStyle name="k2 2" xfId="1182"/>
    <cellStyle name="k2 3" xfId="1183"/>
    <cellStyle name="k2 4" xfId="1184"/>
    <cellStyle name="k2 5" xfId="1185"/>
    <cellStyle name="Level" xfId="1186"/>
    <cellStyle name="Level 2" xfId="1187"/>
    <cellStyle name="Level 3" xfId="1188"/>
    <cellStyle name="Level 4" xfId="1189"/>
    <cellStyle name="Level 5" xfId="1190"/>
    <cellStyle name="Link Currency (0)" xfId="1191"/>
    <cellStyle name="Link Currency (0) 2" xfId="1192"/>
    <cellStyle name="Link Currency (0) 3" xfId="1193"/>
    <cellStyle name="Link Currency (0) 4" xfId="1194"/>
    <cellStyle name="Link Currency (0) 5" xfId="1195"/>
    <cellStyle name="Link Currency (2)" xfId="1196"/>
    <cellStyle name="Link Currency (2) 2" xfId="1197"/>
    <cellStyle name="Link Currency (2) 3" xfId="1198"/>
    <cellStyle name="Link Currency (2) 4" xfId="1199"/>
    <cellStyle name="Link Currency (2) 5" xfId="1200"/>
    <cellStyle name="Link Units (0)" xfId="1201"/>
    <cellStyle name="Link Units (0) 2" xfId="1202"/>
    <cellStyle name="Link Units (0) 3" xfId="1203"/>
    <cellStyle name="Link Units (0) 4" xfId="1204"/>
    <cellStyle name="Link Units (0) 5" xfId="1205"/>
    <cellStyle name="Link Units (1)" xfId="1206"/>
    <cellStyle name="Link Units (1) 2" xfId="1207"/>
    <cellStyle name="Link Units (1) 3" xfId="1208"/>
    <cellStyle name="Link Units (1) 4" xfId="1209"/>
    <cellStyle name="Link Units (1) 5" xfId="1210"/>
    <cellStyle name="Link Units (2)" xfId="1211"/>
    <cellStyle name="Link Units (2) 2" xfId="1212"/>
    <cellStyle name="Link Units (2) 3" xfId="1213"/>
    <cellStyle name="Link Units (2) 4" xfId="1214"/>
    <cellStyle name="Link Units (2) 5" xfId="1215"/>
    <cellStyle name="Linked Cell" xfId="1216"/>
    <cellStyle name="LÜ_geändert" xfId="1217"/>
    <cellStyle name="Migliaia (0)_03 Annex1" xfId="1218"/>
    <cellStyle name="Migliaia [0] 2" xfId="1219"/>
    <cellStyle name="Migliaia [0]_20020707_Hansenet_Bid Summary" xfId="1220"/>
    <cellStyle name="Migliaia 2" xfId="1221"/>
    <cellStyle name="Migliaia_9611A02C" xfId="1222"/>
    <cellStyle name="Millares [0,1]" xfId="1223"/>
    <cellStyle name="Millares [0,1] 2" xfId="1224"/>
    <cellStyle name="Millares [0,1] 2 2" xfId="2849"/>
    <cellStyle name="Millares [0,1] 2 2 2" xfId="4365"/>
    <cellStyle name="Millares [0,1] 2 2 3" xfId="3366"/>
    <cellStyle name="Millares [0,1] 2 2 4" xfId="4954"/>
    <cellStyle name="Millares [0,1] 2 2 5" xfId="3819"/>
    <cellStyle name="Millares [0,1] 2 2 6" xfId="6108"/>
    <cellStyle name="Millares [0,1] 2 3" xfId="2808"/>
    <cellStyle name="Millares [0,1] 2 3 2" xfId="4325"/>
    <cellStyle name="Millares [0,1] 2 3 3" xfId="3402"/>
    <cellStyle name="Millares [0,1] 2 3 4" xfId="4914"/>
    <cellStyle name="Millares [0,1] 2 3 5" xfId="3769"/>
    <cellStyle name="Millares [0,1] 2 3 6" xfId="6068"/>
    <cellStyle name="Millares [0,1] 2 4" xfId="3607"/>
    <cellStyle name="Millares [0,1] 2 5" xfId="4383"/>
    <cellStyle name="Millares [0,1] 2 6" xfId="3619"/>
    <cellStyle name="Millares [0,1] 2 7" xfId="4767"/>
    <cellStyle name="Millares [0,1] 3" xfId="2848"/>
    <cellStyle name="Millares [0,1] 3 2" xfId="4364"/>
    <cellStyle name="Millares [0,1] 3 3" xfId="3367"/>
    <cellStyle name="Millares [0,1] 3 4" xfId="4953"/>
    <cellStyle name="Millares [0,1] 3 5" xfId="4179"/>
    <cellStyle name="Millares [0,1] 3 6" xfId="6107"/>
    <cellStyle name="Millares [0,1] 4" xfId="2807"/>
    <cellStyle name="Millares [0,1] 4 2" xfId="4324"/>
    <cellStyle name="Millares [0,1] 4 3" xfId="3403"/>
    <cellStyle name="Millares [0,1] 4 4" xfId="4913"/>
    <cellStyle name="Millares [0,1] 4 5" xfId="3768"/>
    <cellStyle name="Millares [0,1] 4 6" xfId="6067"/>
    <cellStyle name="Millares [0,1] 5" xfId="3606"/>
    <cellStyle name="Millares [0,1] 6" xfId="3651"/>
    <cellStyle name="Millares [0,1] 7" xfId="3618"/>
    <cellStyle name="Millares [0,1] 8" xfId="5226"/>
    <cellStyle name="Millares [0.0]" xfId="1225"/>
    <cellStyle name="Millares [0.0] 2" xfId="1226"/>
    <cellStyle name="Millares [0.0] 2 2" xfId="2851"/>
    <cellStyle name="Millares [0.0] 2 2 2" xfId="4367"/>
    <cellStyle name="Millares [0.0] 2 2 3" xfId="4753"/>
    <cellStyle name="Millares [0.0] 2 2 4" xfId="4956"/>
    <cellStyle name="Millares [0.0] 2 2 5" xfId="4197"/>
    <cellStyle name="Millares [0.0] 2 2 6" xfId="6110"/>
    <cellStyle name="Millares [0.0] 2 3" xfId="2810"/>
    <cellStyle name="Millares [0.0] 2 3 2" xfId="4327"/>
    <cellStyle name="Millares [0.0] 2 3 3" xfId="3400"/>
    <cellStyle name="Millares [0.0] 2 3 4" xfId="4916"/>
    <cellStyle name="Millares [0.0] 2 3 5" xfId="3771"/>
    <cellStyle name="Millares [0.0] 2 3 6" xfId="6070"/>
    <cellStyle name="Millares [0.0] 2 4" xfId="3609"/>
    <cellStyle name="Millares [0.0] 2 5" xfId="4105"/>
    <cellStyle name="Millares [0.0] 2 6" xfId="3620"/>
    <cellStyle name="Millares [0.0] 2 7" xfId="4240"/>
    <cellStyle name="Millares [0.0] 3" xfId="2850"/>
    <cellStyle name="Millares [0.0] 3 2" xfId="4366"/>
    <cellStyle name="Millares [0.0] 3 3" xfId="4761"/>
    <cellStyle name="Millares [0.0] 3 4" xfId="4955"/>
    <cellStyle name="Millares [0.0] 3 5" xfId="3820"/>
    <cellStyle name="Millares [0.0] 3 6" xfId="6109"/>
    <cellStyle name="Millares [0.0] 4" xfId="2809"/>
    <cellStyle name="Millares [0.0] 4 2" xfId="4326"/>
    <cellStyle name="Millares [0.0] 4 3" xfId="3401"/>
    <cellStyle name="Millares [0.0] 4 4" xfId="4915"/>
    <cellStyle name="Millares [0.0] 4 5" xfId="3770"/>
    <cellStyle name="Millares [0.0] 4 6" xfId="6069"/>
    <cellStyle name="Millares [0.0] 5" xfId="3608"/>
    <cellStyle name="Millares [0.0] 6" xfId="3650"/>
    <cellStyle name="Millares [0.0] 7" xfId="3359"/>
    <cellStyle name="Millares [0.0] 8" xfId="4238"/>
    <cellStyle name="Millares [0.1]" xfId="1227"/>
    <cellStyle name="Millares [0.1] 2" xfId="1228"/>
    <cellStyle name="Millares [0.1] 2 2" xfId="3139"/>
    <cellStyle name="Millares [0.1] 2 2 2" xfId="4621"/>
    <cellStyle name="Millares [0.1] 2 2 3" xfId="4644"/>
    <cellStyle name="Millares [0.1] 2 2 4" xfId="5205"/>
    <cellStyle name="Millares [0.1] 2 2 5" xfId="4825"/>
    <cellStyle name="Millares [0.1] 2 2 6" xfId="6352"/>
    <cellStyle name="Millares [0.1] 2 3" xfId="2812"/>
    <cellStyle name="Millares [0.1] 2 3 2" xfId="4329"/>
    <cellStyle name="Millares [0.1] 2 3 3" xfId="3398"/>
    <cellStyle name="Millares [0.1] 2 3 4" xfId="4918"/>
    <cellStyle name="Millares [0.1] 2 3 5" xfId="3773"/>
    <cellStyle name="Millares [0.1] 2 3 6" xfId="6072"/>
    <cellStyle name="Millares [0.1] 2 4" xfId="3611"/>
    <cellStyle name="Millares [0.1] 2 5" xfId="3648"/>
    <cellStyle name="Millares [0.1] 2 6" xfId="4713"/>
    <cellStyle name="Millares [0.1] 2 7" xfId="4805"/>
    <cellStyle name="Millares [0.1] 3" xfId="2852"/>
    <cellStyle name="Millares [0.1] 3 2" xfId="4368"/>
    <cellStyle name="Millares [0.1] 3 3" xfId="4760"/>
    <cellStyle name="Millares [0.1] 3 4" xfId="4957"/>
    <cellStyle name="Millares [0.1] 3 5" xfId="4182"/>
    <cellStyle name="Millares [0.1] 3 6" xfId="6111"/>
    <cellStyle name="Millares [0.1] 4" xfId="2811"/>
    <cellStyle name="Millares [0.1] 4 2" xfId="4328"/>
    <cellStyle name="Millares [0.1] 4 3" xfId="3399"/>
    <cellStyle name="Millares [0.1] 4 4" xfId="4917"/>
    <cellStyle name="Millares [0.1] 4 5" xfId="3772"/>
    <cellStyle name="Millares [0.1] 4 6" xfId="6071"/>
    <cellStyle name="Millares [0.1] 5" xfId="3610"/>
    <cellStyle name="Millares [0.1] 6" xfId="3649"/>
    <cellStyle name="Millares [0.1] 7" xfId="3621"/>
    <cellStyle name="Millares [0.1] 8" xfId="5225"/>
    <cellStyle name="Millares [0] 2" xfId="1229"/>
    <cellStyle name="Millares [1]" xfId="1230"/>
    <cellStyle name="Millares [1] 2" xfId="1231"/>
    <cellStyle name="Millares [1] 2 2" xfId="2854"/>
    <cellStyle name="Millares [1] 2 2 2" xfId="4370"/>
    <cellStyle name="Millares [1] 2 2 3" xfId="3365"/>
    <cellStyle name="Millares [1] 2 2 4" xfId="4959"/>
    <cellStyle name="Millares [1] 2 2 5" xfId="4181"/>
    <cellStyle name="Millares [1] 2 2 6" xfId="6113"/>
    <cellStyle name="Millares [1] 2 3" xfId="2814"/>
    <cellStyle name="Millares [1] 2 3 2" xfId="4331"/>
    <cellStyle name="Millares [1] 2 3 3" xfId="3396"/>
    <cellStyle name="Millares [1] 2 3 4" xfId="4920"/>
    <cellStyle name="Millares [1] 2 3 5" xfId="3775"/>
    <cellStyle name="Millares [1] 2 3 6" xfId="6074"/>
    <cellStyle name="Millares [1] 2 4" xfId="3613"/>
    <cellStyle name="Millares [1] 2 5" xfId="3647"/>
    <cellStyle name="Millares [1] 2 6" xfId="3623"/>
    <cellStyle name="Millares [1] 2 7" xfId="5224"/>
    <cellStyle name="Millares [1] 3" xfId="2853"/>
    <cellStyle name="Millares [1] 3 2" xfId="4369"/>
    <cellStyle name="Millares [1] 3 3" xfId="4752"/>
    <cellStyle name="Millares [1] 3 4" xfId="4958"/>
    <cellStyle name="Millares [1] 3 5" xfId="4196"/>
    <cellStyle name="Millares [1] 3 6" xfId="6112"/>
    <cellStyle name="Millares [1] 4" xfId="2813"/>
    <cellStyle name="Millares [1] 4 2" xfId="4330"/>
    <cellStyle name="Millares [1] 4 3" xfId="3397"/>
    <cellStyle name="Millares [1] 4 4" xfId="4919"/>
    <cellStyle name="Millares [1] 4 5" xfId="3774"/>
    <cellStyle name="Millares [1] 4 6" xfId="6073"/>
    <cellStyle name="Millares [1] 5" xfId="3612"/>
    <cellStyle name="Millares [1] 6" xfId="4104"/>
    <cellStyle name="Millares [1] 7" xfId="3622"/>
    <cellStyle name="Millares [1] 8" xfId="4807"/>
    <cellStyle name="Millares [2]" xfId="1232"/>
    <cellStyle name="Millares [2] 2" xfId="1233"/>
    <cellStyle name="Millares [2] 2 2" xfId="2856"/>
    <cellStyle name="Millares [2] 2 2 2" xfId="4372"/>
    <cellStyle name="Millares [2] 2 2 3" xfId="4763"/>
    <cellStyle name="Millares [2] 2 2 4" xfId="4961"/>
    <cellStyle name="Millares [2] 2 2 5" xfId="3822"/>
    <cellStyle name="Millares [2] 2 2 6" xfId="6115"/>
    <cellStyle name="Millares [2] 2 3" xfId="2816"/>
    <cellStyle name="Millares [2] 2 3 2" xfId="4333"/>
    <cellStyle name="Millares [2] 2 3 3" xfId="3394"/>
    <cellStyle name="Millares [2] 2 3 4" xfId="4922"/>
    <cellStyle name="Millares [2] 2 3 5" xfId="3777"/>
    <cellStyle name="Millares [2] 2 3 6" xfId="6076"/>
    <cellStyle name="Millares [2] 2 4" xfId="3615"/>
    <cellStyle name="Millares [2] 2 5" xfId="3645"/>
    <cellStyle name="Millares [2] 2 6" xfId="3625"/>
    <cellStyle name="Millares [2] 2 7" xfId="4809"/>
    <cellStyle name="Millares [2] 3" xfId="2855"/>
    <cellStyle name="Millares [2] 3 2" xfId="4371"/>
    <cellStyle name="Millares [2] 3 3" xfId="3364"/>
    <cellStyle name="Millares [2] 3 4" xfId="4960"/>
    <cellStyle name="Millares [2] 3 5" xfId="3821"/>
    <cellStyle name="Millares [2] 3 6" xfId="6114"/>
    <cellStyle name="Millares [2] 4" xfId="2815"/>
    <cellStyle name="Millares [2] 4 2" xfId="4332"/>
    <cellStyle name="Millares [2] 4 3" xfId="3395"/>
    <cellStyle name="Millares [2] 4 4" xfId="4921"/>
    <cellStyle name="Millares [2] 4 5" xfId="3776"/>
    <cellStyle name="Millares [2] 4 6" xfId="6075"/>
    <cellStyle name="Millares [2] 5" xfId="3614"/>
    <cellStyle name="Millares [2] 6" xfId="3646"/>
    <cellStyle name="Millares [2] 7" xfId="3624"/>
    <cellStyle name="Millares [2] 8" xfId="4808"/>
    <cellStyle name="Millares [3]" xfId="1234"/>
    <cellStyle name="Millares [3] 2" xfId="1235"/>
    <cellStyle name="Millares [3] 2 2" xfId="2858"/>
    <cellStyle name="Millares [3] 2 2 2" xfId="4374"/>
    <cellStyle name="Millares [3] 2 2 3" xfId="4762"/>
    <cellStyle name="Millares [3] 2 2 4" xfId="4963"/>
    <cellStyle name="Millares [3] 2 2 5" xfId="3824"/>
    <cellStyle name="Millares [3] 2 2 6" xfId="6117"/>
    <cellStyle name="Millares [3] 2 3" xfId="3143"/>
    <cellStyle name="Millares [3] 2 3 2" xfId="4624"/>
    <cellStyle name="Millares [3] 2 3 3" xfId="4647"/>
    <cellStyle name="Millares [3] 2 3 4" xfId="5208"/>
    <cellStyle name="Millares [3] 2 3 5" xfId="4828"/>
    <cellStyle name="Millares [3] 2 3 6" xfId="6355"/>
    <cellStyle name="Millares [3] 2 4" xfId="3617"/>
    <cellStyle name="Millares [3] 2 5" xfId="3644"/>
    <cellStyle name="Millares [3] 2 6" xfId="3627"/>
    <cellStyle name="Millares [3] 2 7" xfId="5223"/>
    <cellStyle name="Millares [3] 3" xfId="2857"/>
    <cellStyle name="Millares [3] 3 2" xfId="4373"/>
    <cellStyle name="Millares [3] 3 3" xfId="4754"/>
    <cellStyle name="Millares [3] 3 4" xfId="4962"/>
    <cellStyle name="Millares [3] 3 5" xfId="3823"/>
    <cellStyle name="Millares [3] 3 6" xfId="6116"/>
    <cellStyle name="Millares [3] 4" xfId="3138"/>
    <cellStyle name="Millares [3] 4 2" xfId="4620"/>
    <cellStyle name="Millares [3] 4 3" xfId="4643"/>
    <cellStyle name="Millares [3] 4 4" xfId="5204"/>
    <cellStyle name="Millares [3] 4 5" xfId="4824"/>
    <cellStyle name="Millares [3] 4 6" xfId="6351"/>
    <cellStyle name="Millares [3] 5" xfId="3616"/>
    <cellStyle name="Millares [3] 6" xfId="4103"/>
    <cellStyle name="Millares [3] 7" xfId="3626"/>
    <cellStyle name="Millares [3] 8" xfId="3554"/>
    <cellStyle name="Millares 10" xfId="1236"/>
    <cellStyle name="Millares 10 2" xfId="5363"/>
    <cellStyle name="Millares 11" xfId="1237"/>
    <cellStyle name="Millares 11 2" xfId="5364"/>
    <cellStyle name="Millares 12" xfId="1238"/>
    <cellStyle name="Millares 12 2" xfId="5365"/>
    <cellStyle name="Millares 13" xfId="1239"/>
    <cellStyle name="Millares 13 2" xfId="5366"/>
    <cellStyle name="Millares 14" xfId="1240"/>
    <cellStyle name="Millares 14 2" xfId="5367"/>
    <cellStyle name="Millares 15" xfId="1241"/>
    <cellStyle name="Millares 15 2" xfId="5368"/>
    <cellStyle name="Millares 16" xfId="1242"/>
    <cellStyle name="Millares 16 2" xfId="5369"/>
    <cellStyle name="Millares 17" xfId="1243"/>
    <cellStyle name="Millares 17 2" xfId="5370"/>
    <cellStyle name="Millares 18" xfId="1244"/>
    <cellStyle name="Millares 18 2" xfId="5371"/>
    <cellStyle name="Millares 19" xfId="1245"/>
    <cellStyle name="Millares 19 2" xfId="5372"/>
    <cellStyle name="Millares 2" xfId="2"/>
    <cellStyle name="Millares 2 2" xfId="3170"/>
    <cellStyle name="Millares 2 3" xfId="1246"/>
    <cellStyle name="Millares 20" xfId="1247"/>
    <cellStyle name="Millares 20 2" xfId="5373"/>
    <cellStyle name="Millares 21" xfId="1248"/>
    <cellStyle name="Millares 21 2" xfId="5374"/>
    <cellStyle name="Millares 22" xfId="1249"/>
    <cellStyle name="Millares 22 2" xfId="5375"/>
    <cellStyle name="Millares 23" xfId="1250"/>
    <cellStyle name="Millares 23 2" xfId="5376"/>
    <cellStyle name="Millares 24" xfId="1251"/>
    <cellStyle name="Millares 24 2" xfId="5377"/>
    <cellStyle name="Millares 25" xfId="1252"/>
    <cellStyle name="Millares 25 2" xfId="5378"/>
    <cellStyle name="Millares 26" xfId="1253"/>
    <cellStyle name="Millares 26 2" xfId="5379"/>
    <cellStyle name="Millares 27" xfId="1254"/>
    <cellStyle name="Millares 27 2" xfId="5380"/>
    <cellStyle name="Millares 28" xfId="1255"/>
    <cellStyle name="Millares 28 2" xfId="5381"/>
    <cellStyle name="Millares 29" xfId="1256"/>
    <cellStyle name="Millares 29 2" xfId="5382"/>
    <cellStyle name="Millares 3" xfId="1257"/>
    <cellStyle name="Millares 30" xfId="1258"/>
    <cellStyle name="Millares 30 2" xfId="5383"/>
    <cellStyle name="Millares 31" xfId="1259"/>
    <cellStyle name="Millares 31 2" xfId="5384"/>
    <cellStyle name="Millares 32" xfId="1260"/>
    <cellStyle name="Millares 32 2" xfId="5385"/>
    <cellStyle name="Millares 33" xfId="1261"/>
    <cellStyle name="Millares 33 2" xfId="5386"/>
    <cellStyle name="Millares 34" xfId="1262"/>
    <cellStyle name="Millares 34 2" xfId="5387"/>
    <cellStyle name="Millares 35" xfId="1263"/>
    <cellStyle name="Millares 35 2" xfId="5388"/>
    <cellStyle name="Millares 36" xfId="1264"/>
    <cellStyle name="Millares 36 2" xfId="5389"/>
    <cellStyle name="Millares 37" xfId="1265"/>
    <cellStyle name="Millares 37 2" xfId="5390"/>
    <cellStyle name="Millares 38" xfId="1266"/>
    <cellStyle name="Millares 38 2" xfId="5391"/>
    <cellStyle name="Millares 39" xfId="1267"/>
    <cellStyle name="Millares 39 2" xfId="5392"/>
    <cellStyle name="Millares 4" xfId="1268"/>
    <cellStyle name="Millares 40" xfId="1269"/>
    <cellStyle name="Millares 40 2" xfId="5393"/>
    <cellStyle name="Millares 41" xfId="1270"/>
    <cellStyle name="Millares 41 2" xfId="5394"/>
    <cellStyle name="Millares 42" xfId="1271"/>
    <cellStyle name="Millares 42 2" xfId="5395"/>
    <cellStyle name="Millares 43" xfId="1272"/>
    <cellStyle name="Millares 43 2" xfId="5396"/>
    <cellStyle name="Millares 44" xfId="1273"/>
    <cellStyle name="Millares 44 2" xfId="5397"/>
    <cellStyle name="Millares 45" xfId="1274"/>
    <cellStyle name="Millares 45 2" xfId="5398"/>
    <cellStyle name="Millares 46" xfId="1275"/>
    <cellStyle name="Millares 46 2" xfId="5399"/>
    <cellStyle name="Millares 47" xfId="1276"/>
    <cellStyle name="Millares 47 2" xfId="5400"/>
    <cellStyle name="Millares 48" xfId="1277"/>
    <cellStyle name="Millares 48 2" xfId="5401"/>
    <cellStyle name="Millares 49" xfId="1278"/>
    <cellStyle name="Millares 49 2" xfId="5402"/>
    <cellStyle name="Millares 5" xfId="1279"/>
    <cellStyle name="Millares 50" xfId="1280"/>
    <cellStyle name="Millares 50 2" xfId="5403"/>
    <cellStyle name="Millares 51" xfId="1281"/>
    <cellStyle name="Millares 51 2" xfId="5404"/>
    <cellStyle name="Millares 52" xfId="1282"/>
    <cellStyle name="Millares 52 2" xfId="5405"/>
    <cellStyle name="Millares 53" xfId="1283"/>
    <cellStyle name="Millares 53 2" xfId="5406"/>
    <cellStyle name="Millares 54" xfId="1284"/>
    <cellStyle name="Millares 54 2" xfId="5407"/>
    <cellStyle name="Millares 55" xfId="1285"/>
    <cellStyle name="Millares 55 2" xfId="5408"/>
    <cellStyle name="Millares 56" xfId="1286"/>
    <cellStyle name="Millares 56 2" xfId="5409"/>
    <cellStyle name="Millares 57" xfId="1287"/>
    <cellStyle name="Millares 57 2" xfId="5410"/>
    <cellStyle name="Millares 58" xfId="1288"/>
    <cellStyle name="Millares 58 2" xfId="5411"/>
    <cellStyle name="Millares 59" xfId="1289"/>
    <cellStyle name="Millares 59 2" xfId="5412"/>
    <cellStyle name="Millares 6" xfId="1290"/>
    <cellStyle name="Millares 60" xfId="1291"/>
    <cellStyle name="Millares 60 2" xfId="5413"/>
    <cellStyle name="Millares 61" xfId="1292"/>
    <cellStyle name="Millares 61 2" xfId="5414"/>
    <cellStyle name="Millares 62" xfId="1293"/>
    <cellStyle name="Millares 62 2" xfId="5415"/>
    <cellStyle name="Millares 63" xfId="1294"/>
    <cellStyle name="Millares 63 2" xfId="5416"/>
    <cellStyle name="Millares 64" xfId="1295"/>
    <cellStyle name="Millares 64 2" xfId="5417"/>
    <cellStyle name="Millares 65" xfId="1296"/>
    <cellStyle name="Millares 65 2" xfId="5418"/>
    <cellStyle name="Millares 66" xfId="1297"/>
    <cellStyle name="Millares 66 2" xfId="5419"/>
    <cellStyle name="Millares 67" xfId="1298"/>
    <cellStyle name="Millares 67 2" xfId="5420"/>
    <cellStyle name="Millares 68" xfId="3149"/>
    <cellStyle name="Millares 69" xfId="3152"/>
    <cellStyle name="Millares 69 2" xfId="6361"/>
    <cellStyle name="Millares 7" xfId="1299"/>
    <cellStyle name="Millares 70" xfId="3154"/>
    <cellStyle name="Millares 70 2" xfId="6363"/>
    <cellStyle name="Millares 71" xfId="3156"/>
    <cellStyle name="Millares 71 2" xfId="6365"/>
    <cellStyle name="Millares 72" xfId="3158"/>
    <cellStyle name="Millares 72 2" xfId="6367"/>
    <cellStyle name="Millares 73" xfId="3160"/>
    <cellStyle name="Millares 73 2" xfId="6369"/>
    <cellStyle name="Millares 74" xfId="3162"/>
    <cellStyle name="Millares 74 2" xfId="6371"/>
    <cellStyle name="Millares 75" xfId="3164"/>
    <cellStyle name="Millares 75 2" xfId="6373"/>
    <cellStyle name="Millares 76" xfId="3166"/>
    <cellStyle name="Millares 76 2" xfId="6375"/>
    <cellStyle name="Millares 77" xfId="3168"/>
    <cellStyle name="Millares 77 2" xfId="6377"/>
    <cellStyle name="Millares 78" xfId="3173"/>
    <cellStyle name="Millares 79" xfId="3174"/>
    <cellStyle name="Millares 79 2" xfId="6379"/>
    <cellStyle name="Millares 8" xfId="1300"/>
    <cellStyle name="Millares 8 2" xfId="5421"/>
    <cellStyle name="Millares 80" xfId="3177"/>
    <cellStyle name="Millares 80 2" xfId="6381"/>
    <cellStyle name="Millares 81" xfId="3151"/>
    <cellStyle name="Millares 82" xfId="4628"/>
    <cellStyle name="Millares 83" xfId="4803"/>
    <cellStyle name="Millares 84" xfId="4234"/>
    <cellStyle name="Millares 85" xfId="4651"/>
    <cellStyle name="Millares 86" xfId="5212"/>
    <cellStyle name="Millares 87" xfId="5239"/>
    <cellStyle name="Millares 88" xfId="4832"/>
    <cellStyle name="Millares 89" xfId="5240"/>
    <cellStyle name="Millares 9" xfId="1301"/>
    <cellStyle name="Millares 9 2" xfId="5422"/>
    <cellStyle name="Millares 90" xfId="6360"/>
    <cellStyle name="Millares 91" xfId="6385"/>
    <cellStyle name="Millares 92" xfId="6386"/>
    <cellStyle name="Millares(0)" xfId="1302"/>
    <cellStyle name="Millares(0) 2" xfId="1303"/>
    <cellStyle name="Millares(0) 2 2" xfId="2867"/>
    <cellStyle name="Millares(0) 2 2 2" xfId="4378"/>
    <cellStyle name="Millares(0) 2 2 3" xfId="4755"/>
    <cellStyle name="Millares(0) 2 2 4" xfId="4965"/>
    <cellStyle name="Millares(0) 2 2 5" xfId="4200"/>
    <cellStyle name="Millares(0) 2 2 6" xfId="6119"/>
    <cellStyle name="Millares(0) 2 3" xfId="2842"/>
    <cellStyle name="Millares(0) 2 3 2" xfId="4359"/>
    <cellStyle name="Millares(0) 2 3 3" xfId="3372"/>
    <cellStyle name="Millares(0) 2 3 4" xfId="4948"/>
    <cellStyle name="Millares(0) 2 3 5" xfId="4178"/>
    <cellStyle name="Millares(0) 2 3 6" xfId="6102"/>
    <cellStyle name="Millares(0) 2 4" xfId="3629"/>
    <cellStyle name="Millares(0) 2 5" xfId="4376"/>
    <cellStyle name="Millares(0) 2 6" xfId="3635"/>
    <cellStyle name="Millares(0) 2 7" xfId="4236"/>
    <cellStyle name="Millares(0) 3" xfId="2866"/>
    <cellStyle name="Millares(0) 3 2" xfId="4377"/>
    <cellStyle name="Millares(0) 3 3" xfId="4764"/>
    <cellStyle name="Millares(0) 3 4" xfId="4964"/>
    <cellStyle name="Millares(0) 3 5" xfId="4185"/>
    <cellStyle name="Millares(0) 3 6" xfId="6118"/>
    <cellStyle name="Millares(0) 4" xfId="2841"/>
    <cellStyle name="Millares(0) 4 2" xfId="4358"/>
    <cellStyle name="Millares(0) 4 3" xfId="3373"/>
    <cellStyle name="Millares(0) 4 4" xfId="4947"/>
    <cellStyle name="Millares(0) 4 5" xfId="4193"/>
    <cellStyle name="Millares(0) 4 6" xfId="6101"/>
    <cellStyle name="Millares(0) 5" xfId="3628"/>
    <cellStyle name="Millares(0) 6" xfId="3643"/>
    <cellStyle name="Millares(0) 7" xfId="3634"/>
    <cellStyle name="Millares(0) 8" xfId="4235"/>
    <cellStyle name="Millares(1)" xfId="1304"/>
    <cellStyle name="Millares(1) 2" xfId="1305"/>
    <cellStyle name="Millares(1) 2 2" xfId="2869"/>
    <cellStyle name="Millares(1) 2 2 2" xfId="4380"/>
    <cellStyle name="Millares(1) 2 2 3" xfId="3362"/>
    <cellStyle name="Millares(1) 2 2 4" xfId="4967"/>
    <cellStyle name="Millares(1) 2 2 5" xfId="3842"/>
    <cellStyle name="Millares(1) 2 2 6" xfId="6121"/>
    <cellStyle name="Millares(1) 2 3" xfId="2844"/>
    <cellStyle name="Millares(1) 2 3 2" xfId="4361"/>
    <cellStyle name="Millares(1) 2 3 3" xfId="3370"/>
    <cellStyle name="Millares(1) 2 3 4" xfId="4950"/>
    <cellStyle name="Millares(1) 2 3 5" xfId="3814"/>
    <cellStyle name="Millares(1) 2 3 6" xfId="6104"/>
    <cellStyle name="Millares(1) 2 4" xfId="3631"/>
    <cellStyle name="Millares(1) 2 5" xfId="4375"/>
    <cellStyle name="Millares(1) 2 6" xfId="3637"/>
    <cellStyle name="Millares(1) 2 7" xfId="4239"/>
    <cellStyle name="Millares(1) 3" xfId="2868"/>
    <cellStyle name="Millares(1) 3 2" xfId="4379"/>
    <cellStyle name="Millares(1) 3 3" xfId="3363"/>
    <cellStyle name="Millares(1) 3 4" xfId="4966"/>
    <cellStyle name="Millares(1) 3 5" xfId="3841"/>
    <cellStyle name="Millares(1) 3 6" xfId="6120"/>
    <cellStyle name="Millares(1) 4" xfId="2843"/>
    <cellStyle name="Millares(1) 4 2" xfId="4360"/>
    <cellStyle name="Millares(1) 4 3" xfId="3371"/>
    <cellStyle name="Millares(1) 4 4" xfId="4949"/>
    <cellStyle name="Millares(1) 4 5" xfId="3813"/>
    <cellStyle name="Millares(1) 4 6" xfId="6103"/>
    <cellStyle name="Millares(1) 5" xfId="3630"/>
    <cellStyle name="Millares(1) 6" xfId="3642"/>
    <cellStyle name="Millares(1) 7" xfId="3636"/>
    <cellStyle name="Millares(1) 8" xfId="4237"/>
    <cellStyle name="Millares[1]" xfId="1306"/>
    <cellStyle name="Millares[1] 2" xfId="1307"/>
    <cellStyle name="Millares[1] 2 2" xfId="2871"/>
    <cellStyle name="Millares[1] 2 2 2" xfId="4382"/>
    <cellStyle name="Millares[1] 2 2 3" xfId="3360"/>
    <cellStyle name="Millares[1] 2 2 4" xfId="4969"/>
    <cellStyle name="Millares[1] 2 2 5" xfId="3844"/>
    <cellStyle name="Millares[1] 2 2 6" xfId="6123"/>
    <cellStyle name="Millares[1] 2 3" xfId="2846"/>
    <cellStyle name="Millares[1] 2 3 2" xfId="4363"/>
    <cellStyle name="Millares[1] 2 3 3" xfId="3368"/>
    <cellStyle name="Millares[1] 2 3 4" xfId="4952"/>
    <cellStyle name="Millares[1] 2 3 5" xfId="3816"/>
    <cellStyle name="Millares[1] 2 3 6" xfId="6106"/>
    <cellStyle name="Millares[1] 2 4" xfId="3633"/>
    <cellStyle name="Millares[1] 2 5" xfId="3640"/>
    <cellStyle name="Millares[1] 2 6" xfId="3639"/>
    <cellStyle name="Millares[1] 2 7" xfId="4806"/>
    <cellStyle name="Millares[1] 3" xfId="2870"/>
    <cellStyle name="Millares[1] 3 2" xfId="4381"/>
    <cellStyle name="Millares[1] 3 3" xfId="3361"/>
    <cellStyle name="Millares[1] 3 4" xfId="4968"/>
    <cellStyle name="Millares[1] 3 5" xfId="3843"/>
    <cellStyle name="Millares[1] 3 6" xfId="6122"/>
    <cellStyle name="Millares[1] 4" xfId="2845"/>
    <cellStyle name="Millares[1] 4 2" xfId="4362"/>
    <cellStyle name="Millares[1] 4 3" xfId="3369"/>
    <cellStyle name="Millares[1] 4 4" xfId="4951"/>
    <cellStyle name="Millares[1] 4 5" xfId="3815"/>
    <cellStyle name="Millares[1] 4 6" xfId="6105"/>
    <cellStyle name="Millares[1] 5" xfId="3632"/>
    <cellStyle name="Millares[1] 6" xfId="3641"/>
    <cellStyle name="Millares[1] 7" xfId="3638"/>
    <cellStyle name="Millares[1] 8" xfId="4804"/>
    <cellStyle name="Milliers [0]_!!!GO" xfId="1308"/>
    <cellStyle name="Milliers 2" xfId="1309"/>
    <cellStyle name="Milliers_!!!GO" xfId="1310"/>
    <cellStyle name="Model" xfId="1311"/>
    <cellStyle name="Modelo" xfId="1312"/>
    <cellStyle name="Modelo 2" xfId="1313"/>
    <cellStyle name="Modelo 3" xfId="1314"/>
    <cellStyle name="Modelo 4" xfId="1315"/>
    <cellStyle name="Modelo 5" xfId="1316"/>
    <cellStyle name="Moneda" xfId="4" builtinId="4"/>
    <cellStyle name="Moneda [0] 2" xfId="1317"/>
    <cellStyle name="Moneda 10" xfId="1318"/>
    <cellStyle name="Moneda 10 2" xfId="1319"/>
    <cellStyle name="Moneda 10 2 2" xfId="2847"/>
    <cellStyle name="Moneda 100" xfId="1320"/>
    <cellStyle name="Moneda 100 2" xfId="5423"/>
    <cellStyle name="Moneda 101" xfId="1321"/>
    <cellStyle name="Moneda 101 2" xfId="5424"/>
    <cellStyle name="Moneda 102" xfId="1322"/>
    <cellStyle name="Moneda 102 2" xfId="5425"/>
    <cellStyle name="Moneda 103" xfId="1323"/>
    <cellStyle name="Moneda 103 2" xfId="5426"/>
    <cellStyle name="Moneda 104" xfId="1324"/>
    <cellStyle name="Moneda 104 2" xfId="5427"/>
    <cellStyle name="Moneda 105" xfId="1325"/>
    <cellStyle name="Moneda 105 2" xfId="5428"/>
    <cellStyle name="Moneda 106" xfId="1326"/>
    <cellStyle name="Moneda 106 2" xfId="5429"/>
    <cellStyle name="Moneda 107" xfId="1327"/>
    <cellStyle name="Moneda 107 2" xfId="5430"/>
    <cellStyle name="Moneda 108" xfId="1328"/>
    <cellStyle name="Moneda 108 2" xfId="5431"/>
    <cellStyle name="Moneda 109" xfId="1329"/>
    <cellStyle name="Moneda 109 2" xfId="5432"/>
    <cellStyle name="Moneda 11" xfId="1330"/>
    <cellStyle name="Moneda 11 2" xfId="1331"/>
    <cellStyle name="Moneda 11 2 2" xfId="2859"/>
    <cellStyle name="Moneda 110" xfId="1332"/>
    <cellStyle name="Moneda 110 2" xfId="5433"/>
    <cellStyle name="Moneda 111" xfId="1333"/>
    <cellStyle name="Moneda 111 2" xfId="5434"/>
    <cellStyle name="Moneda 112" xfId="1334"/>
    <cellStyle name="Moneda 112 2" xfId="5435"/>
    <cellStyle name="Moneda 113" xfId="1335"/>
    <cellStyle name="Moneda 113 2" xfId="5436"/>
    <cellStyle name="Moneda 114" xfId="1336"/>
    <cellStyle name="Moneda 114 2" xfId="5437"/>
    <cellStyle name="Moneda 115" xfId="1337"/>
    <cellStyle name="Moneda 115 2" xfId="5438"/>
    <cellStyle name="Moneda 116" xfId="1338"/>
    <cellStyle name="Moneda 116 2" xfId="5439"/>
    <cellStyle name="Moneda 117" xfId="1339"/>
    <cellStyle name="Moneda 117 2" xfId="5440"/>
    <cellStyle name="Moneda 118" xfId="1340"/>
    <cellStyle name="Moneda 118 2" xfId="5441"/>
    <cellStyle name="Moneda 119" xfId="1341"/>
    <cellStyle name="Moneda 119 2" xfId="5442"/>
    <cellStyle name="Moneda 12" xfId="1342"/>
    <cellStyle name="Moneda 12 2" xfId="1343"/>
    <cellStyle name="Moneda 12 2 2" xfId="2860"/>
    <cellStyle name="Moneda 120" xfId="3148"/>
    <cellStyle name="Moneda 121" xfId="3153"/>
    <cellStyle name="Moneda 121 2" xfId="6362"/>
    <cellStyle name="Moneda 122" xfId="3155"/>
    <cellStyle name="Moneda 122 2" xfId="6364"/>
    <cellStyle name="Moneda 123" xfId="3157"/>
    <cellStyle name="Moneda 123 2" xfId="6366"/>
    <cellStyle name="Moneda 124" xfId="3159"/>
    <cellStyle name="Moneda 124 2" xfId="6368"/>
    <cellStyle name="Moneda 125" xfId="3161"/>
    <cellStyle name="Moneda 125 2" xfId="6370"/>
    <cellStyle name="Moneda 126" xfId="3163"/>
    <cellStyle name="Moneda 126 2" xfId="6372"/>
    <cellStyle name="Moneda 127" xfId="3165"/>
    <cellStyle name="Moneda 127 2" xfId="6374"/>
    <cellStyle name="Moneda 128" xfId="3167"/>
    <cellStyle name="Moneda 128 2" xfId="6376"/>
    <cellStyle name="Moneda 129" xfId="3169"/>
    <cellStyle name="Moneda 129 2" xfId="6378"/>
    <cellStyle name="Moneda 13" xfId="1344"/>
    <cellStyle name="Moneda 13 2" xfId="1345"/>
    <cellStyle name="Moneda 13 2 2" xfId="2861"/>
    <cellStyle name="Moneda 130" xfId="3172"/>
    <cellStyle name="Moneda 131" xfId="3175"/>
    <cellStyle name="Moneda 131 2" xfId="6380"/>
    <cellStyle name="Moneda 132" xfId="3178"/>
    <cellStyle name="Moneda 132 2" xfId="6382"/>
    <cellStyle name="Moneda 133" xfId="9"/>
    <cellStyle name="Moneda 134" xfId="3180"/>
    <cellStyle name="Moneda 135" xfId="4241"/>
    <cellStyle name="Moneda 136" xfId="4652"/>
    <cellStyle name="Moneda 137" xfId="4668"/>
    <cellStyle name="Moneda 138" xfId="3447"/>
    <cellStyle name="Moneda 139" xfId="4833"/>
    <cellStyle name="Moneda 14" xfId="1346"/>
    <cellStyle name="Moneda 14 2" xfId="1347"/>
    <cellStyle name="Moneda 14 2 2" xfId="2862"/>
    <cellStyle name="Moneda 140" xfId="5213"/>
    <cellStyle name="Moneda 141" xfId="5216"/>
    <cellStyle name="Moneda 142" xfId="5243"/>
    <cellStyle name="Moneda 143" xfId="5986"/>
    <cellStyle name="Moneda 144" xfId="6383"/>
    <cellStyle name="Moneda 15" xfId="1348"/>
    <cellStyle name="Moneda 16" xfId="1349"/>
    <cellStyle name="Moneda 17" xfId="1350"/>
    <cellStyle name="Moneda 18" xfId="1351"/>
    <cellStyle name="Moneda 18 2" xfId="5443"/>
    <cellStyle name="Moneda 19" xfId="1352"/>
    <cellStyle name="Moneda 19 2" xfId="5444"/>
    <cellStyle name="Moneda 2" xfId="3"/>
    <cellStyle name="Moneda 2 2" xfId="1353"/>
    <cellStyle name="Moneda 2 2 2" xfId="1354"/>
    <cellStyle name="Moneda 2 2 2 2" xfId="5446"/>
    <cellStyle name="Moneda 2 2 3" xfId="1355"/>
    <cellStyle name="Moneda 2 2 3 2" xfId="5447"/>
    <cellStyle name="Moneda 2 2 4" xfId="5445"/>
    <cellStyle name="Moneda 2 3" xfId="1356"/>
    <cellStyle name="Moneda 2 3 2" xfId="1357"/>
    <cellStyle name="Moneda 2 3 2 2" xfId="5449"/>
    <cellStyle name="Moneda 2 3 3" xfId="1358"/>
    <cellStyle name="Moneda 2 3 3 2" xfId="5450"/>
    <cellStyle name="Moneda 2 3 4" xfId="5448"/>
    <cellStyle name="Moneda 2 4" xfId="1359"/>
    <cellStyle name="Moneda 2 4 2" xfId="1360"/>
    <cellStyle name="Moneda 2 4 2 2" xfId="5452"/>
    <cellStyle name="Moneda 2 4 3" xfId="1361"/>
    <cellStyle name="Moneda 2 4 3 2" xfId="5453"/>
    <cellStyle name="Moneda 2 4 4" xfId="5451"/>
    <cellStyle name="Moneda 2 5" xfId="1362"/>
    <cellStyle name="Moneda 2 6" xfId="11"/>
    <cellStyle name="Moneda 20" xfId="1363"/>
    <cellStyle name="Moneda 20 2" xfId="5454"/>
    <cellStyle name="Moneda 21" xfId="1364"/>
    <cellStyle name="Moneda 21 2" xfId="5455"/>
    <cellStyle name="Moneda 22" xfId="1365"/>
    <cellStyle name="Moneda 22 2" xfId="5456"/>
    <cellStyle name="Moneda 23" xfId="1366"/>
    <cellStyle name="Moneda 23 2" xfId="5457"/>
    <cellStyle name="Moneda 24" xfId="1367"/>
    <cellStyle name="Moneda 24 2" xfId="2863"/>
    <cellStyle name="Moneda 25" xfId="1368"/>
    <cellStyle name="Moneda 25 2" xfId="2864"/>
    <cellStyle name="Moneda 26" xfId="1369"/>
    <cellStyle name="Moneda 26 2" xfId="2865"/>
    <cellStyle name="Moneda 27" xfId="1370"/>
    <cellStyle name="Moneda 27 2" xfId="5458"/>
    <cellStyle name="Moneda 28" xfId="1371"/>
    <cellStyle name="Moneda 28 2" xfId="5459"/>
    <cellStyle name="Moneda 29" xfId="1372"/>
    <cellStyle name="Moneda 29 2" xfId="5460"/>
    <cellStyle name="Moneda 3" xfId="1373"/>
    <cellStyle name="Moneda 3 2" xfId="1374"/>
    <cellStyle name="Moneda 3 2 2" xfId="1375"/>
    <cellStyle name="Moneda 3 2 3" xfId="1376"/>
    <cellStyle name="Moneda 3 2 3 2" xfId="5462"/>
    <cellStyle name="Moneda 3 2 4" xfId="1377"/>
    <cellStyle name="Moneda 3 2 4 2" xfId="5463"/>
    <cellStyle name="Moneda 3 2 5" xfId="5461"/>
    <cellStyle name="Moneda 3 3" xfId="1378"/>
    <cellStyle name="Moneda 30" xfId="1379"/>
    <cellStyle name="Moneda 30 2" xfId="5464"/>
    <cellStyle name="Moneda 31" xfId="1380"/>
    <cellStyle name="Moneda 31 2" xfId="5465"/>
    <cellStyle name="Moneda 32" xfId="1381"/>
    <cellStyle name="Moneda 32 2" xfId="5466"/>
    <cellStyle name="Moneda 33" xfId="1382"/>
    <cellStyle name="Moneda 33 2" xfId="5467"/>
    <cellStyle name="Moneda 34" xfId="1383"/>
    <cellStyle name="Moneda 34 2" xfId="5468"/>
    <cellStyle name="Moneda 35" xfId="1384"/>
    <cellStyle name="Moneda 35 2" xfId="5469"/>
    <cellStyle name="Moneda 36" xfId="1385"/>
    <cellStyle name="Moneda 36 2" xfId="5470"/>
    <cellStyle name="Moneda 37" xfId="1386"/>
    <cellStyle name="Moneda 37 2" xfId="5471"/>
    <cellStyle name="Moneda 38" xfId="1387"/>
    <cellStyle name="Moneda 38 2" xfId="5472"/>
    <cellStyle name="Moneda 39" xfId="1388"/>
    <cellStyle name="Moneda 39 2" xfId="5473"/>
    <cellStyle name="Moneda 4" xfId="1389"/>
    <cellStyle name="Moneda 4 2" xfId="1390"/>
    <cellStyle name="Moneda 4 2 2" xfId="1391"/>
    <cellStyle name="Moneda 4 2 2 2" xfId="5476"/>
    <cellStyle name="Moneda 4 2 3" xfId="1392"/>
    <cellStyle name="Moneda 4 2 3 2" xfId="5477"/>
    <cellStyle name="Moneda 4 2 4" xfId="5475"/>
    <cellStyle name="Moneda 4 3" xfId="1393"/>
    <cellStyle name="Moneda 4 3 2" xfId="1394"/>
    <cellStyle name="Moneda 4 3 2 2" xfId="5479"/>
    <cellStyle name="Moneda 4 3 3" xfId="1395"/>
    <cellStyle name="Moneda 4 3 3 2" xfId="5480"/>
    <cellStyle name="Moneda 4 3 4" xfId="5478"/>
    <cellStyle name="Moneda 4 4" xfId="1396"/>
    <cellStyle name="Moneda 4 5" xfId="1397"/>
    <cellStyle name="Moneda 4 5 2" xfId="5481"/>
    <cellStyle name="Moneda 4 6" xfId="1398"/>
    <cellStyle name="Moneda 4 6 2" xfId="5482"/>
    <cellStyle name="Moneda 4 7" xfId="5474"/>
    <cellStyle name="Moneda 40" xfId="1399"/>
    <cellStyle name="Moneda 40 2" xfId="5483"/>
    <cellStyle name="Moneda 41" xfId="1400"/>
    <cellStyle name="Moneda 41 2" xfId="5484"/>
    <cellStyle name="Moneda 42" xfId="1401"/>
    <cellStyle name="Moneda 42 2" xfId="5485"/>
    <cellStyle name="Moneda 43" xfId="1402"/>
    <cellStyle name="Moneda 43 2" xfId="5486"/>
    <cellStyle name="Moneda 44" xfId="1403"/>
    <cellStyle name="Moneda 44 2" xfId="5487"/>
    <cellStyle name="Moneda 45" xfId="1404"/>
    <cellStyle name="Moneda 45 2" xfId="5488"/>
    <cellStyle name="Moneda 46" xfId="1405"/>
    <cellStyle name="Moneda 46 2" xfId="5489"/>
    <cellStyle name="Moneda 47" xfId="1406"/>
    <cellStyle name="Moneda 47 2" xfId="5490"/>
    <cellStyle name="Moneda 48" xfId="1407"/>
    <cellStyle name="Moneda 48 2" xfId="5491"/>
    <cellStyle name="Moneda 49" xfId="1408"/>
    <cellStyle name="Moneda 49 2" xfId="5492"/>
    <cellStyle name="Moneda 5" xfId="1409"/>
    <cellStyle name="Moneda 5 2" xfId="1410"/>
    <cellStyle name="Moneda 5 2 2" xfId="2872"/>
    <cellStyle name="Moneda 50" xfId="1411"/>
    <cellStyle name="Moneda 50 2" xfId="5493"/>
    <cellStyle name="Moneda 51" xfId="1412"/>
    <cellStyle name="Moneda 51 2" xfId="5494"/>
    <cellStyle name="Moneda 52" xfId="1413"/>
    <cellStyle name="Moneda 52 2" xfId="5495"/>
    <cellStyle name="Moneda 53" xfId="1414"/>
    <cellStyle name="Moneda 53 2" xfId="5496"/>
    <cellStyle name="Moneda 54" xfId="1415"/>
    <cellStyle name="Moneda 54 2" xfId="5497"/>
    <cellStyle name="Moneda 55" xfId="1416"/>
    <cellStyle name="Moneda 55 2" xfId="5498"/>
    <cellStyle name="Moneda 56" xfId="1417"/>
    <cellStyle name="Moneda 56 2" xfId="5499"/>
    <cellStyle name="Moneda 57" xfId="1418"/>
    <cellStyle name="Moneda 57 2" xfId="5500"/>
    <cellStyle name="Moneda 58" xfId="1419"/>
    <cellStyle name="Moneda 58 2" xfId="5501"/>
    <cellStyle name="Moneda 59" xfId="1420"/>
    <cellStyle name="Moneda 59 2" xfId="5502"/>
    <cellStyle name="Moneda 6" xfId="1421"/>
    <cellStyle name="Moneda 6 2" xfId="1422"/>
    <cellStyle name="Moneda 6 2 2" xfId="2873"/>
    <cellStyle name="Moneda 60" xfId="1423"/>
    <cellStyle name="Moneda 60 2" xfId="5503"/>
    <cellStyle name="Moneda 61" xfId="1424"/>
    <cellStyle name="Moneda 61 2" xfId="5504"/>
    <cellStyle name="Moneda 62" xfId="1425"/>
    <cellStyle name="Moneda 62 2" xfId="5505"/>
    <cellStyle name="Moneda 63" xfId="1426"/>
    <cellStyle name="Moneda 63 2" xfId="5506"/>
    <cellStyle name="Moneda 64" xfId="1427"/>
    <cellStyle name="Moneda 64 2" xfId="5507"/>
    <cellStyle name="Moneda 65" xfId="1428"/>
    <cellStyle name="Moneda 65 2" xfId="5508"/>
    <cellStyle name="Moneda 66" xfId="1429"/>
    <cellStyle name="Moneda 66 2" xfId="5509"/>
    <cellStyle name="Moneda 67" xfId="1430"/>
    <cellStyle name="Moneda 67 2" xfId="5510"/>
    <cellStyle name="Moneda 68" xfId="1431"/>
    <cellStyle name="Moneda 68 2" xfId="5511"/>
    <cellStyle name="Moneda 69" xfId="1432"/>
    <cellStyle name="Moneda 69 2" xfId="5512"/>
    <cellStyle name="Moneda 7" xfId="1433"/>
    <cellStyle name="Moneda 7 2" xfId="1434"/>
    <cellStyle name="Moneda 7 2 2" xfId="2874"/>
    <cellStyle name="Moneda 70" xfId="1435"/>
    <cellStyle name="Moneda 70 2" xfId="5513"/>
    <cellStyle name="Moneda 71" xfId="1436"/>
    <cellStyle name="Moneda 71 2" xfId="5514"/>
    <cellStyle name="Moneda 72" xfId="1437"/>
    <cellStyle name="Moneda 72 2" xfId="5515"/>
    <cellStyle name="Moneda 73" xfId="1438"/>
    <cellStyle name="Moneda 73 2" xfId="5516"/>
    <cellStyle name="Moneda 74" xfId="1439"/>
    <cellStyle name="Moneda 74 2" xfId="5517"/>
    <cellStyle name="Moneda 75" xfId="1440"/>
    <cellStyle name="Moneda 75 2" xfId="5518"/>
    <cellStyle name="Moneda 76" xfId="1441"/>
    <cellStyle name="Moneda 76 2" xfId="5519"/>
    <cellStyle name="Moneda 77" xfId="1442"/>
    <cellStyle name="Moneda 77 2" xfId="5520"/>
    <cellStyle name="Moneda 78" xfId="1443"/>
    <cellStyle name="Moneda 78 2" xfId="5521"/>
    <cellStyle name="Moneda 79" xfId="1444"/>
    <cellStyle name="Moneda 79 2" xfId="5522"/>
    <cellStyle name="Moneda 8" xfId="1445"/>
    <cellStyle name="Moneda 8 2" xfId="1446"/>
    <cellStyle name="Moneda 8 2 2" xfId="2875"/>
    <cellStyle name="Moneda 80" xfId="1447"/>
    <cellStyle name="Moneda 80 2" xfId="5523"/>
    <cellStyle name="Moneda 81" xfId="1448"/>
    <cellStyle name="Moneda 81 2" xfId="5524"/>
    <cellStyle name="Moneda 82" xfId="1449"/>
    <cellStyle name="Moneda 82 2" xfId="5525"/>
    <cellStyle name="Moneda 83" xfId="1450"/>
    <cellStyle name="Moneda 83 2" xfId="5526"/>
    <cellStyle name="Moneda 84" xfId="1451"/>
    <cellStyle name="Moneda 84 2" xfId="5527"/>
    <cellStyle name="Moneda 85" xfId="1452"/>
    <cellStyle name="Moneda 85 2" xfId="5528"/>
    <cellStyle name="Moneda 86" xfId="1453"/>
    <cellStyle name="Moneda 86 2" xfId="5529"/>
    <cellStyle name="Moneda 87" xfId="1454"/>
    <cellStyle name="Moneda 87 2" xfId="5530"/>
    <cellStyle name="Moneda 88" xfId="1455"/>
    <cellStyle name="Moneda 88 2" xfId="5531"/>
    <cellStyle name="Moneda 89" xfId="1456"/>
    <cellStyle name="Moneda 89 2" xfId="5532"/>
    <cellStyle name="Moneda 9" xfId="1457"/>
    <cellStyle name="Moneda 9 2" xfId="1458"/>
    <cellStyle name="Moneda 9 2 2" xfId="2876"/>
    <cellStyle name="Moneda 90" xfId="1459"/>
    <cellStyle name="Moneda 90 2" xfId="5533"/>
    <cellStyle name="Moneda 91" xfId="1460"/>
    <cellStyle name="Moneda 91 2" xfId="5534"/>
    <cellStyle name="Moneda 92" xfId="1461"/>
    <cellStyle name="Moneda 92 2" xfId="5535"/>
    <cellStyle name="Moneda 93" xfId="1462"/>
    <cellStyle name="Moneda 93 2" xfId="5536"/>
    <cellStyle name="Moneda 94" xfId="1463"/>
    <cellStyle name="Moneda 94 2" xfId="5537"/>
    <cellStyle name="Moneda 95" xfId="1464"/>
    <cellStyle name="Moneda 95 2" xfId="5538"/>
    <cellStyle name="Moneda 96" xfId="1465"/>
    <cellStyle name="Moneda 96 2" xfId="5539"/>
    <cellStyle name="Moneda 97" xfId="1466"/>
    <cellStyle name="Moneda 97 2" xfId="5540"/>
    <cellStyle name="Moneda 98" xfId="1467"/>
    <cellStyle name="Moneda 98 2" xfId="5541"/>
    <cellStyle name="Moneda 99" xfId="1468"/>
    <cellStyle name="Moneda 99 2" xfId="5542"/>
    <cellStyle name="Monétaire [0]_!!!GO" xfId="1469"/>
    <cellStyle name="Monétaire_!!!GO" xfId="1470"/>
    <cellStyle name="Multiple" xfId="1471"/>
    <cellStyle name="Neutral 2" xfId="1472"/>
    <cellStyle name="Neutral 2 2" xfId="1473"/>
    <cellStyle name="New GPL 2005" xfId="1474"/>
    <cellStyle name="New GPL 2005 2" xfId="1475"/>
    <cellStyle name="New GPL 2005 3" xfId="1476"/>
    <cellStyle name="New GPL 2005 4" xfId="1477"/>
    <cellStyle name="New GPL 2005 5" xfId="1478"/>
    <cellStyle name="no dec" xfId="1479"/>
    <cellStyle name="no dec 2" xfId="1480"/>
    <cellStyle name="no dec 3" xfId="1481"/>
    <cellStyle name="no dec 4" xfId="1482"/>
    <cellStyle name="no dec 5" xfId="1483"/>
    <cellStyle name="NorALL-HC" xfId="1484"/>
    <cellStyle name="NorALL-HC 2" xfId="1485"/>
    <cellStyle name="NorALL-HC 3" xfId="1486"/>
    <cellStyle name="NorALL-HC 4" xfId="1487"/>
    <cellStyle name="NorALL-HC 5" xfId="1488"/>
    <cellStyle name="Norm SF7" xfId="1489"/>
    <cellStyle name="Norm SF7 2" xfId="1490"/>
    <cellStyle name="Norm SF7 3" xfId="1491"/>
    <cellStyle name="Norm SF7 4" xfId="1492"/>
    <cellStyle name="Norm SF7 5" xfId="1493"/>
    <cellStyle name="Normal" xfId="0" builtinId="0"/>
    <cellStyle name="Normal - Style1" xfId="1494"/>
    <cellStyle name="Normal - Style1 2" xfId="1495"/>
    <cellStyle name="Normal - Style1 3" xfId="1496"/>
    <cellStyle name="Normal - Style1 4" xfId="1497"/>
    <cellStyle name="Normal - Style1 5" xfId="1498"/>
    <cellStyle name="Normal - Style1 6" xfId="1499"/>
    <cellStyle name="Normal 10" xfId="1500"/>
    <cellStyle name="Normal 10 2" xfId="1501"/>
    <cellStyle name="Normal 10 2 2" xfId="1502"/>
    <cellStyle name="Normal 10 3" xfId="1503"/>
    <cellStyle name="Normal 10 4" xfId="1504"/>
    <cellStyle name="Normal 100" xfId="1505"/>
    <cellStyle name="Normal 100 2" xfId="5543"/>
    <cellStyle name="Normal 101" xfId="1506"/>
    <cellStyle name="Normal 101 2" xfId="5544"/>
    <cellStyle name="Normal 102" xfId="1507"/>
    <cellStyle name="Normal 102 2" xfId="5545"/>
    <cellStyle name="Normal 103" xfId="1508"/>
    <cellStyle name="Normal 103 2" xfId="5546"/>
    <cellStyle name="Normal 104" xfId="1509"/>
    <cellStyle name="Normal 104 2" xfId="5547"/>
    <cellStyle name="Normal 105" xfId="1510"/>
    <cellStyle name="Normal 105 2" xfId="5548"/>
    <cellStyle name="Normal 106" xfId="1511"/>
    <cellStyle name="Normal 106 2" xfId="5549"/>
    <cellStyle name="Normal 107" xfId="1512"/>
    <cellStyle name="Normal 107 2" xfId="5550"/>
    <cellStyle name="Normal 108" xfId="1513"/>
    <cellStyle name="Normal 108 2" xfId="5551"/>
    <cellStyle name="Normal 109" xfId="1514"/>
    <cellStyle name="Normal 109 2" xfId="5552"/>
    <cellStyle name="Normal 11" xfId="1515"/>
    <cellStyle name="Normal 11 2" xfId="1516"/>
    <cellStyle name="Normal 11 3" xfId="1517"/>
    <cellStyle name="Normal 110" xfId="1518"/>
    <cellStyle name="Normal 110 2" xfId="5553"/>
    <cellStyle name="Normal 111" xfId="1519"/>
    <cellStyle name="Normal 111 2" xfId="5554"/>
    <cellStyle name="Normal 112" xfId="1520"/>
    <cellStyle name="Normal 112 2" xfId="5555"/>
    <cellStyle name="Normal 113" xfId="1521"/>
    <cellStyle name="Normal 113 2" xfId="5556"/>
    <cellStyle name="Normal 114" xfId="1522"/>
    <cellStyle name="Normal 114 2" xfId="5557"/>
    <cellStyle name="Normal 115" xfId="1523"/>
    <cellStyle name="Normal 115 2" xfId="5558"/>
    <cellStyle name="Normal 116" xfId="1524"/>
    <cellStyle name="Normal 116 2" xfId="5559"/>
    <cellStyle name="Normal 117" xfId="1525"/>
    <cellStyle name="Normal 117 2" xfId="5560"/>
    <cellStyle name="Normal 118" xfId="1526"/>
    <cellStyle name="Normal 118 2" xfId="5561"/>
    <cellStyle name="Normal 119" xfId="1527"/>
    <cellStyle name="Normal 119 2" xfId="5562"/>
    <cellStyle name="Normal 12" xfId="1528"/>
    <cellStyle name="Normal 12 2" xfId="1529"/>
    <cellStyle name="Normal 12 2 2" xfId="1530"/>
    <cellStyle name="Normal 12 2 2 2" xfId="5564"/>
    <cellStyle name="Normal 12 2 3" xfId="1531"/>
    <cellStyle name="Normal 12 2 3 2" xfId="5565"/>
    <cellStyle name="Normal 12 2 4" xfId="5563"/>
    <cellStyle name="Normal 12 3" xfId="1532"/>
    <cellStyle name="Normal 120" xfId="1533"/>
    <cellStyle name="Normal 120 2" xfId="5566"/>
    <cellStyle name="Normal 121" xfId="1534"/>
    <cellStyle name="Normal 121 2" xfId="5567"/>
    <cellStyle name="Normal 122" xfId="1535"/>
    <cellStyle name="Normal 122 2" xfId="5568"/>
    <cellStyle name="Normal 123" xfId="1536"/>
    <cellStyle name="Normal 123 2" xfId="5569"/>
    <cellStyle name="Normal 124" xfId="1537"/>
    <cellStyle name="Normal 124 2" xfId="5570"/>
    <cellStyle name="Normal 125" xfId="1538"/>
    <cellStyle name="Normal 125 2" xfId="5571"/>
    <cellStyle name="Normal 126" xfId="1539"/>
    <cellStyle name="Normal 126 2" xfId="5572"/>
    <cellStyle name="Normal 127" xfId="1540"/>
    <cellStyle name="Normal 127 2" xfId="5573"/>
    <cellStyle name="Normal 128" xfId="1541"/>
    <cellStyle name="Normal 128 2" xfId="5574"/>
    <cellStyle name="Normal 129" xfId="1542"/>
    <cellStyle name="Normal 129 2" xfId="5575"/>
    <cellStyle name="Normal 13" xfId="1543"/>
    <cellStyle name="Normal 13 2" xfId="1544"/>
    <cellStyle name="Normal 13 2 2" xfId="1545"/>
    <cellStyle name="Normal 13 2 2 2" xfId="5577"/>
    <cellStyle name="Normal 13 2 3" xfId="1546"/>
    <cellStyle name="Normal 13 2 3 2" xfId="5578"/>
    <cellStyle name="Normal 13 2 4" xfId="5576"/>
    <cellStyle name="Normal 13 3" xfId="1547"/>
    <cellStyle name="Normal 130" xfId="1548"/>
    <cellStyle name="Normal 130 2" xfId="5580"/>
    <cellStyle name="Normal 131" xfId="1549"/>
    <cellStyle name="Normal 131 2" xfId="5581"/>
    <cellStyle name="Normal 132" xfId="1550"/>
    <cellStyle name="Normal 132 2" xfId="5582"/>
    <cellStyle name="Normal 133" xfId="1551"/>
    <cellStyle name="Normal 133 2" xfId="5583"/>
    <cellStyle name="Normal 134" xfId="1552"/>
    <cellStyle name="Normal 134 2" xfId="5584"/>
    <cellStyle name="Normal 135" xfId="1553"/>
    <cellStyle name="Normal 135 2" xfId="5585"/>
    <cellStyle name="Normal 136" xfId="1554"/>
    <cellStyle name="Normal 136 2" xfId="5586"/>
    <cellStyle name="Normal 137" xfId="1555"/>
    <cellStyle name="Normal 137 2" xfId="5587"/>
    <cellStyle name="Normal 138" xfId="1556"/>
    <cellStyle name="Normal 138 2" xfId="5588"/>
    <cellStyle name="Normal 139" xfId="1557"/>
    <cellStyle name="Normal 139 2" xfId="5589"/>
    <cellStyle name="Normal 14" xfId="1558"/>
    <cellStyle name="Normal 14 2" xfId="1559"/>
    <cellStyle name="Normal 140" xfId="1560"/>
    <cellStyle name="Normal 140 2" xfId="5592"/>
    <cellStyle name="Normal 141" xfId="1561"/>
    <cellStyle name="Normal 141 2" xfId="5593"/>
    <cellStyle name="Normal 142" xfId="1562"/>
    <cellStyle name="Normal 142 2" xfId="5594"/>
    <cellStyle name="Normal 143" xfId="1563"/>
    <cellStyle name="Normal 143 2" xfId="5595"/>
    <cellStyle name="Normal 144" xfId="1564"/>
    <cellStyle name="Normal 144 2" xfId="5596"/>
    <cellStyle name="Normal 145" xfId="1565"/>
    <cellStyle name="Normal 145 2" xfId="5597"/>
    <cellStyle name="Normal 146" xfId="1566"/>
    <cellStyle name="Normal 146 2" xfId="5598"/>
    <cellStyle name="Normal 147" xfId="1567"/>
    <cellStyle name="Normal 147 2" xfId="5599"/>
    <cellStyle name="Normal 148" xfId="1568"/>
    <cellStyle name="Normal 148 2" xfId="5600"/>
    <cellStyle name="Normal 149" xfId="1569"/>
    <cellStyle name="Normal 149 2" xfId="5601"/>
    <cellStyle name="Normal 15" xfId="1570"/>
    <cellStyle name="Normal 15 2" xfId="1571"/>
    <cellStyle name="Normal 150" xfId="1572"/>
    <cellStyle name="Normal 150 2" xfId="5604"/>
    <cellStyle name="Normal 151" xfId="1573"/>
    <cellStyle name="Normal 151 2" xfId="5605"/>
    <cellStyle name="Normal 152" xfId="1574"/>
    <cellStyle name="Normal 152 2" xfId="5606"/>
    <cellStyle name="Normal 153" xfId="1575"/>
    <cellStyle name="Normal 153 2" xfId="5607"/>
    <cellStyle name="Normal 154" xfId="1576"/>
    <cellStyle name="Normal 154 2" xfId="5608"/>
    <cellStyle name="Normal 155" xfId="1577"/>
    <cellStyle name="Normal 155 2" xfId="5609"/>
    <cellStyle name="Normal 156" xfId="1578"/>
    <cellStyle name="Normal 156 2" xfId="5610"/>
    <cellStyle name="Normal 157" xfId="1579"/>
    <cellStyle name="Normal 157 2" xfId="5611"/>
    <cellStyle name="Normal 158" xfId="1580"/>
    <cellStyle name="Normal 158 2" xfId="5612"/>
    <cellStyle name="Normal 159" xfId="1581"/>
    <cellStyle name="Normal 159 2" xfId="5613"/>
    <cellStyle name="Normal 16" xfId="1582"/>
    <cellStyle name="Normal 16 2" xfId="1583"/>
    <cellStyle name="Normal 160" xfId="1584"/>
    <cellStyle name="Normal 160 2" xfId="5616"/>
    <cellStyle name="Normal 161" xfId="1585"/>
    <cellStyle name="Normal 161 2" xfId="5617"/>
    <cellStyle name="Normal 162" xfId="1586"/>
    <cellStyle name="Normal 162 2" xfId="5618"/>
    <cellStyle name="Normal 163" xfId="1587"/>
    <cellStyle name="Normal 163 2" xfId="5619"/>
    <cellStyle name="Normal 164" xfId="1588"/>
    <cellStyle name="Normal 164 2" xfId="5620"/>
    <cellStyle name="Normal 165" xfId="1589"/>
    <cellStyle name="Normal 165 2" xfId="5621"/>
    <cellStyle name="Normal 166" xfId="1590"/>
    <cellStyle name="Normal 166 2" xfId="5622"/>
    <cellStyle name="Normal 167" xfId="1591"/>
    <cellStyle name="Normal 167 2" xfId="5623"/>
    <cellStyle name="Normal 168" xfId="1592"/>
    <cellStyle name="Normal 168 2" xfId="5624"/>
    <cellStyle name="Normal 169" xfId="3147"/>
    <cellStyle name="Normal 17" xfId="1593"/>
    <cellStyle name="Normal 17 2" xfId="1594"/>
    <cellStyle name="Normal 17 3" xfId="1595"/>
    <cellStyle name="Normal 170" xfId="3171"/>
    <cellStyle name="Normal 171" xfId="3176"/>
    <cellStyle name="Normal 172" xfId="7"/>
    <cellStyle name="Normal 173" xfId="3179"/>
    <cellStyle name="Normal 174" xfId="4243"/>
    <cellStyle name="Normal 175" xfId="4653"/>
    <cellStyle name="Normal 176" xfId="4669"/>
    <cellStyle name="Normal 177" xfId="4135"/>
    <cellStyle name="Normal 178" xfId="4834"/>
    <cellStyle name="Normal 179" xfId="5214"/>
    <cellStyle name="normal 18" xfId="1596"/>
    <cellStyle name="Normal 18 2" xfId="1597"/>
    <cellStyle name="Normal 180" xfId="4146"/>
    <cellStyle name="Normal 181" xfId="5242"/>
    <cellStyle name="Normal 182" xfId="5987"/>
    <cellStyle name="Normal 183" xfId="6384"/>
    <cellStyle name="Normal 19" xfId="1598"/>
    <cellStyle name="Normal 19 2" xfId="1599"/>
    <cellStyle name="Normal 19 2 2" xfId="1600"/>
    <cellStyle name="Normal 19 2 2 2" xfId="1601"/>
    <cellStyle name="Normal 19 2 2 2 2" xfId="5629"/>
    <cellStyle name="Normal 19 2 2 3" xfId="1602"/>
    <cellStyle name="Normal 19 2 2 3 2" xfId="5630"/>
    <cellStyle name="Normal 19 2 2 4" xfId="5628"/>
    <cellStyle name="Normal 19 2 3" xfId="1603"/>
    <cellStyle name="Normal 19 2 3 2" xfId="5631"/>
    <cellStyle name="Normal 19 2 4" xfId="1604"/>
    <cellStyle name="Normal 19 2 4 2" xfId="5632"/>
    <cellStyle name="Normal 19 2 5" xfId="5627"/>
    <cellStyle name="Normal 19 3" xfId="1605"/>
    <cellStyle name="Normal 19 3 2" xfId="1606"/>
    <cellStyle name="Normal 19 3 2 2" xfId="5634"/>
    <cellStyle name="Normal 19 3 3" xfId="1607"/>
    <cellStyle name="Normal 19 3 3 2" xfId="5635"/>
    <cellStyle name="Normal 19 3 4" xfId="5633"/>
    <cellStyle name="Normal 19 4" xfId="1608"/>
    <cellStyle name="Normal 19 4 2" xfId="1609"/>
    <cellStyle name="Normal 19 4 2 2" xfId="5637"/>
    <cellStyle name="Normal 19 4 3" xfId="1610"/>
    <cellStyle name="Normal 19 4 3 2" xfId="5638"/>
    <cellStyle name="Normal 19 4 4" xfId="5636"/>
    <cellStyle name="Normal 2" xfId="1"/>
    <cellStyle name="Normal 2 10" xfId="1611"/>
    <cellStyle name="Normal 2 10 2" xfId="1612"/>
    <cellStyle name="Normal 2 10 2 2" xfId="5640"/>
    <cellStyle name="Normal 2 10 3" xfId="1613"/>
    <cellStyle name="Normal 2 10 3 2" xfId="5641"/>
    <cellStyle name="Normal 2 10 4" xfId="5639"/>
    <cellStyle name="Normal 2 11" xfId="1614"/>
    <cellStyle name="Normal 2 12" xfId="1615"/>
    <cellStyle name="Normal 2 13" xfId="8"/>
    <cellStyle name="Normal 2 2" xfId="1616"/>
    <cellStyle name="Normal 2 2 2" xfId="1617"/>
    <cellStyle name="Normal 2 2 2 2" xfId="1618"/>
    <cellStyle name="Normal 2 2 2 3" xfId="1619"/>
    <cellStyle name="Normal 2 2 3" xfId="1620"/>
    <cellStyle name="Normal 2 2 4" xfId="1621"/>
    <cellStyle name="Normal 2 2_Infinera Offer FibreCo_TIS Activity Schedule" xfId="1622"/>
    <cellStyle name="Normal 2 3" xfId="1623"/>
    <cellStyle name="Normal 2 3 2" xfId="1624"/>
    <cellStyle name="Normal 2 3 2 2" xfId="1625"/>
    <cellStyle name="Normal 2 3 3" xfId="1626"/>
    <cellStyle name="Normal 2 3 4" xfId="1627"/>
    <cellStyle name="Normal 2 3 5" xfId="1628"/>
    <cellStyle name="Normal 2 3 5 2" xfId="5643"/>
    <cellStyle name="Normal 2 3 6" xfId="1629"/>
    <cellStyle name="Normal 2 3 6 2" xfId="5644"/>
    <cellStyle name="Normal 2 3 7" xfId="5642"/>
    <cellStyle name="Normal 2 4" xfId="1630"/>
    <cellStyle name="Normal 2 4 2" xfId="1631"/>
    <cellStyle name="Normal 2 4 3" xfId="1632"/>
    <cellStyle name="Normal 2 4 3 2" xfId="1633"/>
    <cellStyle name="Normal 2 4 3 2 2" xfId="1634"/>
    <cellStyle name="Normal 2 4 3 2 2 2" xfId="5648"/>
    <cellStyle name="Normal 2 4 3 2 3" xfId="1635"/>
    <cellStyle name="Normal 2 4 3 2 3 2" xfId="5649"/>
    <cellStyle name="Normal 2 4 3 2 4" xfId="5647"/>
    <cellStyle name="Normal 2 4 3 3" xfId="1636"/>
    <cellStyle name="Normal 2 4 3 3 2" xfId="1637"/>
    <cellStyle name="Normal 2 4 3 3 2 2" xfId="5651"/>
    <cellStyle name="Normal 2 4 3 3 3" xfId="1638"/>
    <cellStyle name="Normal 2 4 3 3 3 2" xfId="5652"/>
    <cellStyle name="Normal 2 4 3 3 4" xfId="5650"/>
    <cellStyle name="Normal 2 4 3 4" xfId="1639"/>
    <cellStyle name="Normal 2 4 3 4 2" xfId="5653"/>
    <cellStyle name="Normal 2 4 3 5" xfId="1640"/>
    <cellStyle name="Normal 2 4 3 5 2" xfId="5654"/>
    <cellStyle name="Normal 2 4 3 6" xfId="5646"/>
    <cellStyle name="Normal 2 4 4" xfId="1641"/>
    <cellStyle name="Normal 2 4 5" xfId="1642"/>
    <cellStyle name="Normal 2 4 5 2" xfId="5655"/>
    <cellStyle name="Normal 2 4 6" xfId="1643"/>
    <cellStyle name="Normal 2 4 6 2" xfId="5656"/>
    <cellStyle name="Normal 2 4 7" xfId="5645"/>
    <cellStyle name="Normal 2 5" xfId="1644"/>
    <cellStyle name="Normal 2 5 2" xfId="1645"/>
    <cellStyle name="Normal 2 5 3" xfId="1646"/>
    <cellStyle name="Normal 2 5 3 2" xfId="5658"/>
    <cellStyle name="Normal 2 5 4" xfId="1647"/>
    <cellStyle name="Normal 2 5 4 2" xfId="5659"/>
    <cellStyle name="Normal 2 5 5" xfId="5657"/>
    <cellStyle name="Normal 2 6" xfId="1648"/>
    <cellStyle name="Normal 2 6 2" xfId="1649"/>
    <cellStyle name="Normal 2 6 2 2" xfId="5661"/>
    <cellStyle name="Normal 2 6 3" xfId="1650"/>
    <cellStyle name="Normal 2 6 3 2" xfId="5662"/>
    <cellStyle name="Normal 2 6 4" xfId="5660"/>
    <cellStyle name="Normal 2 7" xfId="1651"/>
    <cellStyle name="Normal 2 7 2" xfId="1652"/>
    <cellStyle name="Normal 2 7 2 2" xfId="5664"/>
    <cellStyle name="Normal 2 7 3" xfId="1653"/>
    <cellStyle name="Normal 2 7 3 2" xfId="5665"/>
    <cellStyle name="Normal 2 7 4" xfId="5663"/>
    <cellStyle name="Normal 2 8" xfId="1654"/>
    <cellStyle name="Normal 2 9" xfId="1655"/>
    <cellStyle name="Normal 2_20110506Preciario Xarxa Oberta" xfId="1656"/>
    <cellStyle name="Normal 20" xfId="1657"/>
    <cellStyle name="Normal 20 2" xfId="1658"/>
    <cellStyle name="Normal 20 2 2" xfId="1659"/>
    <cellStyle name="Normal 20 2 2 2" xfId="5667"/>
    <cellStyle name="Normal 20 2 3" xfId="1660"/>
    <cellStyle name="Normal 20 2 3 2" xfId="5668"/>
    <cellStyle name="Normal 20 2 4" xfId="5666"/>
    <cellStyle name="Normal 20 3" xfId="1661"/>
    <cellStyle name="Normal 20 3 2" xfId="1662"/>
    <cellStyle name="Normal 20 3 2 2" xfId="5670"/>
    <cellStyle name="Normal 20 3 3" xfId="1663"/>
    <cellStyle name="Normal 20 3 3 2" xfId="5671"/>
    <cellStyle name="Normal 20 3 4" xfId="5669"/>
    <cellStyle name="Normal 20 4" xfId="1664"/>
    <cellStyle name="Normal 20 4 2" xfId="1665"/>
    <cellStyle name="Normal 20 4 2 2" xfId="5673"/>
    <cellStyle name="Normal 20 4 3" xfId="1666"/>
    <cellStyle name="Normal 20 4 3 2" xfId="5674"/>
    <cellStyle name="Normal 20 4 4" xfId="5672"/>
    <cellStyle name="Normal 21" xfId="1667"/>
    <cellStyle name="Normal 21 2" xfId="1668"/>
    <cellStyle name="Normal 21 2 2" xfId="1669"/>
    <cellStyle name="Normal 21 2 2 2" xfId="5676"/>
    <cellStyle name="Normal 21 2 3" xfId="1670"/>
    <cellStyle name="Normal 21 2 3 2" xfId="5677"/>
    <cellStyle name="Normal 21 2 4" xfId="5675"/>
    <cellStyle name="Normal 21 3" xfId="1671"/>
    <cellStyle name="Normal 21 3 2" xfId="1672"/>
    <cellStyle name="Normal 21 3 2 2" xfId="5679"/>
    <cellStyle name="Normal 21 3 3" xfId="1673"/>
    <cellStyle name="Normal 21 3 3 2" xfId="5680"/>
    <cellStyle name="Normal 21 3 4" xfId="5678"/>
    <cellStyle name="Normal 21 4" xfId="1674"/>
    <cellStyle name="Normal 21 4 2" xfId="1675"/>
    <cellStyle name="Normal 21 4 2 2" xfId="5682"/>
    <cellStyle name="Normal 21 4 3" xfId="1676"/>
    <cellStyle name="Normal 21 4 3 2" xfId="5683"/>
    <cellStyle name="Normal 21 4 4" xfId="5681"/>
    <cellStyle name="Normal 22" xfId="1677"/>
    <cellStyle name="Normal 22 2" xfId="1678"/>
    <cellStyle name="Normal 22 2 2" xfId="1679"/>
    <cellStyle name="Normal 22 2 2 2" xfId="5685"/>
    <cellStyle name="Normal 22 2 3" xfId="1680"/>
    <cellStyle name="Normal 22 2 3 2" xfId="5686"/>
    <cellStyle name="Normal 22 2 4" xfId="5684"/>
    <cellStyle name="Normal 23" xfId="1681"/>
    <cellStyle name="Normal 23 2" xfId="1682"/>
    <cellStyle name="Normal 23 2 2" xfId="1683"/>
    <cellStyle name="Normal 23 2 2 2" xfId="5688"/>
    <cellStyle name="Normal 23 2 3" xfId="1684"/>
    <cellStyle name="Normal 23 2 3 2" xfId="5689"/>
    <cellStyle name="Normal 23 2 4" xfId="5687"/>
    <cellStyle name="Normal 24" xfId="1685"/>
    <cellStyle name="Normal 24 2" xfId="1686"/>
    <cellStyle name="Normal 25" xfId="1687"/>
    <cellStyle name="Normal 25 2" xfId="1688"/>
    <cellStyle name="Normal 26" xfId="1689"/>
    <cellStyle name="Normal 26 2" xfId="1690"/>
    <cellStyle name="Normal 26 2 2" xfId="1691"/>
    <cellStyle name="Normal 26 2 2 2" xfId="5691"/>
    <cellStyle name="Normal 26 2 3" xfId="1692"/>
    <cellStyle name="Normal 26 2 3 2" xfId="5692"/>
    <cellStyle name="Normal 26 2 4" xfId="5690"/>
    <cellStyle name="Normal 26 3" xfId="1693"/>
    <cellStyle name="Normal 26 3 2" xfId="1694"/>
    <cellStyle name="Normal 26 3 2 2" xfId="5694"/>
    <cellStyle name="Normal 26 3 3" xfId="1695"/>
    <cellStyle name="Normal 26 3 3 2" xfId="5695"/>
    <cellStyle name="Normal 26 3 4" xfId="5693"/>
    <cellStyle name="Normal 27" xfId="1696"/>
    <cellStyle name="Normal 28" xfId="1697"/>
    <cellStyle name="Normal 29" xfId="1698"/>
    <cellStyle name="Normal 29 2" xfId="1699"/>
    <cellStyle name="Normal 29 2 2" xfId="1700"/>
    <cellStyle name="Normal 29 2 2 2" xfId="3142"/>
    <cellStyle name="Normal 3" xfId="5"/>
    <cellStyle name="Normal 3 2" xfId="1701"/>
    <cellStyle name="Normal 3 2 2" xfId="1702"/>
    <cellStyle name="Normal 3 2 2 2" xfId="1703"/>
    <cellStyle name="Normal 3 2 2 2 2" xfId="1704"/>
    <cellStyle name="Normal 3 2 2 2 2 2" xfId="5698"/>
    <cellStyle name="Normal 3 2 2 2 3" xfId="1705"/>
    <cellStyle name="Normal 3 2 2 2 3 2" xfId="5699"/>
    <cellStyle name="Normal 3 2 2 2 4" xfId="5697"/>
    <cellStyle name="Normal 3 2 2 3" xfId="1706"/>
    <cellStyle name="Normal 3 2 2 3 2" xfId="1707"/>
    <cellStyle name="Normal 3 2 2 3 2 2" xfId="5701"/>
    <cellStyle name="Normal 3 2 2 3 3" xfId="1708"/>
    <cellStyle name="Normal 3 2 2 3 3 2" xfId="5702"/>
    <cellStyle name="Normal 3 2 2 3 4" xfId="5700"/>
    <cellStyle name="Normal 3 2 2 4" xfId="1709"/>
    <cellStyle name="Normal 3 2 2 4 2" xfId="5703"/>
    <cellStyle name="Normal 3 2 2 5" xfId="1710"/>
    <cellStyle name="Normal 3 2 2 5 2" xfId="5704"/>
    <cellStyle name="Normal 3 2 2 6" xfId="5696"/>
    <cellStyle name="Normal 3 2 3" xfId="1711"/>
    <cellStyle name="Normal 3 2 4" xfId="1712"/>
    <cellStyle name="Normal 3 2 4 2" xfId="1713"/>
    <cellStyle name="Normal 3 2 4 2 2" xfId="5706"/>
    <cellStyle name="Normal 3 2 4 3" xfId="1714"/>
    <cellStyle name="Normal 3 2 4 3 2" xfId="5707"/>
    <cellStyle name="Normal 3 2 4 4" xfId="5705"/>
    <cellStyle name="Normal 3 3" xfId="1715"/>
    <cellStyle name="Normal 3 3 2" xfId="1716"/>
    <cellStyle name="Normal 3 3 3" xfId="1717"/>
    <cellStyle name="Normal 3 3 3 2" xfId="5709"/>
    <cellStyle name="Normal 3 3 4" xfId="1718"/>
    <cellStyle name="Normal 3 3 4 2" xfId="5710"/>
    <cellStyle name="Normal 3 3 5" xfId="5708"/>
    <cellStyle name="Normal 3 4" xfId="1719"/>
    <cellStyle name="Normal 3 4 2" xfId="1720"/>
    <cellStyle name="Normal 3 4 2 2" xfId="1721"/>
    <cellStyle name="Normal 3 4 2 2 2" xfId="5713"/>
    <cellStyle name="Normal 3 4 2 3" xfId="1722"/>
    <cellStyle name="Normal 3 4 2 3 2" xfId="5714"/>
    <cellStyle name="Normal 3 4 2 4" xfId="5712"/>
    <cellStyle name="Normal 3 4 3" xfId="1723"/>
    <cellStyle name="Normal 3 4 3 2" xfId="1724"/>
    <cellStyle name="Normal 3 4 3 2 2" xfId="5716"/>
    <cellStyle name="Normal 3 4 3 3" xfId="1725"/>
    <cellStyle name="Normal 3 4 3 3 2" xfId="5717"/>
    <cellStyle name="Normal 3 4 3 4" xfId="5715"/>
    <cellStyle name="Normal 3 4 4" xfId="1726"/>
    <cellStyle name="Normal 3 4 4 2" xfId="1727"/>
    <cellStyle name="Normal 3 4 4 2 2" xfId="5719"/>
    <cellStyle name="Normal 3 4 4 3" xfId="1728"/>
    <cellStyle name="Normal 3 4 4 3 2" xfId="5720"/>
    <cellStyle name="Normal 3 4 4 4" xfId="5718"/>
    <cellStyle name="Normal 3 4 5" xfId="1729"/>
    <cellStyle name="Normal 3 4 5 2" xfId="1730"/>
    <cellStyle name="Normal 3 4 5 2 2" xfId="1731"/>
    <cellStyle name="Normal 3 4 5 2 2 2" xfId="5723"/>
    <cellStyle name="Normal 3 4 5 2 3" xfId="1732"/>
    <cellStyle name="Normal 3 4 5 2 3 2" xfId="5724"/>
    <cellStyle name="Normal 3 4 5 2 4" xfId="5722"/>
    <cellStyle name="Normal 3 4 5 3" xfId="1733"/>
    <cellStyle name="Normal 3 4 5 3 2" xfId="5725"/>
    <cellStyle name="Normal 3 4 5 4" xfId="1734"/>
    <cellStyle name="Normal 3 4 5 4 2" xfId="5726"/>
    <cellStyle name="Normal 3 4 5 5" xfId="5721"/>
    <cellStyle name="Normal 3 4 6" xfId="1735"/>
    <cellStyle name="Normal 3 4 6 2" xfId="5727"/>
    <cellStyle name="Normal 3 4 7" xfId="1736"/>
    <cellStyle name="Normal 3 4 7 2" xfId="5728"/>
    <cellStyle name="Normal 3 4 8" xfId="5711"/>
    <cellStyle name="Normal 3 5" xfId="1737"/>
    <cellStyle name="Normal 3 5 2" xfId="1738"/>
    <cellStyle name="Normal 3 5 2 2" xfId="1739"/>
    <cellStyle name="Normal 3 5 2 2 2" xfId="5731"/>
    <cellStyle name="Normal 3 5 2 3" xfId="1740"/>
    <cellStyle name="Normal 3 5 2 3 2" xfId="5732"/>
    <cellStyle name="Normal 3 5 2 4" xfId="5730"/>
    <cellStyle name="Normal 3 5 3" xfId="1741"/>
    <cellStyle name="Normal 3 5 3 2" xfId="5733"/>
    <cellStyle name="Normal 3 5 4" xfId="1742"/>
    <cellStyle name="Normal 3 5 4 2" xfId="5734"/>
    <cellStyle name="Normal 3 5 5" xfId="5729"/>
    <cellStyle name="Normal 3 6" xfId="1743"/>
    <cellStyle name="Normal 3 7" xfId="1744"/>
    <cellStyle name="Normal 3 8" xfId="1745"/>
    <cellStyle name="Normal 30" xfId="1746"/>
    <cellStyle name="Normal 30 2" xfId="1747"/>
    <cellStyle name="Normal 30 2 2" xfId="1748"/>
    <cellStyle name="Normal 30 2 2 2" xfId="2899"/>
    <cellStyle name="Normal 31" xfId="1749"/>
    <cellStyle name="Normal 31 2" xfId="1750"/>
    <cellStyle name="Normal 31 2 2" xfId="1751"/>
    <cellStyle name="Normal 31 2 2 2" xfId="2900"/>
    <cellStyle name="Normal 32" xfId="1752"/>
    <cellStyle name="Normal 32 2" xfId="1753"/>
    <cellStyle name="Normal 32 2 2" xfId="1754"/>
    <cellStyle name="Normal 32 2 2 2" xfId="2901"/>
    <cellStyle name="Normal 33" xfId="1755"/>
    <cellStyle name="Normal 33 2" xfId="1756"/>
    <cellStyle name="Normal 33 2 2" xfId="1757"/>
    <cellStyle name="Normal 33 2 2 2" xfId="2902"/>
    <cellStyle name="Normal 34" xfId="1758"/>
    <cellStyle name="Normal 34 2" xfId="1759"/>
    <cellStyle name="Normal 34 2 2" xfId="1760"/>
    <cellStyle name="Normal 34 2 2 2" xfId="2903"/>
    <cellStyle name="Normal 35" xfId="1761"/>
    <cellStyle name="Normal 35 2" xfId="1762"/>
    <cellStyle name="Normal 35 2 2" xfId="1763"/>
    <cellStyle name="Normal 35 2 2 2" xfId="2904"/>
    <cellStyle name="Normal 36" xfId="1764"/>
    <cellStyle name="Normal 36 2" xfId="1765"/>
    <cellStyle name="Normal 36 2 2" xfId="1766"/>
    <cellStyle name="Normal 36 2 2 2" xfId="2905"/>
    <cellStyle name="Normal 37" xfId="1767"/>
    <cellStyle name="Normal 37 2" xfId="1768"/>
    <cellStyle name="Normal 37 2 2" xfId="1769"/>
    <cellStyle name="Normal 37 2 2 2" xfId="2906"/>
    <cellStyle name="Normal 38" xfId="1770"/>
    <cellStyle name="Normal 38 2" xfId="1771"/>
    <cellStyle name="Normal 38 2 2" xfId="1772"/>
    <cellStyle name="Normal 38 2 2 2" xfId="2907"/>
    <cellStyle name="Normal 39" xfId="1773"/>
    <cellStyle name="Normal 39 2" xfId="1774"/>
    <cellStyle name="Normal 39 2 2" xfId="1775"/>
    <cellStyle name="Normal 39 2 2 2" xfId="2908"/>
    <cellStyle name="Normal 4" xfId="6"/>
    <cellStyle name="Normal 4 2" xfId="1776"/>
    <cellStyle name="Normal 4 2 2" xfId="1777"/>
    <cellStyle name="Normal 4 2 2 2" xfId="1778"/>
    <cellStyle name="Normal 4 2 3" xfId="1779"/>
    <cellStyle name="Normal 4 2 4" xfId="1780"/>
    <cellStyle name="Normal 4 3" xfId="1781"/>
    <cellStyle name="Normal 4 3 2" xfId="1782"/>
    <cellStyle name="Normal 4 4" xfId="1783"/>
    <cellStyle name="Normal 4 5" xfId="1784"/>
    <cellStyle name="Normal 4 6" xfId="10"/>
    <cellStyle name="Normal 40" xfId="1785"/>
    <cellStyle name="Normal 40 2" xfId="1786"/>
    <cellStyle name="Normal 40 2 2" xfId="1787"/>
    <cellStyle name="Normal 40 2 2 2" xfId="2909"/>
    <cellStyle name="Normal 41" xfId="1788"/>
    <cellStyle name="Normal 41 2" xfId="1789"/>
    <cellStyle name="Normal 41 2 2" xfId="1790"/>
    <cellStyle name="Normal 41 2 2 2" xfId="2910"/>
    <cellStyle name="Normal 42" xfId="1791"/>
    <cellStyle name="Normal 42 2" xfId="1792"/>
    <cellStyle name="Normal 42 2 2" xfId="1793"/>
    <cellStyle name="Normal 42 2 2 2" xfId="2911"/>
    <cellStyle name="Normal 43" xfId="1794"/>
    <cellStyle name="Normal 43 2" xfId="1795"/>
    <cellStyle name="Normal 43 2 2" xfId="1796"/>
    <cellStyle name="Normal 43 2 2 2" xfId="2912"/>
    <cellStyle name="Normal 44" xfId="1797"/>
    <cellStyle name="Normal 44 2" xfId="1798"/>
    <cellStyle name="Normal 44 2 2" xfId="1799"/>
    <cellStyle name="Normal 44 2 2 2" xfId="2913"/>
    <cellStyle name="Normal 45" xfId="1800"/>
    <cellStyle name="Normal 45 2" xfId="1801"/>
    <cellStyle name="Normal 45 2 2" xfId="1802"/>
    <cellStyle name="Normal 45 2 2 2" xfId="2914"/>
    <cellStyle name="Normal 46" xfId="1803"/>
    <cellStyle name="Normal 46 2" xfId="1804"/>
    <cellStyle name="Normal 46 2 2" xfId="1805"/>
    <cellStyle name="Normal 46 2 2 2" xfId="2915"/>
    <cellStyle name="Normal 47" xfId="1806"/>
    <cellStyle name="Normal 47 2" xfId="1807"/>
    <cellStyle name="Normal 47 2 2" xfId="1808"/>
    <cellStyle name="Normal 47 2 2 2" xfId="2916"/>
    <cellStyle name="Normal 48" xfId="1809"/>
    <cellStyle name="Normal 48 2" xfId="1810"/>
    <cellStyle name="Normal 48 2 2" xfId="1811"/>
    <cellStyle name="Normal 48 2 2 2" xfId="2728"/>
    <cellStyle name="Normal 49" xfId="1812"/>
    <cellStyle name="Normal 49 2" xfId="1813"/>
    <cellStyle name="Normal 49 2 2" xfId="1814"/>
    <cellStyle name="Normal 49 2 2 2" xfId="2917"/>
    <cellStyle name="Normal 5" xfId="1815"/>
    <cellStyle name="Normal 5 2" xfId="1816"/>
    <cellStyle name="Normal 5 2 2" xfId="1817"/>
    <cellStyle name="Normal 5 3" xfId="1818"/>
    <cellStyle name="Normal 5 3 2" xfId="1819"/>
    <cellStyle name="Normal 5 3 2 2" xfId="1820"/>
    <cellStyle name="Normal 5 3 2 2 2" xfId="5737"/>
    <cellStyle name="Normal 5 3 2 3" xfId="1821"/>
    <cellStyle name="Normal 5 3 2 3 2" xfId="5738"/>
    <cellStyle name="Normal 5 3 2 4" xfId="5736"/>
    <cellStyle name="Normal 5 3 3" xfId="1822"/>
    <cellStyle name="Normal 5 3 3 2" xfId="1823"/>
    <cellStyle name="Normal 5 3 3 2 2" xfId="5740"/>
    <cellStyle name="Normal 5 3 3 3" xfId="1824"/>
    <cellStyle name="Normal 5 3 3 3 2" xfId="5741"/>
    <cellStyle name="Normal 5 3 3 4" xfId="5739"/>
    <cellStyle name="Normal 5 3 4" xfId="1825"/>
    <cellStyle name="Normal 5 3 4 2" xfId="5742"/>
    <cellStyle name="Normal 5 3 5" xfId="1826"/>
    <cellStyle name="Normal 5 3 5 2" xfId="5743"/>
    <cellStyle name="Normal 5 3 6" xfId="5735"/>
    <cellStyle name="Normal 5 4" xfId="1827"/>
    <cellStyle name="Normal 5 4 2" xfId="1828"/>
    <cellStyle name="Normal 5 4 2 2" xfId="5745"/>
    <cellStyle name="Normal 5 4 3" xfId="1829"/>
    <cellStyle name="Normal 5 4 3 2" xfId="5746"/>
    <cellStyle name="Normal 5 4 4" xfId="5744"/>
    <cellStyle name="Normal 5 5" xfId="3150"/>
    <cellStyle name="Normal 5_Infinera Offer FibreCo_TIS Activity Schedule" xfId="1830"/>
    <cellStyle name="Normal 50" xfId="1831"/>
    <cellStyle name="Normal 50 2" xfId="1832"/>
    <cellStyle name="Normal 50 2 2" xfId="1833"/>
    <cellStyle name="Normal 50 2 2 2" xfId="2918"/>
    <cellStyle name="Normal 51" xfId="1834"/>
    <cellStyle name="Normal 51 2" xfId="1835"/>
    <cellStyle name="Normal 51 2 2" xfId="1836"/>
    <cellStyle name="Normal 51 2 2 2" xfId="2919"/>
    <cellStyle name="Normal 52" xfId="1837"/>
    <cellStyle name="Normal 52 2" xfId="1838"/>
    <cellStyle name="Normal 52 2 2" xfId="1839"/>
    <cellStyle name="Normal 52 2 2 2" xfId="2920"/>
    <cellStyle name="Normal 53" xfId="1840"/>
    <cellStyle name="Normal 53 2" xfId="1841"/>
    <cellStyle name="Normal 53 2 2" xfId="1842"/>
    <cellStyle name="Normal 53 2 2 2" xfId="2921"/>
    <cellStyle name="Normal 54" xfId="1843"/>
    <cellStyle name="Normal 54 2" xfId="1844"/>
    <cellStyle name="Normal 54 2 2" xfId="2922"/>
    <cellStyle name="Normal 55" xfId="1845"/>
    <cellStyle name="Normal 55 2" xfId="1846"/>
    <cellStyle name="Normal 55 2 2" xfId="2923"/>
    <cellStyle name="Normal 56" xfId="1847"/>
    <cellStyle name="Normal 56 2" xfId="1848"/>
    <cellStyle name="Normal 56 2 2" xfId="2924"/>
    <cellStyle name="Normal 57" xfId="1849"/>
    <cellStyle name="Normal 57 2" xfId="1850"/>
    <cellStyle name="Normal 57 2 2" xfId="2925"/>
    <cellStyle name="Normal 58" xfId="1851"/>
    <cellStyle name="Normal 58 2" xfId="1852"/>
    <cellStyle name="Normal 58 2 2" xfId="2926"/>
    <cellStyle name="Normal 59" xfId="1853"/>
    <cellStyle name="Normal 59 2" xfId="1854"/>
    <cellStyle name="Normal 59 2 2" xfId="2927"/>
    <cellStyle name="Normal 6" xfId="1855"/>
    <cellStyle name="Normal 6 2" xfId="1856"/>
    <cellStyle name="Normal 6 2 2" xfId="1857"/>
    <cellStyle name="Normal 6 2 2 2" xfId="1858"/>
    <cellStyle name="Normal 6 2 2 2 2" xfId="1859"/>
    <cellStyle name="Normal 6 2 2 2 2 2" xfId="5752"/>
    <cellStyle name="Normal 6 2 2 2 3" xfId="1860"/>
    <cellStyle name="Normal 6 2 2 2 3 2" xfId="5753"/>
    <cellStyle name="Normal 6 2 2 2 4" xfId="5751"/>
    <cellStyle name="Normal 6 2 2 3" xfId="1861"/>
    <cellStyle name="Normal 6 2 2 3 2" xfId="1862"/>
    <cellStyle name="Normal 6 2 2 3 2 2" xfId="5755"/>
    <cellStyle name="Normal 6 2 2 3 3" xfId="1863"/>
    <cellStyle name="Normal 6 2 2 3 3 2" xfId="5756"/>
    <cellStyle name="Normal 6 2 2 3 4" xfId="5754"/>
    <cellStyle name="Normal 6 2 2 4" xfId="1864"/>
    <cellStyle name="Normal 6 2 2 4 2" xfId="1865"/>
    <cellStyle name="Normal 6 2 2 4 2 2" xfId="5758"/>
    <cellStyle name="Normal 6 2 2 4 3" xfId="1866"/>
    <cellStyle name="Normal 6 2 2 4 3 2" xfId="5759"/>
    <cellStyle name="Normal 6 2 2 4 4" xfId="5757"/>
    <cellStyle name="Normal 6 2 2 5" xfId="1867"/>
    <cellStyle name="Normal 6 2 2 5 2" xfId="1868"/>
    <cellStyle name="Normal 6 2 2 5 2 2" xfId="1869"/>
    <cellStyle name="Normal 6 2 2 5 2 2 2" xfId="5762"/>
    <cellStyle name="Normal 6 2 2 5 2 3" xfId="1870"/>
    <cellStyle name="Normal 6 2 2 5 2 3 2" xfId="5763"/>
    <cellStyle name="Normal 6 2 2 5 2 4" xfId="5761"/>
    <cellStyle name="Normal 6 2 2 5 3" xfId="1871"/>
    <cellStyle name="Normal 6 2 2 5 3 2" xfId="5764"/>
    <cellStyle name="Normal 6 2 2 5 4" xfId="1872"/>
    <cellStyle name="Normal 6 2 2 5 4 2" xfId="5765"/>
    <cellStyle name="Normal 6 2 2 5 5" xfId="5760"/>
    <cellStyle name="Normal 6 2 2 6" xfId="1873"/>
    <cellStyle name="Normal 6 2 2 6 2" xfId="5766"/>
    <cellStyle name="Normal 6 2 2 7" xfId="1874"/>
    <cellStyle name="Normal 6 2 2 7 2" xfId="5767"/>
    <cellStyle name="Normal 6 2 2 8" xfId="5750"/>
    <cellStyle name="Normal 6 2 3" xfId="1875"/>
    <cellStyle name="Normal 6 2 3 2" xfId="1876"/>
    <cellStyle name="Normal 6 2 3 2 2" xfId="1877"/>
    <cellStyle name="Normal 6 2 3 2 2 2" xfId="1878"/>
    <cellStyle name="Normal 6 2 3 2 2 2 2" xfId="1879"/>
    <cellStyle name="Normal 6 2 3 2 2 2 2 2" xfId="5772"/>
    <cellStyle name="Normal 6 2 3 2 2 2 3" xfId="1880"/>
    <cellStyle name="Normal 6 2 3 2 2 2 3 2" xfId="5773"/>
    <cellStyle name="Normal 6 2 3 2 2 2 4" xfId="5771"/>
    <cellStyle name="Normal 6 2 3 2 2 3" xfId="1881"/>
    <cellStyle name="Normal 6 2 3 2 2 3 2" xfId="5774"/>
    <cellStyle name="Normal 6 2 3 2 2 4" xfId="1882"/>
    <cellStyle name="Normal 6 2 3 2 2 4 2" xfId="5775"/>
    <cellStyle name="Normal 6 2 3 2 2 5" xfId="5770"/>
    <cellStyle name="Normal 6 2 3 2 3" xfId="1883"/>
    <cellStyle name="Normal 6 2 3 2 3 2" xfId="5776"/>
    <cellStyle name="Normal 6 2 3 2 4" xfId="1884"/>
    <cellStyle name="Normal 6 2 3 2 4 2" xfId="5777"/>
    <cellStyle name="Normal 6 2 3 2 5" xfId="5769"/>
    <cellStyle name="Normal 6 2 3 3" xfId="1885"/>
    <cellStyle name="Normal 6 2 3 3 2" xfId="5778"/>
    <cellStyle name="Normal 6 2 3 4" xfId="1886"/>
    <cellStyle name="Normal 6 2 3 4 2" xfId="5779"/>
    <cellStyle name="Normal 6 2 3 5" xfId="5768"/>
    <cellStyle name="Normal 6 2 4" xfId="1887"/>
    <cellStyle name="Normal 6 2 4 2" xfId="5780"/>
    <cellStyle name="Normal 6 2 5" xfId="1888"/>
    <cellStyle name="Normal 6 2 5 2" xfId="5781"/>
    <cellStyle name="Normal 6 2 6" xfId="5749"/>
    <cellStyle name="Normal 6 3" xfId="1889"/>
    <cellStyle name="Normal 6 4" xfId="1890"/>
    <cellStyle name="Normal 60" xfId="1891"/>
    <cellStyle name="Normal 60 2" xfId="1892"/>
    <cellStyle name="Normal 60 2 2" xfId="2928"/>
    <cellStyle name="Normal 61" xfId="1893"/>
    <cellStyle name="Normal 61 2" xfId="1894"/>
    <cellStyle name="Normal 61 2 2" xfId="2929"/>
    <cellStyle name="Normal 62" xfId="1895"/>
    <cellStyle name="Normal 62 2" xfId="1896"/>
    <cellStyle name="Normal 62 2 2" xfId="2930"/>
    <cellStyle name="Normal 63" xfId="1897"/>
    <cellStyle name="Normal 63 2" xfId="1898"/>
    <cellStyle name="Normal 63 2 2" xfId="2931"/>
    <cellStyle name="Normal 64" xfId="1899"/>
    <cellStyle name="Normal 65" xfId="1900"/>
    <cellStyle name="Normal 66" xfId="1901"/>
    <cellStyle name="Normal 67" xfId="1902"/>
    <cellStyle name="Normal 67 2" xfId="5782"/>
    <cellStyle name="Normal 68" xfId="1903"/>
    <cellStyle name="Normal 68 2" xfId="5783"/>
    <cellStyle name="Normal 69" xfId="1904"/>
    <cellStyle name="Normal 69 2" xfId="5784"/>
    <cellStyle name="Normal 7" xfId="1905"/>
    <cellStyle name="Normal 7 2" xfId="1906"/>
    <cellStyle name="Normal 7 2 2" xfId="1907"/>
    <cellStyle name="Normal 7 2 2 2" xfId="1908"/>
    <cellStyle name="Normal 7 2 2 2 2" xfId="1909"/>
    <cellStyle name="Normal 7 2 2 2 2 2" xfId="5788"/>
    <cellStyle name="Normal 7 2 2 2 3" xfId="1910"/>
    <cellStyle name="Normal 7 2 2 2 3 2" xfId="5789"/>
    <cellStyle name="Normal 7 2 2 2 4" xfId="5787"/>
    <cellStyle name="Normal 7 2 2 3" xfId="1911"/>
    <cellStyle name="Normal 7 2 2 3 2" xfId="1912"/>
    <cellStyle name="Normal 7 2 2 3 2 2" xfId="5791"/>
    <cellStyle name="Normal 7 2 2 3 3" xfId="1913"/>
    <cellStyle name="Normal 7 2 2 3 3 2" xfId="5792"/>
    <cellStyle name="Normal 7 2 2 3 4" xfId="5790"/>
    <cellStyle name="Normal 7 2 2 4" xfId="1914"/>
    <cellStyle name="Normal 7 2 2 4 2" xfId="1915"/>
    <cellStyle name="Normal 7 2 2 4 2 2" xfId="5794"/>
    <cellStyle name="Normal 7 2 2 4 3" xfId="1916"/>
    <cellStyle name="Normal 7 2 2 4 3 2" xfId="5795"/>
    <cellStyle name="Normal 7 2 2 4 4" xfId="5793"/>
    <cellStyle name="Normal 7 2 2 5" xfId="1917"/>
    <cellStyle name="Normal 7 2 2 5 2" xfId="1918"/>
    <cellStyle name="Normal 7 2 2 5 2 2" xfId="1919"/>
    <cellStyle name="Normal 7 2 2 5 2 2 2" xfId="5798"/>
    <cellStyle name="Normal 7 2 2 5 2 3" xfId="1920"/>
    <cellStyle name="Normal 7 2 2 5 2 3 2" xfId="5799"/>
    <cellStyle name="Normal 7 2 2 5 2 4" xfId="5797"/>
    <cellStyle name="Normal 7 2 2 5 3" xfId="1921"/>
    <cellStyle name="Normal 7 2 2 5 3 2" xfId="5800"/>
    <cellStyle name="Normal 7 2 2 5 4" xfId="1922"/>
    <cellStyle name="Normal 7 2 2 5 4 2" xfId="5801"/>
    <cellStyle name="Normal 7 2 2 5 5" xfId="5796"/>
    <cellStyle name="Normal 7 2 2 6" xfId="1923"/>
    <cellStyle name="Normal 7 2 2 6 2" xfId="5802"/>
    <cellStyle name="Normal 7 2 2 7" xfId="1924"/>
    <cellStyle name="Normal 7 2 2 7 2" xfId="5803"/>
    <cellStyle name="Normal 7 2 2 8" xfId="5786"/>
    <cellStyle name="Normal 7 2 3" xfId="1925"/>
    <cellStyle name="Normal 7 2 3 2" xfId="5804"/>
    <cellStyle name="Normal 7 2 4" xfId="1926"/>
    <cellStyle name="Normal 7 2 4 2" xfId="5805"/>
    <cellStyle name="Normal 7 2 5" xfId="5785"/>
    <cellStyle name="Normal 7 3" xfId="1927"/>
    <cellStyle name="Normal 70" xfId="1928"/>
    <cellStyle name="Normal 70 2" xfId="5806"/>
    <cellStyle name="Normal 71" xfId="1929"/>
    <cellStyle name="Normal 71 2" xfId="5807"/>
    <cellStyle name="Normal 72" xfId="1930"/>
    <cellStyle name="Normal 72 2" xfId="5808"/>
    <cellStyle name="Normal 73" xfId="1931"/>
    <cellStyle name="Normal 73 2" xfId="2932"/>
    <cellStyle name="Normal 74" xfId="1932"/>
    <cellStyle name="Normal 74 2" xfId="2933"/>
    <cellStyle name="Normal 75" xfId="1933"/>
    <cellStyle name="Normal 75 2" xfId="2934"/>
    <cellStyle name="Normal 76" xfId="1934"/>
    <cellStyle name="Normal 76 2" xfId="5809"/>
    <cellStyle name="Normal 77" xfId="1935"/>
    <cellStyle name="Normal 77 2" xfId="5810"/>
    <cellStyle name="Normal 78" xfId="1936"/>
    <cellStyle name="Normal 78 2" xfId="5811"/>
    <cellStyle name="Normal 79" xfId="1937"/>
    <cellStyle name="Normal 79 2" xfId="5812"/>
    <cellStyle name="Normal 8" xfId="1938"/>
    <cellStyle name="Normal 8 2" xfId="1939"/>
    <cellStyle name="Normal 8 2 2" xfId="1940"/>
    <cellStyle name="Normal 8 2 2 2" xfId="5814"/>
    <cellStyle name="Normal 8 2 3" xfId="1941"/>
    <cellStyle name="Normal 8 2 3 2" xfId="5815"/>
    <cellStyle name="Normal 8 2 4" xfId="5813"/>
    <cellStyle name="Normal 8 3" xfId="1942"/>
    <cellStyle name="Normal 80" xfId="1943"/>
    <cellStyle name="Normal 80 2" xfId="5817"/>
    <cellStyle name="Normal 81" xfId="1944"/>
    <cellStyle name="Normal 81 2" xfId="5818"/>
    <cellStyle name="Normal 82" xfId="1945"/>
    <cellStyle name="Normal 82 2" xfId="5819"/>
    <cellStyle name="Normal 83" xfId="1946"/>
    <cellStyle name="Normal 83 2" xfId="5820"/>
    <cellStyle name="Normal 84" xfId="1947"/>
    <cellStyle name="Normal 84 2" xfId="5821"/>
    <cellStyle name="Normal 85" xfId="1948"/>
    <cellStyle name="Normal 85 2" xfId="5822"/>
    <cellStyle name="Normal 86" xfId="1949"/>
    <cellStyle name="Normal 86 2" xfId="5823"/>
    <cellStyle name="Normal 87" xfId="1950"/>
    <cellStyle name="Normal 87 2" xfId="5824"/>
    <cellStyle name="Normal 88" xfId="1951"/>
    <cellStyle name="Normal 88 2" xfId="5825"/>
    <cellStyle name="Normal 89" xfId="1952"/>
    <cellStyle name="Normal 89 2" xfId="5826"/>
    <cellStyle name="Normal 9" xfId="1953"/>
    <cellStyle name="Normal 9 2" xfId="1954"/>
    <cellStyle name="Normal 9 3" xfId="1955"/>
    <cellStyle name="Normal 90" xfId="1956"/>
    <cellStyle name="Normal 90 2" xfId="5828"/>
    <cellStyle name="Normal 91" xfId="1957"/>
    <cellStyle name="Normal 91 2" xfId="5829"/>
    <cellStyle name="Normal 92" xfId="1958"/>
    <cellStyle name="Normal 92 2" xfId="5830"/>
    <cellStyle name="Normal 93" xfId="1959"/>
    <cellStyle name="Normal 93 2" xfId="5831"/>
    <cellStyle name="Normal 94" xfId="1960"/>
    <cellStyle name="Normal 94 2" xfId="5832"/>
    <cellStyle name="Normal 95" xfId="1961"/>
    <cellStyle name="Normal 95 2" xfId="5833"/>
    <cellStyle name="Normal 96" xfId="1962"/>
    <cellStyle name="Normal 96 2" xfId="5834"/>
    <cellStyle name="Normal 97" xfId="1963"/>
    <cellStyle name="Normal 97 2" xfId="5835"/>
    <cellStyle name="Normal 98" xfId="1964"/>
    <cellStyle name="Normal 98 2" xfId="5836"/>
    <cellStyle name="Normal 99" xfId="1965"/>
    <cellStyle name="Normal 99 2" xfId="5837"/>
    <cellStyle name="Normale 2" xfId="1966"/>
    <cellStyle name="Normale 2 2" xfId="1967"/>
    <cellStyle name="Normale 3" xfId="1968"/>
    <cellStyle name="Normale 4" xfId="1969"/>
    <cellStyle name="Normale_0369-2004_1 PCR PS&amp;AT - Falkland" xfId="1970"/>
    <cellStyle name="normální_MSH11 vzor" xfId="1971"/>
    <cellStyle name="Normalny_Arkusz1" xfId="1972"/>
    <cellStyle name="NormalWrap" xfId="1973"/>
    <cellStyle name="Note" xfId="1974"/>
    <cellStyle name="Note 2" xfId="1975"/>
    <cellStyle name="Note 2 2" xfId="1976"/>
    <cellStyle name="Note 2 2 2" xfId="1977"/>
    <cellStyle name="Note 2 2 2 2" xfId="2948"/>
    <cellStyle name="Note 2 2 2 2 2" xfId="4430"/>
    <cellStyle name="Note 2 2 2 2 3" xfId="3326"/>
    <cellStyle name="Note 2 2 2 2 4" xfId="5014"/>
    <cellStyle name="Note 2 2 2 2 5" xfId="3883"/>
    <cellStyle name="Note 2 2 2 2 6" xfId="6161"/>
    <cellStyle name="Note 2 2 2 2 7" xfId="5955"/>
    <cellStyle name="Note 2 2 2 3" xfId="2936"/>
    <cellStyle name="Note 2 2 2 3 2" xfId="4418"/>
    <cellStyle name="Note 2 2 2 3 3" xfId="3338"/>
    <cellStyle name="Note 2 2 2 3 4" xfId="5002"/>
    <cellStyle name="Note 2 2 2 3 5" xfId="3869"/>
    <cellStyle name="Note 2 2 2 3 6" xfId="6149"/>
    <cellStyle name="Note 2 2 2 3 7" xfId="5947"/>
    <cellStyle name="Note 2 2 2 4" xfId="3828"/>
    <cellStyle name="Note 2 2 2 5" xfId="4802"/>
    <cellStyle name="Note 2 2 2 6" xfId="3701"/>
    <cellStyle name="Note 2 2 2 7" xfId="5219"/>
    <cellStyle name="Note 2 2 2 8" xfId="5839"/>
    <cellStyle name="Note 2 2 3" xfId="2947"/>
    <cellStyle name="Note 2 2 3 2" xfId="4429"/>
    <cellStyle name="Note 2 2 3 3" xfId="3327"/>
    <cellStyle name="Note 2 2 3 4" xfId="5013"/>
    <cellStyle name="Note 2 2 3 5" xfId="3882"/>
    <cellStyle name="Note 2 2 3 6" xfId="6160"/>
    <cellStyle name="Note 2 2 3 7" xfId="5954"/>
    <cellStyle name="Note 2 2 4" xfId="2935"/>
    <cellStyle name="Note 2 2 4 2" xfId="4417"/>
    <cellStyle name="Note 2 2 4 3" xfId="3339"/>
    <cellStyle name="Note 2 2 4 4" xfId="5001"/>
    <cellStyle name="Note 2 2 4 5" xfId="3868"/>
    <cellStyle name="Note 2 2 4 6" xfId="6148"/>
    <cellStyle name="Note 2 2 4 7" xfId="5946"/>
    <cellStyle name="Note 2 2 5" xfId="3827"/>
    <cellStyle name="Note 2 2 6" xfId="4062"/>
    <cellStyle name="Note 2 2 7" xfId="3700"/>
    <cellStyle name="Note 2 2 8" xfId="5221"/>
    <cellStyle name="Note 2 2 9" xfId="5838"/>
    <cellStyle name="Note 3" xfId="1978"/>
    <cellStyle name="Note 3 2" xfId="1979"/>
    <cellStyle name="Note 3 2 2" xfId="1980"/>
    <cellStyle name="Note 3 2 2 2" xfId="2950"/>
    <cellStyle name="Note 3 2 2 2 2" xfId="4432"/>
    <cellStyle name="Note 3 2 2 2 3" xfId="3324"/>
    <cellStyle name="Note 3 2 2 2 4" xfId="5016"/>
    <cellStyle name="Note 3 2 2 2 5" xfId="3885"/>
    <cellStyle name="Note 3 2 2 2 6" xfId="6163"/>
    <cellStyle name="Note 3 2 2 2 7" xfId="5957"/>
    <cellStyle name="Note 3 2 2 3" xfId="2938"/>
    <cellStyle name="Note 3 2 2 3 2" xfId="4420"/>
    <cellStyle name="Note 3 2 2 3 3" xfId="3336"/>
    <cellStyle name="Note 3 2 2 3 4" xfId="5004"/>
    <cellStyle name="Note 3 2 2 3 5" xfId="4216"/>
    <cellStyle name="Note 3 2 2 3 6" xfId="6151"/>
    <cellStyle name="Note 3 2 2 3 7" xfId="5949"/>
    <cellStyle name="Note 3 2 2 4" xfId="3830"/>
    <cellStyle name="Note 3 2 2 5" xfId="4060"/>
    <cellStyle name="Note 3 2 2 6" xfId="3702"/>
    <cellStyle name="Note 3 2 2 7" xfId="4711"/>
    <cellStyle name="Note 3 2 2 8" xfId="5841"/>
    <cellStyle name="Note 3 2 3" xfId="2949"/>
    <cellStyle name="Note 3 2 3 2" xfId="4431"/>
    <cellStyle name="Note 3 2 3 3" xfId="3325"/>
    <cellStyle name="Note 3 2 3 4" xfId="5015"/>
    <cellStyle name="Note 3 2 3 5" xfId="3884"/>
    <cellStyle name="Note 3 2 3 6" xfId="6162"/>
    <cellStyle name="Note 3 2 3 7" xfId="5956"/>
    <cellStyle name="Note 3 2 4" xfId="2937"/>
    <cellStyle name="Note 3 2 4 2" xfId="4419"/>
    <cellStyle name="Note 3 2 4 3" xfId="3337"/>
    <cellStyle name="Note 3 2 4 4" xfId="5003"/>
    <cellStyle name="Note 3 2 4 5" xfId="3872"/>
    <cellStyle name="Note 3 2 4 6" xfId="6150"/>
    <cellStyle name="Note 3 2 4 7" xfId="5948"/>
    <cellStyle name="Note 3 2 5" xfId="3829"/>
    <cellStyle name="Note 3 2 6" xfId="4102"/>
    <cellStyle name="Note 3 2 7" xfId="4406"/>
    <cellStyle name="Note 3 2 8" xfId="5220"/>
    <cellStyle name="Note 3 2 9" xfId="5840"/>
    <cellStyle name="Note 4" xfId="1981"/>
    <cellStyle name="Note 4 2" xfId="1982"/>
    <cellStyle name="Note 4 2 2" xfId="1983"/>
    <cellStyle name="Note 4 2 2 2" xfId="2952"/>
    <cellStyle name="Note 4 2 2 2 2" xfId="4434"/>
    <cellStyle name="Note 4 2 2 2 3" xfId="3322"/>
    <cellStyle name="Note 4 2 2 2 4" xfId="5018"/>
    <cellStyle name="Note 4 2 2 2 5" xfId="3887"/>
    <cellStyle name="Note 4 2 2 2 6" xfId="6165"/>
    <cellStyle name="Note 4 2 2 2 7" xfId="5959"/>
    <cellStyle name="Note 4 2 2 3" xfId="2940"/>
    <cellStyle name="Note 4 2 2 3 2" xfId="4422"/>
    <cellStyle name="Note 4 2 2 3 3" xfId="3334"/>
    <cellStyle name="Note 4 2 2 3 4" xfId="5006"/>
    <cellStyle name="Note 4 2 2 3 5" xfId="3873"/>
    <cellStyle name="Note 4 2 2 3 6" xfId="6153"/>
    <cellStyle name="Note 4 2 2 3 7" xfId="5951"/>
    <cellStyle name="Note 4 2 2 4" xfId="3832"/>
    <cellStyle name="Note 4 2 2 5" xfId="3537"/>
    <cellStyle name="Note 4 2 2 6" xfId="4407"/>
    <cellStyle name="Note 4 2 2 7" xfId="5217"/>
    <cellStyle name="Note 4 2 2 8" xfId="5843"/>
    <cellStyle name="Note 4 2 3" xfId="2951"/>
    <cellStyle name="Note 4 2 3 2" xfId="4433"/>
    <cellStyle name="Note 4 2 3 3" xfId="3323"/>
    <cellStyle name="Note 4 2 3 4" xfId="5017"/>
    <cellStyle name="Note 4 2 3 5" xfId="3886"/>
    <cellStyle name="Note 4 2 3 6" xfId="6164"/>
    <cellStyle name="Note 4 2 3 7" xfId="5958"/>
    <cellStyle name="Note 4 2 4" xfId="2939"/>
    <cellStyle name="Note 4 2 4 2" xfId="4421"/>
    <cellStyle name="Note 4 2 4 3" xfId="3335"/>
    <cellStyle name="Note 4 2 4 4" xfId="5005"/>
    <cellStyle name="Note 4 2 4 5" xfId="4211"/>
    <cellStyle name="Note 4 2 4 6" xfId="6152"/>
    <cellStyle name="Note 4 2 4 7" xfId="5950"/>
    <cellStyle name="Note 4 2 5" xfId="3831"/>
    <cellStyle name="Note 4 2 6" xfId="4061"/>
    <cellStyle name="Note 4 2 7" xfId="3703"/>
    <cellStyle name="Note 4 2 8" xfId="5222"/>
    <cellStyle name="Note 4 2 9" xfId="5842"/>
    <cellStyle name="Note 5" xfId="1984"/>
    <cellStyle name="Note 6" xfId="1985"/>
    <cellStyle name="Note 6 2" xfId="1986"/>
    <cellStyle name="Note 6 2 2" xfId="2954"/>
    <cellStyle name="Note 6 2 2 2" xfId="4436"/>
    <cellStyle name="Note 6 2 2 3" xfId="3320"/>
    <cellStyle name="Note 6 2 2 4" xfId="5020"/>
    <cellStyle name="Note 6 2 2 5" xfId="3889"/>
    <cellStyle name="Note 6 2 2 6" xfId="6167"/>
    <cellStyle name="Note 6 2 2 7" xfId="5961"/>
    <cellStyle name="Note 6 2 3" xfId="2942"/>
    <cellStyle name="Note 6 2 3 2" xfId="4424"/>
    <cellStyle name="Note 6 2 3 3" xfId="3332"/>
    <cellStyle name="Note 6 2 3 4" xfId="5008"/>
    <cellStyle name="Note 6 2 3 5" xfId="3877"/>
    <cellStyle name="Note 6 2 3 6" xfId="6155"/>
    <cellStyle name="Note 6 2 3 7" xfId="5953"/>
    <cellStyle name="Note 6 2 4" xfId="3835"/>
    <cellStyle name="Note 6 2 5" xfId="4057"/>
    <cellStyle name="Note 6 2 6" xfId="3705"/>
    <cellStyle name="Note 6 2 7" xfId="4712"/>
    <cellStyle name="Note 6 2 8" xfId="5845"/>
    <cellStyle name="Note 6 3" xfId="2953"/>
    <cellStyle name="Note 6 3 2" xfId="4435"/>
    <cellStyle name="Note 6 3 3" xfId="3321"/>
    <cellStyle name="Note 6 3 4" xfId="5019"/>
    <cellStyle name="Note 6 3 5" xfId="3888"/>
    <cellStyle name="Note 6 3 6" xfId="6166"/>
    <cellStyle name="Note 6 3 7" xfId="5960"/>
    <cellStyle name="Note 6 4" xfId="2941"/>
    <cellStyle name="Note 6 4 2" xfId="4423"/>
    <cellStyle name="Note 6 4 3" xfId="3333"/>
    <cellStyle name="Note 6 4 4" xfId="5007"/>
    <cellStyle name="Note 6 4 5" xfId="3874"/>
    <cellStyle name="Note 6 4 6" xfId="6154"/>
    <cellStyle name="Note 6 4 7" xfId="5952"/>
    <cellStyle name="Note 6 5" xfId="3834"/>
    <cellStyle name="Note 6 6" xfId="4229"/>
    <cellStyle name="Note 6 7" xfId="3704"/>
    <cellStyle name="Note 6 8" xfId="5218"/>
    <cellStyle name="Note 6 9" xfId="5844"/>
    <cellStyle name="num" xfId="1987"/>
    <cellStyle name="num {00}" xfId="1988"/>
    <cellStyle name="Obsolete" xfId="1989"/>
    <cellStyle name="Œ…‹æØ‚è [0.00]_fcs1" xfId="1990"/>
    <cellStyle name="Œ…‹æØ‚è_fcs1" xfId="1991"/>
    <cellStyle name="Onedec" xfId="1992"/>
    <cellStyle name="Option" xfId="1993"/>
    <cellStyle name="Option 2" xfId="1994"/>
    <cellStyle name="Option 3" xfId="1995"/>
    <cellStyle name="Option 4" xfId="1996"/>
    <cellStyle name="Option 5" xfId="1997"/>
    <cellStyle name="OptionHeading" xfId="1998"/>
    <cellStyle name="OptionHeading 2" xfId="1999"/>
    <cellStyle name="OptionHeading 3" xfId="2000"/>
    <cellStyle name="OptionHeading 4" xfId="2001"/>
    <cellStyle name="OptionHeading 5" xfId="2002"/>
    <cellStyle name="OptionHeading2" xfId="2003"/>
    <cellStyle name="OptionHeading2 2" xfId="2004"/>
    <cellStyle name="OptionHeading2 3" xfId="2005"/>
    <cellStyle name="OptionHeading2 4" xfId="2006"/>
    <cellStyle name="OptionHeading2 5" xfId="2007"/>
    <cellStyle name="OTH" xfId="2008"/>
    <cellStyle name="OTH 2" xfId="2009"/>
    <cellStyle name="OTH 2 2" xfId="2960"/>
    <cellStyle name="OTH 2 2 2" xfId="4442"/>
    <cellStyle name="OTH 2 2 3" xfId="4771"/>
    <cellStyle name="OTH 2 2 4" xfId="5026"/>
    <cellStyle name="OTH 2 2 5" xfId="3891"/>
    <cellStyle name="OTH 2 2 6" xfId="6173"/>
    <cellStyle name="OTH 2 3" xfId="2956"/>
    <cellStyle name="OTH 2 3 2" xfId="4438"/>
    <cellStyle name="OTH 2 3 3" xfId="3318"/>
    <cellStyle name="OTH 2 3 4" xfId="5022"/>
    <cellStyle name="OTH 2 3 5" xfId="4218"/>
    <cellStyle name="OTH 2 3 6" xfId="6169"/>
    <cellStyle name="OTH 2 4" xfId="2944"/>
    <cellStyle name="OTH 2 4 2" xfId="4426"/>
    <cellStyle name="OTH 2 4 3" xfId="3330"/>
    <cellStyle name="OTH 2 4 4" xfId="5010"/>
    <cellStyle name="OTH 2 4 5" xfId="3879"/>
    <cellStyle name="OTH 2 4 6" xfId="6157"/>
    <cellStyle name="OTH 2 5" xfId="3856"/>
    <cellStyle name="OTH 2 6" xfId="3535"/>
    <cellStyle name="OTH 2 7" xfId="4044"/>
    <cellStyle name="OTH 2 8" xfId="4710"/>
    <cellStyle name="OTH 3" xfId="2959"/>
    <cellStyle name="OTH 3 2" xfId="4441"/>
    <cellStyle name="OTH 3 3" xfId="4779"/>
    <cellStyle name="OTH 3 4" xfId="5025"/>
    <cellStyle name="OTH 3 5" xfId="4213"/>
    <cellStyle name="OTH 3 6" xfId="6172"/>
    <cellStyle name="OTH 4" xfId="2955"/>
    <cellStyle name="OTH 4 2" xfId="4437"/>
    <cellStyle name="OTH 4 3" xfId="3319"/>
    <cellStyle name="OTH 4 4" xfId="5021"/>
    <cellStyle name="OTH 4 5" xfId="3890"/>
    <cellStyle name="OTH 4 6" xfId="6168"/>
    <cellStyle name="OTH 5" xfId="2943"/>
    <cellStyle name="OTH 5 2" xfId="4425"/>
    <cellStyle name="OTH 5 3" xfId="3331"/>
    <cellStyle name="OTH 5 4" xfId="5009"/>
    <cellStyle name="OTH 5 5" xfId="3878"/>
    <cellStyle name="OTH 5 6" xfId="6156"/>
    <cellStyle name="OTH 6" xfId="3855"/>
    <cellStyle name="OTH 7" xfId="3536"/>
    <cellStyle name="OTH 8" xfId="4126"/>
    <cellStyle name="OTH 9" xfId="4708"/>
    <cellStyle name="Output" xfId="2010"/>
    <cellStyle name="Output 2" xfId="2011"/>
    <cellStyle name="Output 2 2" xfId="2958"/>
    <cellStyle name="Output 2 2 2" xfId="4440"/>
    <cellStyle name="Output 2 2 3" xfId="4775"/>
    <cellStyle name="Output 2 2 4" xfId="5024"/>
    <cellStyle name="Output 2 2 5" xfId="4217"/>
    <cellStyle name="Output 2 2 6" xfId="6171"/>
    <cellStyle name="Output 2 3" xfId="2946"/>
    <cellStyle name="Output 2 3 2" xfId="4428"/>
    <cellStyle name="Output 2 3 3" xfId="3328"/>
    <cellStyle name="Output 2 3 4" xfId="5012"/>
    <cellStyle name="Output 2 3 5" xfId="3881"/>
    <cellStyle name="Output 2 3 6" xfId="6159"/>
    <cellStyle name="Output 2 4" xfId="3858"/>
    <cellStyle name="Output 2 5" xfId="3534"/>
    <cellStyle name="Output 2 6" xfId="4408"/>
    <cellStyle name="Output 2 7" xfId="4709"/>
    <cellStyle name="Output 2 8" xfId="5847"/>
    <cellStyle name="Output 3" xfId="2957"/>
    <cellStyle name="Output 3 2" xfId="4439"/>
    <cellStyle name="Output 3 3" xfId="3317"/>
    <cellStyle name="Output 3 4" xfId="5023"/>
    <cellStyle name="Output 3 5" xfId="4214"/>
    <cellStyle name="Output 3 6" xfId="6170"/>
    <cellStyle name="Output 4" xfId="2945"/>
    <cellStyle name="Output 4 2" xfId="4427"/>
    <cellStyle name="Output 4 3" xfId="3329"/>
    <cellStyle name="Output 4 4" xfId="5011"/>
    <cellStyle name="Output 4 5" xfId="3880"/>
    <cellStyle name="Output 4 6" xfId="6158"/>
    <cellStyle name="Output 5" xfId="3857"/>
    <cellStyle name="Output 6" xfId="4714"/>
    <cellStyle name="Output 7" xfId="3708"/>
    <cellStyle name="Output 8" xfId="4112"/>
    <cellStyle name="Output 9" xfId="5846"/>
    <cellStyle name="Output Amounts" xfId="2012"/>
    <cellStyle name="Output Column Headings" xfId="2013"/>
    <cellStyle name="Output Line Items" xfId="2014"/>
    <cellStyle name="Output Report Heading" xfId="2015"/>
    <cellStyle name="Output Report Title" xfId="2016"/>
    <cellStyle name="Output_110519 Proposta evolució XOC" xfId="2017"/>
    <cellStyle name="Page Heading Large" xfId="2018"/>
    <cellStyle name="Page Heading Small" xfId="2019"/>
    <cellStyle name="PCPAYH" xfId="2020"/>
    <cellStyle name="Pcs" xfId="2021"/>
    <cellStyle name="per.style" xfId="2022"/>
    <cellStyle name="per.style 2" xfId="2023"/>
    <cellStyle name="per.style 3" xfId="2024"/>
    <cellStyle name="per.style 4" xfId="2025"/>
    <cellStyle name="per.style 5" xfId="2026"/>
    <cellStyle name="Percent" xfId="2027"/>
    <cellStyle name="Percent (0)" xfId="2028"/>
    <cellStyle name="Percent (0) 2" xfId="2029"/>
    <cellStyle name="Percent (0) 3" xfId="2030"/>
    <cellStyle name="Percent (0) 4" xfId="2031"/>
    <cellStyle name="Percent (0) 5" xfId="2032"/>
    <cellStyle name="Percent [0]" xfId="2033"/>
    <cellStyle name="Percent [0] 2" xfId="2034"/>
    <cellStyle name="Percent [0] 3" xfId="2035"/>
    <cellStyle name="Percent [0] 4" xfId="2036"/>
    <cellStyle name="Percent [0] 5" xfId="2037"/>
    <cellStyle name="Percent [00]" xfId="2038"/>
    <cellStyle name="Percent [00] 2" xfId="2039"/>
    <cellStyle name="Percent [00] 3" xfId="2040"/>
    <cellStyle name="Percent [00] 4" xfId="2041"/>
    <cellStyle name="Percent [00] 5" xfId="2042"/>
    <cellStyle name="Percent [2]" xfId="2043"/>
    <cellStyle name="Percent [2] 2" xfId="2044"/>
    <cellStyle name="Percent [2] 3" xfId="2045"/>
    <cellStyle name="Percent [2] 4" xfId="2046"/>
    <cellStyle name="Percent [2] 5" xfId="2047"/>
    <cellStyle name="Percent 2" xfId="2048"/>
    <cellStyle name="Percent 2 2" xfId="2049"/>
    <cellStyle name="Percent 2 2 2" xfId="2050"/>
    <cellStyle name="Percent 2 2 2 2" xfId="2051"/>
    <cellStyle name="Percent 2 2 3" xfId="2052"/>
    <cellStyle name="Percent 2 2 3 2" xfId="2053"/>
    <cellStyle name="Percent 2 2 3 2 2" xfId="5851"/>
    <cellStyle name="Percent 2 2 3 3" xfId="2054"/>
    <cellStyle name="Percent 2 2 3 3 2" xfId="5852"/>
    <cellStyle name="Percent 2 2 3 4" xfId="5850"/>
    <cellStyle name="Percent 2 3" xfId="2055"/>
    <cellStyle name="Percent 2 3 2" xfId="2056"/>
    <cellStyle name="Percent 2 3 2 2" xfId="2057"/>
    <cellStyle name="Percent 2 3 2 2 2" xfId="5855"/>
    <cellStyle name="Percent 2 3 2 3" xfId="2058"/>
    <cellStyle name="Percent 2 3 2 3 2" xfId="5856"/>
    <cellStyle name="Percent 2 3 2 4" xfId="5854"/>
    <cellStyle name="Percent 2 3 3" xfId="2059"/>
    <cellStyle name="Percent 2 3 3 2" xfId="5857"/>
    <cellStyle name="Percent 2 3 4" xfId="2060"/>
    <cellStyle name="Percent 2 3 4 2" xfId="5858"/>
    <cellStyle name="Percent 2 3 5" xfId="5853"/>
    <cellStyle name="Percent 2 4" xfId="2061"/>
    <cellStyle name="Percent 2 4 2" xfId="2062"/>
    <cellStyle name="Percent 2 4 2 2" xfId="5860"/>
    <cellStyle name="Percent 2 4 3" xfId="2063"/>
    <cellStyle name="Percent 2 4 3 2" xfId="5861"/>
    <cellStyle name="Percent 2 4 4" xfId="5859"/>
    <cellStyle name="Percent 2 5" xfId="2064"/>
    <cellStyle name="Percent 2 5 2" xfId="2065"/>
    <cellStyle name="Percent 2 5 2 2" xfId="5863"/>
    <cellStyle name="Percent 2 5 3" xfId="2066"/>
    <cellStyle name="Percent 2 5 3 2" xfId="5864"/>
    <cellStyle name="Percent 2 5 4" xfId="5862"/>
    <cellStyle name="Percent 3" xfId="2067"/>
    <cellStyle name="Percent 3 2" xfId="2068"/>
    <cellStyle name="Percent 3 2 2" xfId="2069"/>
    <cellStyle name="Percent 3 2 3" xfId="2070"/>
    <cellStyle name="Percent 3 2 3 2" xfId="5866"/>
    <cellStyle name="Percent 3 2 4" xfId="2071"/>
    <cellStyle name="Percent 3 2 4 2" xfId="5867"/>
    <cellStyle name="Percent 3 2 5" xfId="5865"/>
    <cellStyle name="Percent 3 3" xfId="2072"/>
    <cellStyle name="Percent 3 3 2" xfId="2073"/>
    <cellStyle name="Percent 3 3 2 2" xfId="5869"/>
    <cellStyle name="Percent 3 3 3" xfId="2074"/>
    <cellStyle name="Percent 3 3 3 2" xfId="5870"/>
    <cellStyle name="Percent 3 3 4" xfId="5868"/>
    <cellStyle name="Percent 3 4" xfId="2075"/>
    <cellStyle name="Percent 4" xfId="2076"/>
    <cellStyle name="Percent 4 2" xfId="2077"/>
    <cellStyle name="Percent 4 3" xfId="2078"/>
    <cellStyle name="Percent 4 3 2" xfId="2079"/>
    <cellStyle name="Percent 4 3 2 2" xfId="5872"/>
    <cellStyle name="Percent 4 3 3" xfId="2080"/>
    <cellStyle name="Percent 4 3 3 2" xfId="5873"/>
    <cellStyle name="Percent 4 3 4" xfId="5871"/>
    <cellStyle name="Percent 5" xfId="2081"/>
    <cellStyle name="Percent 5 2" xfId="2082"/>
    <cellStyle name="Percent 5 2 2" xfId="2083"/>
    <cellStyle name="Percent 5 2 2 2" xfId="5875"/>
    <cellStyle name="Percent 5 2 3" xfId="2084"/>
    <cellStyle name="Percent 5 2 3 2" xfId="5876"/>
    <cellStyle name="Percent 5 2 4" xfId="5874"/>
    <cellStyle name="Percent 5 3" xfId="2085"/>
    <cellStyle name="Percent 6" xfId="2086"/>
    <cellStyle name="Percent Hard" xfId="2087"/>
    <cellStyle name="Percent Hard 2" xfId="2088"/>
    <cellStyle name="Percent Hard 3" xfId="2089"/>
    <cellStyle name="Percent Hard 4" xfId="2090"/>
    <cellStyle name="Percent Hard 5" xfId="2091"/>
    <cellStyle name="Percent(0)" xfId="2092"/>
    <cellStyle name="Percent(0) 2" xfId="2093"/>
    <cellStyle name="Percent(0) 3" xfId="2094"/>
    <cellStyle name="Percent(0) 4" xfId="2095"/>
    <cellStyle name="Percent(0) 5" xfId="2096"/>
    <cellStyle name="Percent.0" xfId="2097"/>
    <cellStyle name="Percent.0 2" xfId="2098"/>
    <cellStyle name="Percent.0 3" xfId="2099"/>
    <cellStyle name="Percent.0 4" xfId="2100"/>
    <cellStyle name="Percent.0 5" xfId="2101"/>
    <cellStyle name="Percent_ACME Configuratore8K " xfId="2102"/>
    <cellStyle name="Percentage" xfId="2103"/>
    <cellStyle name="Percentage 2" xfId="2104"/>
    <cellStyle name="Percentage 3" xfId="2105"/>
    <cellStyle name="Percentage 4" xfId="2106"/>
    <cellStyle name="Percentage 5" xfId="2107"/>
    <cellStyle name="Percentatge 2" xfId="6387"/>
    <cellStyle name="Percentuale 10" xfId="2108"/>
    <cellStyle name="Percentuale 2" xfId="2109"/>
    <cellStyle name="Porcentaje 2" xfId="2110"/>
    <cellStyle name="Porcentaje 2 2" xfId="2111"/>
    <cellStyle name="Porcentaje 2 2 2" xfId="5878"/>
    <cellStyle name="Porcentaje 2 3" xfId="2112"/>
    <cellStyle name="Porcentaje 2 3 2" xfId="5879"/>
    <cellStyle name="Porcentaje 2 4" xfId="5877"/>
    <cellStyle name="Porcentual 2" xfId="2113"/>
    <cellStyle name="Porcentual 2 2" xfId="2114"/>
    <cellStyle name="Porcentual 2 2 2" xfId="2115"/>
    <cellStyle name="Porcentual 2 3" xfId="2116"/>
    <cellStyle name="Porcentual 3" xfId="2117"/>
    <cellStyle name="Porcentual 3 2" xfId="2118"/>
    <cellStyle name="Porcentual 3 3" xfId="2119"/>
    <cellStyle name="Porcentual 3 4" xfId="2120"/>
    <cellStyle name="Porcentual 3 4 2" xfId="5881"/>
    <cellStyle name="Porcentual 3 5" xfId="2121"/>
    <cellStyle name="Porcentual 3 5 2" xfId="5882"/>
    <cellStyle name="Porcentual 3 6" xfId="5880"/>
    <cellStyle name="Porcentual 4" xfId="2122"/>
    <cellStyle name="Porcentual 4 2" xfId="2123"/>
    <cellStyle name="Porcentual 4 2 2" xfId="2124"/>
    <cellStyle name="Porcentual 4 2 2 2" xfId="5884"/>
    <cellStyle name="Porcentual 4 2 3" xfId="2125"/>
    <cellStyle name="Porcentual 4 2 3 2" xfId="5885"/>
    <cellStyle name="Porcentual 4 2 4" xfId="5883"/>
    <cellStyle name="Porcentual 5" xfId="2727"/>
    <cellStyle name="Porcentual 6" xfId="5988"/>
    <cellStyle name="Pourcentage_NGN-RTC Price List" xfId="2126"/>
    <cellStyle name="Prefilled" xfId="2127"/>
    <cellStyle name="PrePop Currency (0)" xfId="2128"/>
    <cellStyle name="PrePop Currency (0) 2" xfId="2129"/>
    <cellStyle name="PrePop Currency (0) 3" xfId="2130"/>
    <cellStyle name="PrePop Currency (0) 4" xfId="2131"/>
    <cellStyle name="PrePop Currency (0) 5" xfId="2132"/>
    <cellStyle name="PrePop Currency (2)" xfId="2133"/>
    <cellStyle name="PrePop Currency (2) 2" xfId="2134"/>
    <cellStyle name="PrePop Currency (2) 3" xfId="2135"/>
    <cellStyle name="PrePop Currency (2) 4" xfId="2136"/>
    <cellStyle name="PrePop Currency (2) 5" xfId="2137"/>
    <cellStyle name="PrePop Units (0)" xfId="2138"/>
    <cellStyle name="PrePop Units (0) 2" xfId="2139"/>
    <cellStyle name="PrePop Units (0) 3" xfId="2140"/>
    <cellStyle name="PrePop Units (0) 4" xfId="2141"/>
    <cellStyle name="PrePop Units (0) 5" xfId="2142"/>
    <cellStyle name="PrePop Units (1)" xfId="2143"/>
    <cellStyle name="PrePop Units (1) 2" xfId="2144"/>
    <cellStyle name="PrePop Units (1) 3" xfId="2145"/>
    <cellStyle name="PrePop Units (1) 4" xfId="2146"/>
    <cellStyle name="PrePop Units (1) 5" xfId="2147"/>
    <cellStyle name="PrePop Units (2)" xfId="2148"/>
    <cellStyle name="PrePop Units (2) 2" xfId="2149"/>
    <cellStyle name="PrePop Units (2) 3" xfId="2150"/>
    <cellStyle name="PrePop Units (2) 4" xfId="2151"/>
    <cellStyle name="PrePop Units (2) 5" xfId="2152"/>
    <cellStyle name="Price" xfId="2153"/>
    <cellStyle name="Price 2" xfId="2154"/>
    <cellStyle name="Price 3" xfId="2155"/>
    <cellStyle name="Price 4" xfId="2156"/>
    <cellStyle name="Price 5" xfId="2157"/>
    <cellStyle name="pricing" xfId="2158"/>
    <cellStyle name="PUNTO" xfId="2159"/>
    <cellStyle name="PUNTO 2" xfId="2160"/>
    <cellStyle name="PUNTO 3" xfId="2161"/>
    <cellStyle name="PUNTO 4" xfId="2162"/>
    <cellStyle name="PUNTO 5" xfId="2163"/>
    <cellStyle name="Pyör. luku" xfId="2164"/>
    <cellStyle name="Pyör. luku 2" xfId="2165"/>
    <cellStyle name="Pyör. luku 3" xfId="2166"/>
    <cellStyle name="Pyör. luku 4" xfId="2167"/>
    <cellStyle name="Pyör. luku 5" xfId="2168"/>
    <cellStyle name="Pyör. valuutta" xfId="2169"/>
    <cellStyle name="Pyör. valuutta 2" xfId="2170"/>
    <cellStyle name="Pyör. valuutta 3" xfId="2171"/>
    <cellStyle name="Pyör. valuutta 4" xfId="2172"/>
    <cellStyle name="Pyör. valuutta 5" xfId="2173"/>
    <cellStyle name="Quote_Normal" xfId="2174"/>
    <cellStyle name="regstoresfromspecstores" xfId="2175"/>
    <cellStyle name="regstoresfromspecstores 2" xfId="2176"/>
    <cellStyle name="regstoresfromspecstores 3" xfId="2177"/>
    <cellStyle name="regstoresfromspecstores 4" xfId="2178"/>
    <cellStyle name="regstoresfromspecstores 5" xfId="2179"/>
    <cellStyle name="Resaltar" xfId="2180"/>
    <cellStyle name="Resaltar 2" xfId="2181"/>
    <cellStyle name="Resaltar 3" xfId="2182"/>
    <cellStyle name="Resaltar 4" xfId="2183"/>
    <cellStyle name="Resaltar 5" xfId="2184"/>
    <cellStyle name="Resaltar1" xfId="2185"/>
    <cellStyle name="Resaltar1 2" xfId="2186"/>
    <cellStyle name="Resaltar1 3" xfId="2187"/>
    <cellStyle name="Resaltar1 4" xfId="2188"/>
    <cellStyle name="Resaltar1 5" xfId="2189"/>
    <cellStyle name="RevList" xfId="2190"/>
    <cellStyle name="ROF no" xfId="2191"/>
    <cellStyle name="ROF price" xfId="2192"/>
    <cellStyle name="rouge" xfId="2193"/>
    <cellStyle name="Row Heading" xfId="2194"/>
    <cellStyle name="Row Heading 2" xfId="2195"/>
    <cellStyle name="Row Heading 3" xfId="2196"/>
    <cellStyle name="Row Heading 4" xfId="2197"/>
    <cellStyle name="Row Heading 5" xfId="2198"/>
    <cellStyle name="RowLevel_0" xfId="2199"/>
    <cellStyle name="S" xfId="2200"/>
    <cellStyle name="S by Region Pg 2" xfId="2201"/>
    <cellStyle name="Section" xfId="2202"/>
    <cellStyle name="Section 2" xfId="2203"/>
    <cellStyle name="Section 3" xfId="2204"/>
    <cellStyle name="Section 4" xfId="2205"/>
    <cellStyle name="Section 5" xfId="2206"/>
    <cellStyle name="Section Title" xfId="2207"/>
    <cellStyle name="Section Title 2" xfId="2208"/>
    <cellStyle name="Section Title 3" xfId="2209"/>
    <cellStyle name="Section Title 4" xfId="2210"/>
    <cellStyle name="Section Title 5" xfId="2211"/>
    <cellStyle name="Section_20110504Preciario Xarxa Obertav3" xfId="2212"/>
    <cellStyle name="Shade" xfId="2213"/>
    <cellStyle name="Shade 2" xfId="2214"/>
    <cellStyle name="Shade 3" xfId="2215"/>
    <cellStyle name="Shade 4" xfId="2216"/>
    <cellStyle name="Shade 5" xfId="2217"/>
    <cellStyle name="Shaded" xfId="2218"/>
    <cellStyle name="SHADEDSTORES" xfId="2219"/>
    <cellStyle name="SHADEDSTORES 10" xfId="3521"/>
    <cellStyle name="SHADEDSTORES 11" xfId="4141"/>
    <cellStyle name="SHADEDSTORES 12" xfId="4992"/>
    <cellStyle name="SHADEDSTORES 13" xfId="5888"/>
    <cellStyle name="SHADEDSTORES 14" xfId="5579"/>
    <cellStyle name="SHADEDSTORES 2" xfId="2220"/>
    <cellStyle name="SHADEDSTORES 2 10" xfId="5590"/>
    <cellStyle name="SHADEDSTORES 2 2" xfId="2221"/>
    <cellStyle name="SHADEDSTORES 2 2 2" xfId="2967"/>
    <cellStyle name="SHADEDSTORES 2 2 2 2" xfId="4449"/>
    <cellStyle name="SHADEDSTORES 2 2 2 3" xfId="4781"/>
    <cellStyle name="SHADEDSTORES 2 2 2 4" xfId="5033"/>
    <cellStyle name="SHADEDSTORES 2 2 2 5" xfId="3898"/>
    <cellStyle name="SHADEDSTORES 2 2 2 6" xfId="6180"/>
    <cellStyle name="SHADEDSTORES 2 2 2 7" xfId="5964"/>
    <cellStyle name="SHADEDSTORES 2 2 3" xfId="2758"/>
    <cellStyle name="SHADEDSTORES 2 2 3 2" xfId="4275"/>
    <cellStyle name="SHADEDSTORES 2 2 3 3" xfId="3432"/>
    <cellStyle name="SHADEDSTORES 2 2 3 4" xfId="4864"/>
    <cellStyle name="SHADEDSTORES 2 2 3 5" xfId="3737"/>
    <cellStyle name="SHADEDSTORES 2 2 3 6" xfId="6018"/>
    <cellStyle name="SHADEDSTORES 2 2 3 7" xfId="5909"/>
    <cellStyle name="SHADEDSTORES 2 2 4" xfId="4036"/>
    <cellStyle name="SHADEDSTORES 2 2 5" xfId="4718"/>
    <cellStyle name="SHADEDSTORES 2 2 6" xfId="3724"/>
    <cellStyle name="SHADEDSTORES 2 2 7" xfId="3655"/>
    <cellStyle name="SHADEDSTORES 2 2 8" xfId="5890"/>
    <cellStyle name="SHADEDSTORES 2 2 9" xfId="5591"/>
    <cellStyle name="SHADEDSTORES 2 3" xfId="2966"/>
    <cellStyle name="SHADEDSTORES 2 3 2" xfId="4448"/>
    <cellStyle name="SHADEDSTORES 2 3 3" xfId="3314"/>
    <cellStyle name="SHADEDSTORES 2 3 4" xfId="5032"/>
    <cellStyle name="SHADEDSTORES 2 3 5" xfId="3897"/>
    <cellStyle name="SHADEDSTORES 2 3 6" xfId="6179"/>
    <cellStyle name="SHADEDSTORES 2 3 7" xfId="5963"/>
    <cellStyle name="SHADEDSTORES 2 4" xfId="2759"/>
    <cellStyle name="SHADEDSTORES 2 4 2" xfId="4276"/>
    <cellStyle name="SHADEDSTORES 2 4 3" xfId="4743"/>
    <cellStyle name="SHADEDSTORES 2 4 4" xfId="4865"/>
    <cellStyle name="SHADEDSTORES 2 4 5" xfId="3738"/>
    <cellStyle name="SHADEDSTORES 2 4 6" xfId="6019"/>
    <cellStyle name="SHADEDSTORES 2 4 7" xfId="5910"/>
    <cellStyle name="SHADEDSTORES 2 5" xfId="4035"/>
    <cellStyle name="SHADEDSTORES 2 6" xfId="4721"/>
    <cellStyle name="SHADEDSTORES 2 7" xfId="3723"/>
    <cellStyle name="SHADEDSTORES 2 8" xfId="3654"/>
    <cellStyle name="SHADEDSTORES 2 9" xfId="5889"/>
    <cellStyle name="SHADEDSTORES 3" xfId="2222"/>
    <cellStyle name="SHADEDSTORES 3 10" xfId="5602"/>
    <cellStyle name="SHADEDSTORES 3 2" xfId="2223"/>
    <cellStyle name="SHADEDSTORES 3 2 2" xfId="2969"/>
    <cellStyle name="SHADEDSTORES 3 2 2 2" xfId="4451"/>
    <cellStyle name="SHADEDSTORES 3 2 2 3" xfId="4780"/>
    <cellStyle name="SHADEDSTORES 3 2 2 4" xfId="5035"/>
    <cellStyle name="SHADEDSTORES 3 2 2 5" xfId="3900"/>
    <cellStyle name="SHADEDSTORES 3 2 2 6" xfId="6182"/>
    <cellStyle name="SHADEDSTORES 3 2 2 7" xfId="5966"/>
    <cellStyle name="SHADEDSTORES 3 2 3" xfId="2756"/>
    <cellStyle name="SHADEDSTORES 3 2 3 2" xfId="4273"/>
    <cellStyle name="SHADEDSTORES 3 2 3 3" xfId="3434"/>
    <cellStyle name="SHADEDSTORES 3 2 3 4" xfId="4862"/>
    <cellStyle name="SHADEDSTORES 3 2 3 5" xfId="3735"/>
    <cellStyle name="SHADEDSTORES 3 2 3 6" xfId="6016"/>
    <cellStyle name="SHADEDSTORES 3 2 3 7" xfId="5907"/>
    <cellStyle name="SHADEDSTORES 3 2 4" xfId="4038"/>
    <cellStyle name="SHADEDSTORES 3 2 5" xfId="4720"/>
    <cellStyle name="SHADEDSTORES 3 2 6" xfId="3726"/>
    <cellStyle name="SHADEDSTORES 3 2 7" xfId="4993"/>
    <cellStyle name="SHADEDSTORES 3 2 8" xfId="5892"/>
    <cellStyle name="SHADEDSTORES 3 2 9" xfId="5603"/>
    <cellStyle name="SHADEDSTORES 3 3" xfId="2968"/>
    <cellStyle name="SHADEDSTORES 3 3 2" xfId="4450"/>
    <cellStyle name="SHADEDSTORES 3 3 3" xfId="4773"/>
    <cellStyle name="SHADEDSTORES 3 3 4" xfId="5034"/>
    <cellStyle name="SHADEDSTORES 3 3 5" xfId="3899"/>
    <cellStyle name="SHADEDSTORES 3 3 6" xfId="6181"/>
    <cellStyle name="SHADEDSTORES 3 3 7" xfId="5965"/>
    <cellStyle name="SHADEDSTORES 3 4" xfId="2757"/>
    <cellStyle name="SHADEDSTORES 3 4 2" xfId="4274"/>
    <cellStyle name="SHADEDSTORES 3 4 3" xfId="3433"/>
    <cellStyle name="SHADEDSTORES 3 4 4" xfId="4863"/>
    <cellStyle name="SHADEDSTORES 3 4 5" xfId="3736"/>
    <cellStyle name="SHADEDSTORES 3 4 6" xfId="6017"/>
    <cellStyle name="SHADEDSTORES 3 4 7" xfId="5908"/>
    <cellStyle name="SHADEDSTORES 3 5" xfId="4037"/>
    <cellStyle name="SHADEDSTORES 3 6" xfId="4716"/>
    <cellStyle name="SHADEDSTORES 3 7" xfId="3725"/>
    <cellStyle name="SHADEDSTORES 3 8" xfId="3656"/>
    <cellStyle name="SHADEDSTORES 3 9" xfId="5891"/>
    <cellStyle name="SHADEDSTORES 4" xfId="2224"/>
    <cellStyle name="SHADEDSTORES 4 10" xfId="5614"/>
    <cellStyle name="SHADEDSTORES 4 2" xfId="2225"/>
    <cellStyle name="SHADEDSTORES 4 2 2" xfId="2971"/>
    <cellStyle name="SHADEDSTORES 4 2 2 2" xfId="4453"/>
    <cellStyle name="SHADEDSTORES 4 2 2 3" xfId="3313"/>
    <cellStyle name="SHADEDSTORES 4 2 2 4" xfId="5037"/>
    <cellStyle name="SHADEDSTORES 4 2 2 5" xfId="3902"/>
    <cellStyle name="SHADEDSTORES 4 2 2 6" xfId="6184"/>
    <cellStyle name="SHADEDSTORES 4 2 2 7" xfId="5968"/>
    <cellStyle name="SHADEDSTORES 4 2 3" xfId="2754"/>
    <cellStyle name="SHADEDSTORES 4 2 3 2" xfId="4271"/>
    <cellStyle name="SHADEDSTORES 4 2 3 3" xfId="4666"/>
    <cellStyle name="SHADEDSTORES 4 2 3 4" xfId="4860"/>
    <cellStyle name="SHADEDSTORES 4 2 3 5" xfId="3733"/>
    <cellStyle name="SHADEDSTORES 4 2 3 6" xfId="6014"/>
    <cellStyle name="SHADEDSTORES 4 2 3 7" xfId="5905"/>
    <cellStyle name="SHADEDSTORES 4 2 4" xfId="4040"/>
    <cellStyle name="SHADEDSTORES 4 2 5" xfId="4715"/>
    <cellStyle name="SHADEDSTORES 4 2 6" xfId="3728"/>
    <cellStyle name="SHADEDSTORES 4 2 7" xfId="3658"/>
    <cellStyle name="SHADEDSTORES 4 2 8" xfId="5894"/>
    <cellStyle name="SHADEDSTORES 4 2 9" xfId="5615"/>
    <cellStyle name="SHADEDSTORES 4 3" xfId="2970"/>
    <cellStyle name="SHADEDSTORES 4 3 2" xfId="4452"/>
    <cellStyle name="SHADEDSTORES 4 3 3" xfId="4772"/>
    <cellStyle name="SHADEDSTORES 4 3 4" xfId="5036"/>
    <cellStyle name="SHADEDSTORES 4 3 5" xfId="3901"/>
    <cellStyle name="SHADEDSTORES 4 3 6" xfId="6183"/>
    <cellStyle name="SHADEDSTORES 4 3 7" xfId="5967"/>
    <cellStyle name="SHADEDSTORES 4 4" xfId="2755"/>
    <cellStyle name="SHADEDSTORES 4 4 2" xfId="4272"/>
    <cellStyle name="SHADEDSTORES 4 4 3" xfId="3435"/>
    <cellStyle name="SHADEDSTORES 4 4 4" xfId="4861"/>
    <cellStyle name="SHADEDSTORES 4 4 5" xfId="3734"/>
    <cellStyle name="SHADEDSTORES 4 4 6" xfId="6015"/>
    <cellStyle name="SHADEDSTORES 4 4 7" xfId="5906"/>
    <cellStyle name="SHADEDSTORES 4 5" xfId="4039"/>
    <cellStyle name="SHADEDSTORES 4 6" xfId="4717"/>
    <cellStyle name="SHADEDSTORES 4 7" xfId="3727"/>
    <cellStyle name="SHADEDSTORES 4 8" xfId="3657"/>
    <cellStyle name="SHADEDSTORES 4 9" xfId="5893"/>
    <cellStyle name="SHADEDSTORES 5" xfId="2226"/>
    <cellStyle name="SHADEDSTORES 5 10" xfId="6359"/>
    <cellStyle name="SHADEDSTORES 5 2" xfId="2227"/>
    <cellStyle name="SHADEDSTORES 5 2 2" xfId="2973"/>
    <cellStyle name="SHADEDSTORES 5 2 2 2" xfId="4455"/>
    <cellStyle name="SHADEDSTORES 5 2 2 3" xfId="3311"/>
    <cellStyle name="SHADEDSTORES 5 2 2 4" xfId="5039"/>
    <cellStyle name="SHADEDSTORES 5 2 2 5" xfId="3904"/>
    <cellStyle name="SHADEDSTORES 5 2 2 6" xfId="6186"/>
    <cellStyle name="SHADEDSTORES 5 2 2 7" xfId="5970"/>
    <cellStyle name="SHADEDSTORES 5 2 3" xfId="2752"/>
    <cellStyle name="SHADEDSTORES 5 2 3 2" xfId="4269"/>
    <cellStyle name="SHADEDSTORES 5 2 3 3" xfId="4665"/>
    <cellStyle name="SHADEDSTORES 5 2 3 4" xfId="4858"/>
    <cellStyle name="SHADEDSTORES 5 2 3 5" xfId="4159"/>
    <cellStyle name="SHADEDSTORES 5 2 3 6" xfId="6012"/>
    <cellStyle name="SHADEDSTORES 5 2 3 7" xfId="5903"/>
    <cellStyle name="SHADEDSTORES 5 2 4" xfId="4042"/>
    <cellStyle name="SHADEDSTORES 5 2 5" xfId="3519"/>
    <cellStyle name="SHADEDSTORES 5 2 6" xfId="4051"/>
    <cellStyle name="SHADEDSTORES 5 2 7" xfId="4994"/>
    <cellStyle name="SHADEDSTORES 5 2 8" xfId="5896"/>
    <cellStyle name="SHADEDSTORES 5 2 9" xfId="5625"/>
    <cellStyle name="SHADEDSTORES 5 3" xfId="2972"/>
    <cellStyle name="SHADEDSTORES 5 3 2" xfId="4454"/>
    <cellStyle name="SHADEDSTORES 5 3 3" xfId="3312"/>
    <cellStyle name="SHADEDSTORES 5 3 4" xfId="5038"/>
    <cellStyle name="SHADEDSTORES 5 3 5" xfId="3903"/>
    <cellStyle name="SHADEDSTORES 5 3 6" xfId="6185"/>
    <cellStyle name="SHADEDSTORES 5 3 7" xfId="5969"/>
    <cellStyle name="SHADEDSTORES 5 4" xfId="2753"/>
    <cellStyle name="SHADEDSTORES 5 4 2" xfId="4270"/>
    <cellStyle name="SHADEDSTORES 5 4 3" xfId="4740"/>
    <cellStyle name="SHADEDSTORES 5 4 4" xfId="4859"/>
    <cellStyle name="SHADEDSTORES 5 4 5" xfId="4147"/>
    <cellStyle name="SHADEDSTORES 5 4 6" xfId="6013"/>
    <cellStyle name="SHADEDSTORES 5 4 7" xfId="5904"/>
    <cellStyle name="SHADEDSTORES 5 5" xfId="4041"/>
    <cellStyle name="SHADEDSTORES 5 6" xfId="3520"/>
    <cellStyle name="SHADEDSTORES 5 7" xfId="4157"/>
    <cellStyle name="SHADEDSTORES 5 8" xfId="3659"/>
    <cellStyle name="SHADEDSTORES 5 9" xfId="5895"/>
    <cellStyle name="SHADEDSTORES 6" xfId="2228"/>
    <cellStyle name="SHADEDSTORES 6 2" xfId="2974"/>
    <cellStyle name="SHADEDSTORES 6 2 2" xfId="4456"/>
    <cellStyle name="SHADEDSTORES 6 2 3" xfId="3310"/>
    <cellStyle name="SHADEDSTORES 6 2 4" xfId="5040"/>
    <cellStyle name="SHADEDSTORES 6 2 5" xfId="3907"/>
    <cellStyle name="SHADEDSTORES 6 2 6" xfId="6187"/>
    <cellStyle name="SHADEDSTORES 6 2 7" xfId="5971"/>
    <cellStyle name="SHADEDSTORES 6 3" xfId="2751"/>
    <cellStyle name="SHADEDSTORES 6 3 2" xfId="4268"/>
    <cellStyle name="SHADEDSTORES 6 3 3" xfId="4741"/>
    <cellStyle name="SHADEDSTORES 6 3 4" xfId="4857"/>
    <cellStyle name="SHADEDSTORES 6 3 5" xfId="4148"/>
    <cellStyle name="SHADEDSTORES 6 3 6" xfId="6011"/>
    <cellStyle name="SHADEDSTORES 6 3 7" xfId="5902"/>
    <cellStyle name="SHADEDSTORES 6 4" xfId="4043"/>
    <cellStyle name="SHADEDSTORES 6 5" xfId="4719"/>
    <cellStyle name="SHADEDSTORES 6 6" xfId="4144"/>
    <cellStyle name="SHADEDSTORES 6 7" xfId="4242"/>
    <cellStyle name="SHADEDSTORES 6 8" xfId="5897"/>
    <cellStyle name="SHADEDSTORES 6 9" xfId="5626"/>
    <cellStyle name="SHADEDSTORES 7" xfId="2965"/>
    <cellStyle name="SHADEDSTORES 7 2" xfId="4447"/>
    <cellStyle name="SHADEDSTORES 7 3" xfId="3315"/>
    <cellStyle name="SHADEDSTORES 7 4" xfId="5031"/>
    <cellStyle name="SHADEDSTORES 7 5" xfId="3896"/>
    <cellStyle name="SHADEDSTORES 7 6" xfId="6178"/>
    <cellStyle name="SHADEDSTORES 7 7" xfId="5962"/>
    <cellStyle name="SHADEDSTORES 8" xfId="2760"/>
    <cellStyle name="SHADEDSTORES 8 2" xfId="4277"/>
    <cellStyle name="SHADEDSTORES 8 3" xfId="4663"/>
    <cellStyle name="SHADEDSTORES 8 4" xfId="4866"/>
    <cellStyle name="SHADEDSTORES 8 5" xfId="3739"/>
    <cellStyle name="SHADEDSTORES 8 6" xfId="6020"/>
    <cellStyle name="SHADEDSTORES 8 7" xfId="5911"/>
    <cellStyle name="SHADEDSTORES 9" xfId="4034"/>
    <cellStyle name="specstores" xfId="2229"/>
    <cellStyle name="specstores 2" xfId="2230"/>
    <cellStyle name="specstores 3" xfId="2231"/>
    <cellStyle name="specstores 4" xfId="2232"/>
    <cellStyle name="specstores 5" xfId="2233"/>
    <cellStyle name="Standaard_Celltec cream prijslijst Week 32a" xfId="2234"/>
    <cellStyle name="STANDARD" xfId="2235"/>
    <cellStyle name="STANDARD 2" xfId="2236"/>
    <cellStyle name="STANDARD 3" xfId="2237"/>
    <cellStyle name="STANDARD 4" xfId="2238"/>
    <cellStyle name="STANDARD 5" xfId="2239"/>
    <cellStyle name="Standard_GSM_Russia_2003" xfId="2240"/>
    <cellStyle name="STA-TI - Style4" xfId="2241"/>
    <cellStyle name="Stile 1" xfId="2242"/>
    <cellStyle name="Stile 10" xfId="2243"/>
    <cellStyle name="Stile 11" xfId="2244"/>
    <cellStyle name="Stile 12" xfId="2245"/>
    <cellStyle name="Stile 13" xfId="2246"/>
    <cellStyle name="Stile 14" xfId="2247"/>
    <cellStyle name="Stile 15" xfId="2248"/>
    <cellStyle name="Stile 16" xfId="2249"/>
    <cellStyle name="Stile 17" xfId="2250"/>
    <cellStyle name="Stile 18" xfId="2251"/>
    <cellStyle name="Stile 19" xfId="2252"/>
    <cellStyle name="Stile 2" xfId="2253"/>
    <cellStyle name="Stile 20" xfId="2254"/>
    <cellStyle name="Stile 21" xfId="2255"/>
    <cellStyle name="Stile 22" xfId="2256"/>
    <cellStyle name="Stile 23" xfId="2257"/>
    <cellStyle name="Stile 24" xfId="2258"/>
    <cellStyle name="Stile 25" xfId="2259"/>
    <cellStyle name="Stile 26" xfId="2260"/>
    <cellStyle name="Stile 27" xfId="2261"/>
    <cellStyle name="Stile 28" xfId="2262"/>
    <cellStyle name="Stile 29" xfId="2263"/>
    <cellStyle name="Stile 3" xfId="2264"/>
    <cellStyle name="Stile 30" xfId="2265"/>
    <cellStyle name="Stile 31" xfId="2266"/>
    <cellStyle name="Stile 32" xfId="2267"/>
    <cellStyle name="Stile 33" xfId="2268"/>
    <cellStyle name="Stile 34" xfId="2269"/>
    <cellStyle name="Stile 35" xfId="2270"/>
    <cellStyle name="Stile 36" xfId="2271"/>
    <cellStyle name="Stile 37" xfId="2272"/>
    <cellStyle name="Stile 38" xfId="2273"/>
    <cellStyle name="Stile 39" xfId="2274"/>
    <cellStyle name="Stile 4" xfId="2275"/>
    <cellStyle name="Stile 40" xfId="2276"/>
    <cellStyle name="Stile 41" xfId="2277"/>
    <cellStyle name="Stile 42" xfId="2278"/>
    <cellStyle name="Stile 43" xfId="2279"/>
    <cellStyle name="Stile 44" xfId="2280"/>
    <cellStyle name="Stile 45" xfId="2281"/>
    <cellStyle name="Stile 46" xfId="2282"/>
    <cellStyle name="Stile 47" xfId="2283"/>
    <cellStyle name="Stile 48" xfId="2284"/>
    <cellStyle name="Stile 5" xfId="2285"/>
    <cellStyle name="Stile 6" xfId="2286"/>
    <cellStyle name="Stile 7" xfId="2287"/>
    <cellStyle name="Stile 8" xfId="2288"/>
    <cellStyle name="Stile 9" xfId="2289"/>
    <cellStyle name="Style 1" xfId="2290"/>
    <cellStyle name="Style 100" xfId="2291"/>
    <cellStyle name="Style 101" xfId="2292"/>
    <cellStyle name="Style 102" xfId="2293"/>
    <cellStyle name="Style 103" xfId="2294"/>
    <cellStyle name="Style 104" xfId="2295"/>
    <cellStyle name="Style 105" xfId="2296"/>
    <cellStyle name="Style 106" xfId="2297"/>
    <cellStyle name="Style 107" xfId="2298"/>
    <cellStyle name="Style 108" xfId="2299"/>
    <cellStyle name="Style 109" xfId="2300"/>
    <cellStyle name="Style 110" xfId="2301"/>
    <cellStyle name="Style 111" xfId="2302"/>
    <cellStyle name="Style 112" xfId="2303"/>
    <cellStyle name="Style 113" xfId="2304"/>
    <cellStyle name="Style 114" xfId="2305"/>
    <cellStyle name="Style 115" xfId="2306"/>
    <cellStyle name="Style 116" xfId="2307"/>
    <cellStyle name="Style 117" xfId="2308"/>
    <cellStyle name="Style 117 10" xfId="4707"/>
    <cellStyle name="Style 117 11" xfId="5912"/>
    <cellStyle name="Style 117 2" xfId="2309"/>
    <cellStyle name="Style 117 2 10" xfId="5913"/>
    <cellStyle name="Style 117 2 2" xfId="3022"/>
    <cellStyle name="Style 117 2 2 2" xfId="4504"/>
    <cellStyle name="Style 117 2 2 3" xfId="3270"/>
    <cellStyle name="Style 117 2 2 4" xfId="5088"/>
    <cellStyle name="Style 117 2 2 5" xfId="3954"/>
    <cellStyle name="Style 117 2 2 6" xfId="6235"/>
    <cellStyle name="Style 117 2 3" xfId="2781"/>
    <cellStyle name="Style 117 2 3 2" xfId="4298"/>
    <cellStyle name="Style 117 2 3 3" xfId="4748"/>
    <cellStyle name="Style 117 2 3 4" xfId="4887"/>
    <cellStyle name="Style 117 2 3 5" xfId="4024"/>
    <cellStyle name="Style 117 2 3 6" xfId="6041"/>
    <cellStyle name="Style 117 2 4" xfId="2978"/>
    <cellStyle name="Style 117 2 4 2" xfId="4460"/>
    <cellStyle name="Style 117 2 4 3" xfId="3306"/>
    <cellStyle name="Style 117 2 4 4" xfId="5044"/>
    <cellStyle name="Style 117 2 4 5" xfId="3913"/>
    <cellStyle name="Style 117 2 4 6" xfId="6191"/>
    <cellStyle name="Style 117 2 5" xfId="2964"/>
    <cellStyle name="Style 117 2 5 2" xfId="4446"/>
    <cellStyle name="Style 117 2 5 3" xfId="3316"/>
    <cellStyle name="Style 117 2 5 4" xfId="5030"/>
    <cellStyle name="Style 117 2 5 5" xfId="3895"/>
    <cellStyle name="Style 117 2 5 6" xfId="6177"/>
    <cellStyle name="Style 117 2 6" xfId="4059"/>
    <cellStyle name="Style 117 2 7" xfId="3517"/>
    <cellStyle name="Style 117 2 8" xfId="3781"/>
    <cellStyle name="Style 117 2 9" xfId="3660"/>
    <cellStyle name="Style 117 3" xfId="3021"/>
    <cellStyle name="Style 117 3 2" xfId="4503"/>
    <cellStyle name="Style 117 3 3" xfId="3271"/>
    <cellStyle name="Style 117 3 4" xfId="5087"/>
    <cellStyle name="Style 117 3 5" xfId="3951"/>
    <cellStyle name="Style 117 3 6" xfId="6234"/>
    <cellStyle name="Style 117 4" xfId="2782"/>
    <cellStyle name="Style 117 4 2" xfId="4299"/>
    <cellStyle name="Style 117 4 3" xfId="4658"/>
    <cellStyle name="Style 117 4 4" xfId="4888"/>
    <cellStyle name="Style 117 4 5" xfId="4413"/>
    <cellStyle name="Style 117 4 6" xfId="6042"/>
    <cellStyle name="Style 117 5" xfId="2977"/>
    <cellStyle name="Style 117 5 2" xfId="4459"/>
    <cellStyle name="Style 117 5 3" xfId="3307"/>
    <cellStyle name="Style 117 5 4" xfId="5043"/>
    <cellStyle name="Style 117 5 5" xfId="3912"/>
    <cellStyle name="Style 117 5 6" xfId="6190"/>
    <cellStyle name="Style 117 6" xfId="2963"/>
    <cellStyle name="Style 117 6 2" xfId="4445"/>
    <cellStyle name="Style 117 6 3" xfId="4770"/>
    <cellStyle name="Style 117 6 4" xfId="5029"/>
    <cellStyle name="Style 117 6 5" xfId="3894"/>
    <cellStyle name="Style 117 6 6" xfId="6176"/>
    <cellStyle name="Style 117 7" xfId="4058"/>
    <cellStyle name="Style 117 8" xfId="3518"/>
    <cellStyle name="Style 117 9" xfId="3780"/>
    <cellStyle name="Style 118" xfId="2310"/>
    <cellStyle name="Style 119" xfId="2311"/>
    <cellStyle name="Style 120" xfId="2312"/>
    <cellStyle name="Style 121" xfId="2313"/>
    <cellStyle name="Style 122" xfId="2314"/>
    <cellStyle name="Style 123" xfId="2315"/>
    <cellStyle name="Style 124" xfId="2316"/>
    <cellStyle name="Style 125" xfId="2317"/>
    <cellStyle name="Style 126" xfId="2318"/>
    <cellStyle name="Style 127" xfId="2319"/>
    <cellStyle name="Style 127 10" xfId="4705"/>
    <cellStyle name="Style 127 11" xfId="5914"/>
    <cellStyle name="Style 127 2" xfId="2320"/>
    <cellStyle name="Style 127 2 10" xfId="5915"/>
    <cellStyle name="Style 127 2 2" xfId="3027"/>
    <cellStyle name="Style 127 2 2 2" xfId="4509"/>
    <cellStyle name="Style 127 2 2 3" xfId="3265"/>
    <cellStyle name="Style 127 2 2 4" xfId="5093"/>
    <cellStyle name="Style 127 2 2 5" xfId="3955"/>
    <cellStyle name="Style 127 2 2 6" xfId="6240"/>
    <cellStyle name="Style 127 2 3" xfId="2779"/>
    <cellStyle name="Style 127 2 3 2" xfId="4296"/>
    <cellStyle name="Style 127 2 3 3" xfId="4749"/>
    <cellStyle name="Style 127 2 3 4" xfId="4885"/>
    <cellStyle name="Style 127 2 3 5" xfId="4023"/>
    <cellStyle name="Style 127 2 3 6" xfId="6039"/>
    <cellStyle name="Style 127 2 4" xfId="2982"/>
    <cellStyle name="Style 127 2 4 2" xfId="4464"/>
    <cellStyle name="Style 127 2 4 3" xfId="3302"/>
    <cellStyle name="Style 127 2 4 4" xfId="5048"/>
    <cellStyle name="Style 127 2 4 5" xfId="4219"/>
    <cellStyle name="Style 127 2 4 6" xfId="6195"/>
    <cellStyle name="Style 127 2 5" xfId="2976"/>
    <cellStyle name="Style 127 2 5 2" xfId="4458"/>
    <cellStyle name="Style 127 2 5 3" xfId="3308"/>
    <cellStyle name="Style 127 2 5 4" xfId="5042"/>
    <cellStyle name="Style 127 2 5 5" xfId="3911"/>
    <cellStyle name="Style 127 2 5 6" xfId="6189"/>
    <cellStyle name="Style 127 2 6" xfId="4064"/>
    <cellStyle name="Style 127 2 7" xfId="3515"/>
    <cellStyle name="Style 127 2 8" xfId="3789"/>
    <cellStyle name="Style 127 2 9" xfId="4704"/>
    <cellStyle name="Style 127 3" xfId="3026"/>
    <cellStyle name="Style 127 3 2" xfId="4508"/>
    <cellStyle name="Style 127 3 3" xfId="3266"/>
    <cellStyle name="Style 127 3 4" xfId="5092"/>
    <cellStyle name="Style 127 3 5" xfId="4703"/>
    <cellStyle name="Style 127 3 6" xfId="6239"/>
    <cellStyle name="Style 127 4" xfId="2780"/>
    <cellStyle name="Style 127 4 2" xfId="4297"/>
    <cellStyle name="Style 127 4 3" xfId="4657"/>
    <cellStyle name="Style 127 4 4" xfId="4886"/>
    <cellStyle name="Style 127 4 5" xfId="4169"/>
    <cellStyle name="Style 127 4 6" xfId="6040"/>
    <cellStyle name="Style 127 5" xfId="2981"/>
    <cellStyle name="Style 127 5 2" xfId="4463"/>
    <cellStyle name="Style 127 5 3" xfId="3303"/>
    <cellStyle name="Style 127 5 4" xfId="5047"/>
    <cellStyle name="Style 127 5 5" xfId="4223"/>
    <cellStyle name="Style 127 5 6" xfId="6194"/>
    <cellStyle name="Style 127 6" xfId="2975"/>
    <cellStyle name="Style 127 6 2" xfId="4457"/>
    <cellStyle name="Style 127 6 3" xfId="3309"/>
    <cellStyle name="Style 127 6 4" xfId="5041"/>
    <cellStyle name="Style 127 6 5" xfId="3910"/>
    <cellStyle name="Style 127 6 6" xfId="6188"/>
    <cellStyle name="Style 127 7" xfId="4063"/>
    <cellStyle name="Style 127 8" xfId="3516"/>
    <cellStyle name="Style 127 9" xfId="3788"/>
    <cellStyle name="Style 128" xfId="2321"/>
    <cellStyle name="Style 128 10" xfId="4995"/>
    <cellStyle name="Style 128 11" xfId="5916"/>
    <cellStyle name="Style 128 2" xfId="2322"/>
    <cellStyle name="Style 128 2 10" xfId="5917"/>
    <cellStyle name="Style 128 2 2" xfId="3029"/>
    <cellStyle name="Style 128 2 2 2" xfId="4511"/>
    <cellStyle name="Style 128 2 2 3" xfId="3263"/>
    <cellStyle name="Style 128 2 2 4" xfId="5095"/>
    <cellStyle name="Style 128 2 2 5" xfId="3957"/>
    <cellStyle name="Style 128 2 2 6" xfId="6242"/>
    <cellStyle name="Style 128 2 3" xfId="2777"/>
    <cellStyle name="Style 128 2 3 2" xfId="4294"/>
    <cellStyle name="Style 128 2 3 3" xfId="3425"/>
    <cellStyle name="Style 128 2 3 4" xfId="4883"/>
    <cellStyle name="Style 128 2 3 5" xfId="3751"/>
    <cellStyle name="Style 128 2 3 6" xfId="6037"/>
    <cellStyle name="Style 128 2 4" xfId="2984"/>
    <cellStyle name="Style 128 2 4 2" xfId="4466"/>
    <cellStyle name="Style 128 2 4 3" xfId="4777"/>
    <cellStyle name="Style 128 2 4 4" xfId="5050"/>
    <cellStyle name="Style 128 2 4 5" xfId="3915"/>
    <cellStyle name="Style 128 2 4 6" xfId="6197"/>
    <cellStyle name="Style 128 2 5" xfId="2980"/>
    <cellStyle name="Style 128 2 5 2" xfId="4462"/>
    <cellStyle name="Style 128 2 5 3" xfId="3304"/>
    <cellStyle name="Style 128 2 5 4" xfId="5046"/>
    <cellStyle name="Style 128 2 5 5" xfId="4220"/>
    <cellStyle name="Style 128 2 5 6" xfId="6193"/>
    <cellStyle name="Style 128 2 6" xfId="4066"/>
    <cellStyle name="Style 128 2 7" xfId="3513"/>
    <cellStyle name="Style 128 2 8" xfId="3791"/>
    <cellStyle name="Style 128 2 9" xfId="4706"/>
    <cellStyle name="Style 128 3" xfId="3028"/>
    <cellStyle name="Style 128 3 2" xfId="4510"/>
    <cellStyle name="Style 128 3 3" xfId="3264"/>
    <cellStyle name="Style 128 3 4" xfId="5094"/>
    <cellStyle name="Style 128 3 5" xfId="3956"/>
    <cellStyle name="Style 128 3 6" xfId="6241"/>
    <cellStyle name="Style 128 4" xfId="2778"/>
    <cellStyle name="Style 128 4 2" xfId="4295"/>
    <cellStyle name="Style 128 4 3" xfId="3424"/>
    <cellStyle name="Style 128 4 4" xfId="4884"/>
    <cellStyle name="Style 128 4 5" xfId="4170"/>
    <cellStyle name="Style 128 4 6" xfId="6038"/>
    <cellStyle name="Style 128 5" xfId="2983"/>
    <cellStyle name="Style 128 5 2" xfId="4465"/>
    <cellStyle name="Style 128 5 3" xfId="4785"/>
    <cellStyle name="Style 128 5 4" xfId="5049"/>
    <cellStyle name="Style 128 5 5" xfId="3914"/>
    <cellStyle name="Style 128 5 6" xfId="6196"/>
    <cellStyle name="Style 128 6" xfId="2979"/>
    <cellStyle name="Style 128 6 2" xfId="4461"/>
    <cellStyle name="Style 128 6 3" xfId="3305"/>
    <cellStyle name="Style 128 6 4" xfId="5045"/>
    <cellStyle name="Style 128 6 5" xfId="4224"/>
    <cellStyle name="Style 128 6 6" xfId="6192"/>
    <cellStyle name="Style 128 7" xfId="4065"/>
    <cellStyle name="Style 128 8" xfId="3514"/>
    <cellStyle name="Style 128 9" xfId="3790"/>
    <cellStyle name="Style 129" xfId="2323"/>
    <cellStyle name="Style 129 2" xfId="2324"/>
    <cellStyle name="Style 129 2 2" xfId="3031"/>
    <cellStyle name="Style 129 2 2 2" xfId="4513"/>
    <cellStyle name="Style 129 2 2 3" xfId="3261"/>
    <cellStyle name="Style 129 2 2 4" xfId="5097"/>
    <cellStyle name="Style 129 2 2 5" xfId="3961"/>
    <cellStyle name="Style 129 2 2 6" xfId="6244"/>
    <cellStyle name="Style 129 2 3" xfId="3024"/>
    <cellStyle name="Style 129 2 3 2" xfId="4506"/>
    <cellStyle name="Style 129 2 3 3" xfId="3268"/>
    <cellStyle name="Style 129 2 3 4" xfId="5090"/>
    <cellStyle name="Style 129 2 3 5" xfId="4702"/>
    <cellStyle name="Style 129 2 3 6" xfId="6237"/>
    <cellStyle name="Style 129 2 4" xfId="2986"/>
    <cellStyle name="Style 129 2 4 2" xfId="4468"/>
    <cellStyle name="Style 129 2 4 3" xfId="4776"/>
    <cellStyle name="Style 129 2 4 4" xfId="5052"/>
    <cellStyle name="Style 129 2 4 5" xfId="3919"/>
    <cellStyle name="Style 129 2 4 6" xfId="6199"/>
    <cellStyle name="Style 129 2 5" xfId="4068"/>
    <cellStyle name="Style 129 2 6" xfId="3511"/>
    <cellStyle name="Style 129 2 7" xfId="3793"/>
    <cellStyle name="Style 129 2 8" xfId="4996"/>
    <cellStyle name="Style 129 3" xfId="3030"/>
    <cellStyle name="Style 129 3 2" xfId="4512"/>
    <cellStyle name="Style 129 3 3" xfId="3262"/>
    <cellStyle name="Style 129 3 4" xfId="5096"/>
    <cellStyle name="Style 129 3 5" xfId="3960"/>
    <cellStyle name="Style 129 3 6" xfId="6243"/>
    <cellStyle name="Style 129 4" xfId="3023"/>
    <cellStyle name="Style 129 4 2" xfId="4505"/>
    <cellStyle name="Style 129 4 3" xfId="3269"/>
    <cellStyle name="Style 129 4 4" xfId="5089"/>
    <cellStyle name="Style 129 4 5" xfId="4723"/>
    <cellStyle name="Style 129 4 6" xfId="6236"/>
    <cellStyle name="Style 129 5" xfId="2985"/>
    <cellStyle name="Style 129 5 2" xfId="4467"/>
    <cellStyle name="Style 129 5 3" xfId="4784"/>
    <cellStyle name="Style 129 5 4" xfId="5051"/>
    <cellStyle name="Style 129 5 5" xfId="3918"/>
    <cellStyle name="Style 129 5 6" xfId="6198"/>
    <cellStyle name="Style 129 6" xfId="4067"/>
    <cellStyle name="Style 129 7" xfId="3512"/>
    <cellStyle name="Style 129 8" xfId="3792"/>
    <cellStyle name="Style 129 9" xfId="3661"/>
    <cellStyle name="Style 130" xfId="2325"/>
    <cellStyle name="Style 130 2" xfId="2326"/>
    <cellStyle name="Style 130 2 2" xfId="3033"/>
    <cellStyle name="Style 130 2 2 2" xfId="4515"/>
    <cellStyle name="Style 130 2 2 3" xfId="4789"/>
    <cellStyle name="Style 130 2 2 4" xfId="5099"/>
    <cellStyle name="Style 130 2 2 5" xfId="3963"/>
    <cellStyle name="Style 130 2 2 6" xfId="6246"/>
    <cellStyle name="Style 130 2 3" xfId="3034"/>
    <cellStyle name="Style 130 2 3 2" xfId="4516"/>
    <cellStyle name="Style 130 2 3 3" xfId="4792"/>
    <cellStyle name="Style 130 2 3 4" xfId="5100"/>
    <cellStyle name="Style 130 2 3 5" xfId="3964"/>
    <cellStyle name="Style 130 2 3 6" xfId="6247"/>
    <cellStyle name="Style 130 2 4" xfId="2988"/>
    <cellStyle name="Style 130 2 4 2" xfId="4470"/>
    <cellStyle name="Style 130 2 4 3" xfId="3300"/>
    <cellStyle name="Style 130 2 4 4" xfId="5054"/>
    <cellStyle name="Style 130 2 4 5" xfId="3921"/>
    <cellStyle name="Style 130 2 4 6" xfId="6201"/>
    <cellStyle name="Style 130 2 5" xfId="4070"/>
    <cellStyle name="Style 130 2 6" xfId="3509"/>
    <cellStyle name="Style 130 2 7" xfId="4184"/>
    <cellStyle name="Style 130 2 8" xfId="3663"/>
    <cellStyle name="Style 130 3" xfId="3032"/>
    <cellStyle name="Style 130 3 2" xfId="4514"/>
    <cellStyle name="Style 130 3 3" xfId="4793"/>
    <cellStyle name="Style 130 3 4" xfId="5098"/>
    <cellStyle name="Style 130 3 5" xfId="3962"/>
    <cellStyle name="Style 130 3 6" xfId="6245"/>
    <cellStyle name="Style 130 4" xfId="3025"/>
    <cellStyle name="Style 130 4 2" xfId="4507"/>
    <cellStyle name="Style 130 4 3" xfId="3267"/>
    <cellStyle name="Style 130 4 4" xfId="5091"/>
    <cellStyle name="Style 130 4 5" xfId="4722"/>
    <cellStyle name="Style 130 4 6" xfId="6238"/>
    <cellStyle name="Style 130 5" xfId="2987"/>
    <cellStyle name="Style 130 5 2" xfId="4469"/>
    <cellStyle name="Style 130 5 3" xfId="3301"/>
    <cellStyle name="Style 130 5 4" xfId="5053"/>
    <cellStyle name="Style 130 5 5" xfId="3920"/>
    <cellStyle name="Style 130 5 6" xfId="6200"/>
    <cellStyle name="Style 130 6" xfId="4069"/>
    <cellStyle name="Style 130 7" xfId="3510"/>
    <cellStyle name="Style 130 8" xfId="3794"/>
    <cellStyle name="Style 130 9" xfId="3662"/>
    <cellStyle name="Style 131" xfId="2327"/>
    <cellStyle name="Style 132" xfId="2328"/>
    <cellStyle name="Style 133" xfId="2329"/>
    <cellStyle name="Style 134" xfId="2330"/>
    <cellStyle name="Style 135" xfId="2331"/>
    <cellStyle name="Style 135 2" xfId="2332"/>
    <cellStyle name="Style 135 2 2" xfId="3036"/>
    <cellStyle name="Style 135 2 2 2" xfId="4518"/>
    <cellStyle name="Style 135 2 2 3" xfId="3260"/>
    <cellStyle name="Style 135 2 2 4" xfId="5102"/>
    <cellStyle name="Style 135 2 2 5" xfId="3966"/>
    <cellStyle name="Style 135 2 2 6" xfId="6249"/>
    <cellStyle name="Style 135 2 3" xfId="3038"/>
    <cellStyle name="Style 135 2 3 2" xfId="4520"/>
    <cellStyle name="Style 135 2 3 3" xfId="3258"/>
    <cellStyle name="Style 135 2 3 4" xfId="5104"/>
    <cellStyle name="Style 135 2 3 5" xfId="3968"/>
    <cellStyle name="Style 135 2 3 6" xfId="6251"/>
    <cellStyle name="Style 135 2 4" xfId="2990"/>
    <cellStyle name="Style 135 2 4 2" xfId="4472"/>
    <cellStyle name="Style 135 2 4 3" xfId="3298"/>
    <cellStyle name="Style 135 2 4 4" xfId="5056"/>
    <cellStyle name="Style 135 2 4 5" xfId="3923"/>
    <cellStyle name="Style 135 2 4 6" xfId="6203"/>
    <cellStyle name="Style 135 2 5" xfId="4072"/>
    <cellStyle name="Style 135 2 6" xfId="3507"/>
    <cellStyle name="Style 135 2 7" xfId="3797"/>
    <cellStyle name="Style 135 2 8" xfId="3665"/>
    <cellStyle name="Style 135 3" xfId="3035"/>
    <cellStyle name="Style 135 3 2" xfId="4517"/>
    <cellStyle name="Style 135 3 3" xfId="4788"/>
    <cellStyle name="Style 135 3 4" xfId="5101"/>
    <cellStyle name="Style 135 3 5" xfId="3965"/>
    <cellStyle name="Style 135 3 6" xfId="6248"/>
    <cellStyle name="Style 135 4" xfId="3037"/>
    <cellStyle name="Style 135 4 2" xfId="4519"/>
    <cellStyle name="Style 135 4 3" xfId="3259"/>
    <cellStyle name="Style 135 4 4" xfId="5103"/>
    <cellStyle name="Style 135 4 5" xfId="3967"/>
    <cellStyle name="Style 135 4 6" xfId="6250"/>
    <cellStyle name="Style 135 5" xfId="2989"/>
    <cellStyle name="Style 135 5 2" xfId="4471"/>
    <cellStyle name="Style 135 5 3" xfId="3299"/>
    <cellStyle name="Style 135 5 4" xfId="5055"/>
    <cellStyle name="Style 135 5 5" xfId="3922"/>
    <cellStyle name="Style 135 5 6" xfId="6202"/>
    <cellStyle name="Style 135 6" xfId="4071"/>
    <cellStyle name="Style 135 7" xfId="3508"/>
    <cellStyle name="Style 135 8" xfId="3796"/>
    <cellStyle name="Style 135 9" xfId="3664"/>
    <cellStyle name="Style 136" xfId="2333"/>
    <cellStyle name="Style 136 2" xfId="2334"/>
    <cellStyle name="Style 136 2 2" xfId="3040"/>
    <cellStyle name="Style 136 2 2 2" xfId="4522"/>
    <cellStyle name="Style 136 2 2 3" xfId="3256"/>
    <cellStyle name="Style 136 2 2 4" xfId="5106"/>
    <cellStyle name="Style 136 2 2 5" xfId="3970"/>
    <cellStyle name="Style 136 2 2 6" xfId="6253"/>
    <cellStyle name="Style 136 2 3" xfId="2992"/>
    <cellStyle name="Style 136 2 3 2" xfId="4474"/>
    <cellStyle name="Style 136 2 3 3" xfId="3296"/>
    <cellStyle name="Style 136 2 3 4" xfId="5058"/>
    <cellStyle name="Style 136 2 3 5" xfId="4222"/>
    <cellStyle name="Style 136 2 3 6" xfId="6205"/>
    <cellStyle name="Style 136 2 4" xfId="4074"/>
    <cellStyle name="Style 136 2 5" xfId="3506"/>
    <cellStyle name="Style 136 2 6" xfId="3799"/>
    <cellStyle name="Style 136 2 7" xfId="3666"/>
    <cellStyle name="Style 136 3" xfId="3039"/>
    <cellStyle name="Style 136 3 2" xfId="4521"/>
    <cellStyle name="Style 136 3 3" xfId="3257"/>
    <cellStyle name="Style 136 3 4" xfId="5105"/>
    <cellStyle name="Style 136 3 5" xfId="3969"/>
    <cellStyle name="Style 136 3 6" xfId="6252"/>
    <cellStyle name="Style 136 4" xfId="2991"/>
    <cellStyle name="Style 136 4 2" xfId="4473"/>
    <cellStyle name="Style 136 4 3" xfId="3297"/>
    <cellStyle name="Style 136 4 4" xfId="5057"/>
    <cellStyle name="Style 136 4 5" xfId="4226"/>
    <cellStyle name="Style 136 4 6" xfId="6204"/>
    <cellStyle name="Style 136 5" xfId="4073"/>
    <cellStyle name="Style 136 6" xfId="4654"/>
    <cellStyle name="Style 136 7" xfId="3798"/>
    <cellStyle name="Style 136 8" xfId="4997"/>
    <cellStyle name="Style 137" xfId="2335"/>
    <cellStyle name="Style 137 2" xfId="2336"/>
    <cellStyle name="Style 137 2 2" xfId="3042"/>
    <cellStyle name="Style 137 2 2 2" xfId="4524"/>
    <cellStyle name="Style 137 2 2 3" xfId="3254"/>
    <cellStyle name="Style 137 2 2 4" xfId="5108"/>
    <cellStyle name="Style 137 2 2 5" xfId="3972"/>
    <cellStyle name="Style 137 2 2 6" xfId="6255"/>
    <cellStyle name="Style 137 2 3" xfId="2994"/>
    <cellStyle name="Style 137 2 3 2" xfId="4476"/>
    <cellStyle name="Style 137 2 3 3" xfId="3294"/>
    <cellStyle name="Style 137 2 3 4" xfId="5060"/>
    <cellStyle name="Style 137 2 3 5" xfId="4221"/>
    <cellStyle name="Style 137 2 3 6" xfId="6207"/>
    <cellStyle name="Style 137 2 4" xfId="4076"/>
    <cellStyle name="Style 137 2 5" xfId="3504"/>
    <cellStyle name="Style 137 2 6" xfId="3801"/>
    <cellStyle name="Style 137 2 7" xfId="4998"/>
    <cellStyle name="Style 137 3" xfId="3041"/>
    <cellStyle name="Style 137 3 2" xfId="4523"/>
    <cellStyle name="Style 137 3 3" xfId="3255"/>
    <cellStyle name="Style 137 3 4" xfId="5107"/>
    <cellStyle name="Style 137 3 5" xfId="3971"/>
    <cellStyle name="Style 137 3 6" xfId="6254"/>
    <cellStyle name="Style 137 4" xfId="2993"/>
    <cellStyle name="Style 137 4 2" xfId="4475"/>
    <cellStyle name="Style 137 4 3" xfId="3295"/>
    <cellStyle name="Style 137 4 4" xfId="5059"/>
    <cellStyle name="Style 137 4 5" xfId="4225"/>
    <cellStyle name="Style 137 4 6" xfId="6206"/>
    <cellStyle name="Style 137 5" xfId="4075"/>
    <cellStyle name="Style 137 6" xfId="3505"/>
    <cellStyle name="Style 137 7" xfId="3800"/>
    <cellStyle name="Style 137 8" xfId="3667"/>
    <cellStyle name="Style 138" xfId="2337"/>
    <cellStyle name="Style 138 2" xfId="2338"/>
    <cellStyle name="Style 138 2 2" xfId="3044"/>
    <cellStyle name="Style 138 2 2 2" xfId="4526"/>
    <cellStyle name="Style 138 2 2 3" xfId="3252"/>
    <cellStyle name="Style 138 2 2 4" xfId="5110"/>
    <cellStyle name="Style 138 2 2 5" xfId="3974"/>
    <cellStyle name="Style 138 2 2 6" xfId="6257"/>
    <cellStyle name="Style 138 2 3" xfId="2996"/>
    <cellStyle name="Style 138 2 3 2" xfId="4478"/>
    <cellStyle name="Style 138 2 3 3" xfId="3292"/>
    <cellStyle name="Style 138 2 3 4" xfId="5062"/>
    <cellStyle name="Style 138 2 3 5" xfId="3925"/>
    <cellStyle name="Style 138 2 3 6" xfId="6209"/>
    <cellStyle name="Style 138 2 4" xfId="4078"/>
    <cellStyle name="Style 138 2 5" xfId="3502"/>
    <cellStyle name="Style 138 2 6" xfId="3803"/>
    <cellStyle name="Style 138 2 7" xfId="3669"/>
    <cellStyle name="Style 138 3" xfId="3043"/>
    <cellStyle name="Style 138 3 2" xfId="4525"/>
    <cellStyle name="Style 138 3 3" xfId="3253"/>
    <cellStyle name="Style 138 3 4" xfId="5109"/>
    <cellStyle name="Style 138 3 5" xfId="3973"/>
    <cellStyle name="Style 138 3 6" xfId="6256"/>
    <cellStyle name="Style 138 4" xfId="2995"/>
    <cellStyle name="Style 138 4 2" xfId="4477"/>
    <cellStyle name="Style 138 4 3" xfId="3293"/>
    <cellStyle name="Style 138 4 4" xfId="5061"/>
    <cellStyle name="Style 138 4 5" xfId="3924"/>
    <cellStyle name="Style 138 4 6" xfId="6208"/>
    <cellStyle name="Style 138 5" xfId="4077"/>
    <cellStyle name="Style 138 6" xfId="3503"/>
    <cellStyle name="Style 138 7" xfId="3802"/>
    <cellStyle name="Style 138 8" xfId="3668"/>
    <cellStyle name="Style 139" xfId="2339"/>
    <cellStyle name="Style 140" xfId="2340"/>
    <cellStyle name="Style 141" xfId="2341"/>
    <cellStyle name="Style 142" xfId="2342"/>
    <cellStyle name="Style 143" xfId="2343"/>
    <cellStyle name="Style 144" xfId="2344"/>
    <cellStyle name="Style 145" xfId="2345"/>
    <cellStyle name="Style 146" xfId="2346"/>
    <cellStyle name="Style 147" xfId="2347"/>
    <cellStyle name="Style 147 2" xfId="2348"/>
    <cellStyle name="Style 147 2 2" xfId="3046"/>
    <cellStyle name="Style 147 2 2 2" xfId="4528"/>
    <cellStyle name="Style 147 2 2 3" xfId="4795"/>
    <cellStyle name="Style 147 2 2 4" xfId="5112"/>
    <cellStyle name="Style 147 2 2 5" xfId="3976"/>
    <cellStyle name="Style 147 2 2 6" xfId="6259"/>
    <cellStyle name="Style 147 2 3" xfId="3050"/>
    <cellStyle name="Style 147 2 3 2" xfId="4532"/>
    <cellStyle name="Style 147 2 3 3" xfId="3250"/>
    <cellStyle name="Style 147 2 3 4" xfId="5116"/>
    <cellStyle name="Style 147 2 3 5" xfId="3980"/>
    <cellStyle name="Style 147 2 3 6" xfId="6263"/>
    <cellStyle name="Style 147 2 4" xfId="3008"/>
    <cellStyle name="Style 147 2 4 2" xfId="4490"/>
    <cellStyle name="Style 147 2 4 3" xfId="4782"/>
    <cellStyle name="Style 147 2 4 4" xfId="5074"/>
    <cellStyle name="Style 147 2 4 5" xfId="3938"/>
    <cellStyle name="Style 147 2 4 6" xfId="6221"/>
    <cellStyle name="Style 147 2 5" xfId="4080"/>
    <cellStyle name="Style 147 2 6" xfId="3500"/>
    <cellStyle name="Style 147 2 7" xfId="4190"/>
    <cellStyle name="Style 147 2 8" xfId="3671"/>
    <cellStyle name="Style 147 3" xfId="3045"/>
    <cellStyle name="Style 147 3 2" xfId="4527"/>
    <cellStyle name="Style 147 3 3" xfId="3251"/>
    <cellStyle name="Style 147 3 4" xfId="5111"/>
    <cellStyle name="Style 147 3 5" xfId="3975"/>
    <cellStyle name="Style 147 3 6" xfId="6258"/>
    <cellStyle name="Style 147 4" xfId="3049"/>
    <cellStyle name="Style 147 4 2" xfId="4531"/>
    <cellStyle name="Style 147 4 3" xfId="4790"/>
    <cellStyle name="Style 147 4 4" xfId="5115"/>
    <cellStyle name="Style 147 4 5" xfId="3979"/>
    <cellStyle name="Style 147 4 6" xfId="6262"/>
    <cellStyle name="Style 147 5" xfId="3007"/>
    <cellStyle name="Style 147 5 2" xfId="4489"/>
    <cellStyle name="Style 147 5 3" xfId="4786"/>
    <cellStyle name="Style 147 5 4" xfId="5073"/>
    <cellStyle name="Style 147 5 5" xfId="3937"/>
    <cellStyle name="Style 147 5 6" xfId="6220"/>
    <cellStyle name="Style 147 6" xfId="4079"/>
    <cellStyle name="Style 147 7" xfId="3501"/>
    <cellStyle name="Style 147 8" xfId="4176"/>
    <cellStyle name="Style 147 9" xfId="3670"/>
    <cellStyle name="Style 148" xfId="2349"/>
    <cellStyle name="Style 148 10" xfId="3672"/>
    <cellStyle name="Style 148 11" xfId="5920"/>
    <cellStyle name="Style 148 2" xfId="2350"/>
    <cellStyle name="Style 148 2 10" xfId="5921"/>
    <cellStyle name="Style 148 2 2" xfId="3048"/>
    <cellStyle name="Style 148 2 2 2" xfId="4530"/>
    <cellStyle name="Style 148 2 2 3" xfId="4794"/>
    <cellStyle name="Style 148 2 2 4" xfId="5114"/>
    <cellStyle name="Style 148 2 2 5" xfId="3978"/>
    <cellStyle name="Style 148 2 2 6" xfId="6261"/>
    <cellStyle name="Style 148 2 3" xfId="2775"/>
    <cellStyle name="Style 148 2 3 2" xfId="4292"/>
    <cellStyle name="Style 148 2 3 3" xfId="3427"/>
    <cellStyle name="Style 148 2 3 4" xfId="4881"/>
    <cellStyle name="Style 148 2 3 5" xfId="4026"/>
    <cellStyle name="Style 148 2 3 6" xfId="6035"/>
    <cellStyle name="Style 148 2 4" xfId="3010"/>
    <cellStyle name="Style 148 2 4 2" xfId="4492"/>
    <cellStyle name="Style 148 2 4 3" xfId="3282"/>
    <cellStyle name="Style 148 2 4 4" xfId="5076"/>
    <cellStyle name="Style 148 2 4 5" xfId="3940"/>
    <cellStyle name="Style 148 2 4 6" xfId="6223"/>
    <cellStyle name="Style 148 2 5" xfId="3016"/>
    <cellStyle name="Style 148 2 5 2" xfId="4498"/>
    <cellStyle name="Style 148 2 5 3" xfId="3276"/>
    <cellStyle name="Style 148 2 5 4" xfId="5082"/>
    <cellStyle name="Style 148 2 5 5" xfId="3946"/>
    <cellStyle name="Style 148 2 5 6" xfId="6229"/>
    <cellStyle name="Style 148 2 6" xfId="4082"/>
    <cellStyle name="Style 148 2 7" xfId="3498"/>
    <cellStyle name="Style 148 2 8" xfId="3811"/>
    <cellStyle name="Style 148 2 9" xfId="3673"/>
    <cellStyle name="Style 148 3" xfId="3047"/>
    <cellStyle name="Style 148 3 2" xfId="4529"/>
    <cellStyle name="Style 148 3 3" xfId="4791"/>
    <cellStyle name="Style 148 3 4" xfId="5113"/>
    <cellStyle name="Style 148 3 5" xfId="3977"/>
    <cellStyle name="Style 148 3 6" xfId="6260"/>
    <cellStyle name="Style 148 4" xfId="2776"/>
    <cellStyle name="Style 148 4 2" xfId="4293"/>
    <cellStyle name="Style 148 4 3" xfId="3426"/>
    <cellStyle name="Style 148 4 4" xfId="4882"/>
    <cellStyle name="Style 148 4 5" xfId="3750"/>
    <cellStyle name="Style 148 4 6" xfId="6036"/>
    <cellStyle name="Style 148 5" xfId="3009"/>
    <cellStyle name="Style 148 5 2" xfId="4491"/>
    <cellStyle name="Style 148 5 3" xfId="3283"/>
    <cellStyle name="Style 148 5 4" xfId="5075"/>
    <cellStyle name="Style 148 5 5" xfId="3939"/>
    <cellStyle name="Style 148 5 6" xfId="6222"/>
    <cellStyle name="Style 148 6" xfId="3015"/>
    <cellStyle name="Style 148 6 2" xfId="4497"/>
    <cellStyle name="Style 148 6 3" xfId="3277"/>
    <cellStyle name="Style 148 6 4" xfId="5081"/>
    <cellStyle name="Style 148 6 5" xfId="3945"/>
    <cellStyle name="Style 148 6 6" xfId="6228"/>
    <cellStyle name="Style 148 7" xfId="4081"/>
    <cellStyle name="Style 148 8" xfId="3499"/>
    <cellStyle name="Style 148 9" xfId="4175"/>
    <cellStyle name="Style 149" xfId="2351"/>
    <cellStyle name="Style 150" xfId="2352"/>
    <cellStyle name="Style 151" xfId="2353"/>
    <cellStyle name="Style 152" xfId="2354"/>
    <cellStyle name="Style 152 2" xfId="2355"/>
    <cellStyle name="Style 152 2 2" xfId="3056"/>
    <cellStyle name="Style 152 2 2 2" xfId="4538"/>
    <cellStyle name="Style 152 2 2 3" xfId="3244"/>
    <cellStyle name="Style 152 2 2 4" xfId="5122"/>
    <cellStyle name="Style 152 2 2 5" xfId="3986"/>
    <cellStyle name="Style 152 2 2 6" xfId="6269"/>
    <cellStyle name="Style 152 2 3" xfId="3012"/>
    <cellStyle name="Style 152 2 3 2" xfId="4494"/>
    <cellStyle name="Style 152 2 3 3" xfId="3280"/>
    <cellStyle name="Style 152 2 3 4" xfId="5078"/>
    <cellStyle name="Style 152 2 3 5" xfId="3942"/>
    <cellStyle name="Style 152 2 3 6" xfId="6225"/>
    <cellStyle name="Style 152 2 4" xfId="4084"/>
    <cellStyle name="Style 152 2 5" xfId="3496"/>
    <cellStyle name="Style 152 2 6" xfId="4177"/>
    <cellStyle name="Style 152 2 7" xfId="3675"/>
    <cellStyle name="Style 152 3" xfId="3053"/>
    <cellStyle name="Style 152 3 2" xfId="4535"/>
    <cellStyle name="Style 152 3 3" xfId="3247"/>
    <cellStyle name="Style 152 3 4" xfId="5119"/>
    <cellStyle name="Style 152 3 5" xfId="3983"/>
    <cellStyle name="Style 152 3 6" xfId="6266"/>
    <cellStyle name="Style 152 4" xfId="3011"/>
    <cellStyle name="Style 152 4 2" xfId="4493"/>
    <cellStyle name="Style 152 4 3" xfId="3281"/>
    <cellStyle name="Style 152 4 4" xfId="5077"/>
    <cellStyle name="Style 152 4 5" xfId="3941"/>
    <cellStyle name="Style 152 4 6" xfId="6224"/>
    <cellStyle name="Style 152 5" xfId="4083"/>
    <cellStyle name="Style 152 6" xfId="3497"/>
    <cellStyle name="Style 152 7" xfId="4192"/>
    <cellStyle name="Style 152 8" xfId="3674"/>
    <cellStyle name="Style 153" xfId="2356"/>
    <cellStyle name="Style 154" xfId="2357"/>
    <cellStyle name="Style 155" xfId="2358"/>
    <cellStyle name="Style 156" xfId="2359"/>
    <cellStyle name="Style 157" xfId="2360"/>
    <cellStyle name="Style 157 10" xfId="3676"/>
    <cellStyle name="Style 157 11" xfId="5928"/>
    <cellStyle name="Style 157 2" xfId="2361"/>
    <cellStyle name="Style 157 2 10" xfId="5929"/>
    <cellStyle name="Style 157 2 2" xfId="3052"/>
    <cellStyle name="Style 157 2 2 2" xfId="4534"/>
    <cellStyle name="Style 157 2 2 3" xfId="3248"/>
    <cellStyle name="Style 157 2 2 4" xfId="5118"/>
    <cellStyle name="Style 157 2 2 5" xfId="3982"/>
    <cellStyle name="Style 157 2 2 6" xfId="6265"/>
    <cellStyle name="Style 157 2 3" xfId="2773"/>
    <cellStyle name="Style 157 2 3 2" xfId="4290"/>
    <cellStyle name="Style 157 2 3 3" xfId="4746"/>
    <cellStyle name="Style 157 2 3 4" xfId="4879"/>
    <cellStyle name="Style 157 2 3 5" xfId="4025"/>
    <cellStyle name="Style 157 2 3 6" xfId="6033"/>
    <cellStyle name="Style 157 2 4" xfId="3014"/>
    <cellStyle name="Style 157 2 4 2" xfId="4496"/>
    <cellStyle name="Style 157 2 4 3" xfId="3278"/>
    <cellStyle name="Style 157 2 4 4" xfId="5080"/>
    <cellStyle name="Style 157 2 4 5" xfId="3944"/>
    <cellStyle name="Style 157 2 4 6" xfId="6227"/>
    <cellStyle name="Style 157 2 5" xfId="3020"/>
    <cellStyle name="Style 157 2 5 2" xfId="4502"/>
    <cellStyle name="Style 157 2 5 3" xfId="3272"/>
    <cellStyle name="Style 157 2 5 4" xfId="5086"/>
    <cellStyle name="Style 157 2 5 5" xfId="3950"/>
    <cellStyle name="Style 157 2 5 6" xfId="6233"/>
    <cellStyle name="Style 157 2 6" xfId="4086"/>
    <cellStyle name="Style 157 2 7" xfId="3494"/>
    <cellStyle name="Style 157 2 8" xfId="4180"/>
    <cellStyle name="Style 157 2 9" xfId="3677"/>
    <cellStyle name="Style 157 3" xfId="3051"/>
    <cellStyle name="Style 157 3 2" xfId="4533"/>
    <cellStyle name="Style 157 3 3" xfId="3249"/>
    <cellStyle name="Style 157 3 4" xfId="5117"/>
    <cellStyle name="Style 157 3 5" xfId="3981"/>
    <cellStyle name="Style 157 3 6" xfId="6264"/>
    <cellStyle name="Style 157 4" xfId="2774"/>
    <cellStyle name="Style 157 4 2" xfId="4291"/>
    <cellStyle name="Style 157 4 3" xfId="4660"/>
    <cellStyle name="Style 157 4 4" xfId="4880"/>
    <cellStyle name="Style 157 4 5" xfId="4167"/>
    <cellStyle name="Style 157 4 6" xfId="6034"/>
    <cellStyle name="Style 157 5" xfId="3013"/>
    <cellStyle name="Style 157 5 2" xfId="4495"/>
    <cellStyle name="Style 157 5 3" xfId="3279"/>
    <cellStyle name="Style 157 5 4" xfId="5079"/>
    <cellStyle name="Style 157 5 5" xfId="3943"/>
    <cellStyle name="Style 157 5 6" xfId="6226"/>
    <cellStyle name="Style 157 6" xfId="3019"/>
    <cellStyle name="Style 157 6 2" xfId="4501"/>
    <cellStyle name="Style 157 6 3" xfId="3273"/>
    <cellStyle name="Style 157 6 4" xfId="5085"/>
    <cellStyle name="Style 157 6 5" xfId="3949"/>
    <cellStyle name="Style 157 6 6" xfId="6232"/>
    <cellStyle name="Style 157 7" xfId="4085"/>
    <cellStyle name="Style 157 8" xfId="3495"/>
    <cellStyle name="Style 157 9" xfId="4194"/>
    <cellStyle name="Style 158" xfId="2362"/>
    <cellStyle name="Style 159" xfId="2363"/>
    <cellStyle name="Style 160" xfId="2364"/>
    <cellStyle name="Style 160 2" xfId="2365"/>
    <cellStyle name="Style 160 2 2" xfId="3055"/>
    <cellStyle name="Style 160 2 2 2" xfId="4537"/>
    <cellStyle name="Style 160 2 2 3" xfId="3245"/>
    <cellStyle name="Style 160 2 2 4" xfId="5121"/>
    <cellStyle name="Style 160 2 2 5" xfId="3985"/>
    <cellStyle name="Style 160 2 2 6" xfId="6268"/>
    <cellStyle name="Style 160 2 3" xfId="3058"/>
    <cellStyle name="Style 160 2 3 2" xfId="4540"/>
    <cellStyle name="Style 160 2 3 3" xfId="3242"/>
    <cellStyle name="Style 160 2 3 4" xfId="5124"/>
    <cellStyle name="Style 160 2 3 5" xfId="3988"/>
    <cellStyle name="Style 160 2 3 6" xfId="6271"/>
    <cellStyle name="Style 160 2 4" xfId="3018"/>
    <cellStyle name="Style 160 2 4 2" xfId="4500"/>
    <cellStyle name="Style 160 2 4 3" xfId="3274"/>
    <cellStyle name="Style 160 2 4 4" xfId="5084"/>
    <cellStyle name="Style 160 2 4 5" xfId="3948"/>
    <cellStyle name="Style 160 2 4 6" xfId="6231"/>
    <cellStyle name="Style 160 2 5" xfId="4088"/>
    <cellStyle name="Style 160 2 6" xfId="3492"/>
    <cellStyle name="Style 160 2 7" xfId="3818"/>
    <cellStyle name="Style 160 2 8" xfId="3679"/>
    <cellStyle name="Style 160 3" xfId="3054"/>
    <cellStyle name="Style 160 3 2" xfId="4536"/>
    <cellStyle name="Style 160 3 3" xfId="3246"/>
    <cellStyle name="Style 160 3 4" xfId="5120"/>
    <cellStyle name="Style 160 3 5" xfId="3984"/>
    <cellStyle name="Style 160 3 6" xfId="6267"/>
    <cellStyle name="Style 160 4" xfId="3057"/>
    <cellStyle name="Style 160 4 2" xfId="4539"/>
    <cellStyle name="Style 160 4 3" xfId="3243"/>
    <cellStyle name="Style 160 4 4" xfId="5123"/>
    <cellStyle name="Style 160 4 5" xfId="3987"/>
    <cellStyle name="Style 160 4 6" xfId="6270"/>
    <cellStyle name="Style 160 5" xfId="3017"/>
    <cellStyle name="Style 160 5 2" xfId="4499"/>
    <cellStyle name="Style 160 5 3" xfId="3275"/>
    <cellStyle name="Style 160 5 4" xfId="5083"/>
    <cellStyle name="Style 160 5 5" xfId="3947"/>
    <cellStyle name="Style 160 5 6" xfId="6230"/>
    <cellStyle name="Style 160 6" xfId="4087"/>
    <cellStyle name="Style 160 7" xfId="3493"/>
    <cellStyle name="Style 160 8" xfId="3817"/>
    <cellStyle name="Style 160 9" xfId="3678"/>
    <cellStyle name="Style 161" xfId="2366"/>
    <cellStyle name="Style 162" xfId="2367"/>
    <cellStyle name="Style 163" xfId="2368"/>
    <cellStyle name="Style 164" xfId="2369"/>
    <cellStyle name="Style 165" xfId="2370"/>
    <cellStyle name="Style 166" xfId="2371"/>
    <cellStyle name="Style 167" xfId="2372"/>
    <cellStyle name="Style 168" xfId="2373"/>
    <cellStyle name="Style 169" xfId="2374"/>
    <cellStyle name="Style 170" xfId="2375"/>
    <cellStyle name="Style 171" xfId="2376"/>
    <cellStyle name="Style 172" xfId="2377"/>
    <cellStyle name="Style 173" xfId="2378"/>
    <cellStyle name="Style 173 10" xfId="5747"/>
    <cellStyle name="Style 173 2" xfId="2379"/>
    <cellStyle name="Style 173 2 2" xfId="3060"/>
    <cellStyle name="Style 173 2 2 2" xfId="4542"/>
    <cellStyle name="Style 173 2 2 3" xfId="3240"/>
    <cellStyle name="Style 173 2 2 4" xfId="5126"/>
    <cellStyle name="Style 173 2 2 5" xfId="3990"/>
    <cellStyle name="Style 173 2 2 6" xfId="6273"/>
    <cellStyle name="Style 173 2 2 7" xfId="5973"/>
    <cellStyle name="Style 173 2 3" xfId="2739"/>
    <cellStyle name="Style 173 2 3 2" xfId="4256"/>
    <cellStyle name="Style 173 2 3 3" xfId="4136"/>
    <cellStyle name="Style 173 2 3 4" xfId="4845"/>
    <cellStyle name="Style 173 2 3 5" xfId="4158"/>
    <cellStyle name="Style 173 2 3 6" xfId="5999"/>
    <cellStyle name="Style 173 2 3 7" xfId="5900"/>
    <cellStyle name="Style 173 2 4" xfId="4090"/>
    <cellStyle name="Style 173 2 5" xfId="3490"/>
    <cellStyle name="Style 173 2 6" xfId="3826"/>
    <cellStyle name="Style 173 2 7" xfId="3680"/>
    <cellStyle name="Style 173 2 8" xfId="5931"/>
    <cellStyle name="Style 173 2 9" xfId="6146"/>
    <cellStyle name="Style 173 3" xfId="3059"/>
    <cellStyle name="Style 173 3 2" xfId="4541"/>
    <cellStyle name="Style 173 3 3" xfId="3241"/>
    <cellStyle name="Style 173 3 4" xfId="5125"/>
    <cellStyle name="Style 173 3 5" xfId="3989"/>
    <cellStyle name="Style 173 3 6" xfId="6272"/>
    <cellStyle name="Style 173 3 7" xfId="5972"/>
    <cellStyle name="Style 173 4" xfId="2740"/>
    <cellStyle name="Style 173 4 2" xfId="4257"/>
    <cellStyle name="Style 173 4 3" xfId="4055"/>
    <cellStyle name="Style 173 4 4" xfId="4846"/>
    <cellStyle name="Style 173 4 5" xfId="4150"/>
    <cellStyle name="Style 173 4 6" xfId="6000"/>
    <cellStyle name="Style 173 4 7" xfId="5901"/>
    <cellStyle name="Style 173 5" xfId="4089"/>
    <cellStyle name="Style 173 6" xfId="3491"/>
    <cellStyle name="Style 173 7" xfId="3825"/>
    <cellStyle name="Style 173 8" xfId="4999"/>
    <cellStyle name="Style 173 9" xfId="5930"/>
    <cellStyle name="Style 174" xfId="2380"/>
    <cellStyle name="Style 175" xfId="2381"/>
    <cellStyle name="Style 176" xfId="2382"/>
    <cellStyle name="Style 176 2" xfId="2383"/>
    <cellStyle name="Style 176 2 2" xfId="3062"/>
    <cellStyle name="Style 176 2 2 2" xfId="4544"/>
    <cellStyle name="Style 176 2 2 3" xfId="3238"/>
    <cellStyle name="Style 176 2 2 4" xfId="5128"/>
    <cellStyle name="Style 176 2 2 5" xfId="4228"/>
    <cellStyle name="Style 176 2 2 6" xfId="6275"/>
    <cellStyle name="Style 176 2 3" xfId="2737"/>
    <cellStyle name="Style 176 2 3 2" xfId="4254"/>
    <cellStyle name="Style 176 2 3 3" xfId="4033"/>
    <cellStyle name="Style 176 2 3 4" xfId="4843"/>
    <cellStyle name="Style 176 2 3 5" xfId="4161"/>
    <cellStyle name="Style 176 2 3 6" xfId="5997"/>
    <cellStyle name="Style 176 2 4" xfId="4092"/>
    <cellStyle name="Style 176 2 5" xfId="3488"/>
    <cellStyle name="Style 176 2 6" xfId="3836"/>
    <cellStyle name="Style 176 2 7" xfId="3682"/>
    <cellStyle name="Style 176 2 8" xfId="5933"/>
    <cellStyle name="Style 176 3" xfId="3061"/>
    <cellStyle name="Style 176 3 2" xfId="4543"/>
    <cellStyle name="Style 176 3 3" xfId="3239"/>
    <cellStyle name="Style 176 3 4" xfId="5127"/>
    <cellStyle name="Style 176 3 5" xfId="3991"/>
    <cellStyle name="Style 176 3 6" xfId="6274"/>
    <cellStyle name="Style 176 4" xfId="2738"/>
    <cellStyle name="Style 176 4 2" xfId="4255"/>
    <cellStyle name="Style 176 4 3" xfId="4050"/>
    <cellStyle name="Style 176 4 4" xfId="4844"/>
    <cellStyle name="Style 176 4 5" xfId="4142"/>
    <cellStyle name="Style 176 4 6" xfId="5998"/>
    <cellStyle name="Style 176 5" xfId="4091"/>
    <cellStyle name="Style 176 6" xfId="3489"/>
    <cellStyle name="Style 176 7" xfId="3833"/>
    <cellStyle name="Style 176 8" xfId="3681"/>
    <cellStyle name="Style 176 9" xfId="5932"/>
    <cellStyle name="Style 177" xfId="2384"/>
    <cellStyle name="Style 177 2" xfId="2385"/>
    <cellStyle name="Style 177 2 2" xfId="3064"/>
    <cellStyle name="Style 177 2 2 2" xfId="4546"/>
    <cellStyle name="Style 177 2 2 3" xfId="3236"/>
    <cellStyle name="Style 177 2 2 4" xfId="5130"/>
    <cellStyle name="Style 177 2 2 5" xfId="4227"/>
    <cellStyle name="Style 177 2 2 6" xfId="6277"/>
    <cellStyle name="Style 177 2 3" xfId="2735"/>
    <cellStyle name="Style 177 2 3 2" xfId="4252"/>
    <cellStyle name="Style 177 2 3 3" xfId="4139"/>
    <cellStyle name="Style 177 2 3 4" xfId="4841"/>
    <cellStyle name="Style 177 2 3 5" xfId="3721"/>
    <cellStyle name="Style 177 2 3 6" xfId="5995"/>
    <cellStyle name="Style 177 2 4" xfId="4094"/>
    <cellStyle name="Style 177 2 5" xfId="3486"/>
    <cellStyle name="Style 177 2 6" xfId="3838"/>
    <cellStyle name="Style 177 2 7" xfId="3683"/>
    <cellStyle name="Style 177 2 8" xfId="5935"/>
    <cellStyle name="Style 177 3" xfId="3063"/>
    <cellStyle name="Style 177 3 2" xfId="4545"/>
    <cellStyle name="Style 177 3 3" xfId="3237"/>
    <cellStyle name="Style 177 3 4" xfId="5129"/>
    <cellStyle name="Style 177 3 5" xfId="4233"/>
    <cellStyle name="Style 177 3 6" xfId="6276"/>
    <cellStyle name="Style 177 4" xfId="2736"/>
    <cellStyle name="Style 177 4 2" xfId="4253"/>
    <cellStyle name="Style 177 4 3" xfId="4054"/>
    <cellStyle name="Style 177 4 4" xfId="4842"/>
    <cellStyle name="Style 177 4 5" xfId="3722"/>
    <cellStyle name="Style 177 4 6" xfId="5996"/>
    <cellStyle name="Style 177 5" xfId="4093"/>
    <cellStyle name="Style 177 6" xfId="3487"/>
    <cellStyle name="Style 177 7" xfId="3837"/>
    <cellStyle name="Style 177 8" xfId="5000"/>
    <cellStyle name="Style 177 9" xfId="5934"/>
    <cellStyle name="Style 178" xfId="2386"/>
    <cellStyle name="Style 178 2" xfId="2387"/>
    <cellStyle name="Style 178 2 2" xfId="3066"/>
    <cellStyle name="Style 178 2 2 2" xfId="4548"/>
    <cellStyle name="Style 178 2 2 3" xfId="3234"/>
    <cellStyle name="Style 178 2 2 4" xfId="5132"/>
    <cellStyle name="Style 178 2 2 5" xfId="3992"/>
    <cellStyle name="Style 178 2 2 6" xfId="6279"/>
    <cellStyle name="Style 178 2 3" xfId="2733"/>
    <cellStyle name="Style 178 2 3 2" xfId="4250"/>
    <cellStyle name="Style 178 2 3 3" xfId="4032"/>
    <cellStyle name="Style 178 2 3 4" xfId="4839"/>
    <cellStyle name="Style 178 2 3 5" xfId="3719"/>
    <cellStyle name="Style 178 2 3 6" xfId="5993"/>
    <cellStyle name="Style 178 2 4" xfId="4096"/>
    <cellStyle name="Style 178 2 5" xfId="3484"/>
    <cellStyle name="Style 178 2 6" xfId="3840"/>
    <cellStyle name="Style 178 2 7" xfId="3685"/>
    <cellStyle name="Style 178 2 8" xfId="5937"/>
    <cellStyle name="Style 178 3" xfId="3065"/>
    <cellStyle name="Style 178 3 2" xfId="4547"/>
    <cellStyle name="Style 178 3 3" xfId="3235"/>
    <cellStyle name="Style 178 3 4" xfId="5131"/>
    <cellStyle name="Style 178 3 5" xfId="4232"/>
    <cellStyle name="Style 178 3 6" xfId="6278"/>
    <cellStyle name="Style 178 4" xfId="2734"/>
    <cellStyle name="Style 178 4 2" xfId="4251"/>
    <cellStyle name="Style 178 4 3" xfId="4049"/>
    <cellStyle name="Style 178 4 4" xfId="4840"/>
    <cellStyle name="Style 178 4 5" xfId="3720"/>
    <cellStyle name="Style 178 4 6" xfId="5994"/>
    <cellStyle name="Style 178 5" xfId="4095"/>
    <cellStyle name="Style 178 6" xfId="3485"/>
    <cellStyle name="Style 178 7" xfId="3839"/>
    <cellStyle name="Style 178 8" xfId="3684"/>
    <cellStyle name="Style 178 9" xfId="5936"/>
    <cellStyle name="Style 179" xfId="2388"/>
    <cellStyle name="Style 180" xfId="2389"/>
    <cellStyle name="Style 181" xfId="2390"/>
    <cellStyle name="Style 181 2" xfId="2391"/>
    <cellStyle name="Style 181 2 2" xfId="3068"/>
    <cellStyle name="Style 181 2 2 2" xfId="4550"/>
    <cellStyle name="Style 181 2 2 3" xfId="3232"/>
    <cellStyle name="Style 181 2 2 4" xfId="5134"/>
    <cellStyle name="Style 181 2 2 5" xfId="3994"/>
    <cellStyle name="Style 181 2 2 6" xfId="6281"/>
    <cellStyle name="Style 181 2 3" xfId="2731"/>
    <cellStyle name="Style 181 2 3 2" xfId="4248"/>
    <cellStyle name="Style 181 2 3 3" xfId="3446"/>
    <cellStyle name="Style 181 2 3 4" xfId="4837"/>
    <cellStyle name="Style 181 2 3 5" xfId="4145"/>
    <cellStyle name="Style 181 2 3 6" xfId="5991"/>
    <cellStyle name="Style 181 2 4" xfId="4098"/>
    <cellStyle name="Style 181 2 5" xfId="3480"/>
    <cellStyle name="Style 181 2 6" xfId="4186"/>
    <cellStyle name="Style 181 2 7" xfId="3687"/>
    <cellStyle name="Style 181 2 8" xfId="5939"/>
    <cellStyle name="Style 181 3" xfId="3067"/>
    <cellStyle name="Style 181 3 2" xfId="4549"/>
    <cellStyle name="Style 181 3 3" xfId="3233"/>
    <cellStyle name="Style 181 3 4" xfId="5133"/>
    <cellStyle name="Style 181 3 5" xfId="3993"/>
    <cellStyle name="Style 181 3 6" xfId="6280"/>
    <cellStyle name="Style 181 4" xfId="2732"/>
    <cellStyle name="Style 181 4 2" xfId="4249"/>
    <cellStyle name="Style 181 4 3" xfId="3445"/>
    <cellStyle name="Style 181 4 4" xfId="4838"/>
    <cellStyle name="Style 181 4 5" xfId="3718"/>
    <cellStyle name="Style 181 4 6" xfId="5992"/>
    <cellStyle name="Style 181 5" xfId="4097"/>
    <cellStyle name="Style 181 6" xfId="3481"/>
    <cellStyle name="Style 181 7" xfId="4047"/>
    <cellStyle name="Style 181 8" xfId="3686"/>
    <cellStyle name="Style 181 9" xfId="5938"/>
    <cellStyle name="Style 182" xfId="2392"/>
    <cellStyle name="Style 183" xfId="2393"/>
    <cellStyle name="Style 183 10" xfId="6147"/>
    <cellStyle name="Style 183 2" xfId="2394"/>
    <cellStyle name="Style 183 2 2" xfId="3070"/>
    <cellStyle name="Style 183 2 2 2" xfId="4552"/>
    <cellStyle name="Style 183 2 2 3" xfId="3230"/>
    <cellStyle name="Style 183 2 2 4" xfId="5136"/>
    <cellStyle name="Style 183 2 2 5" xfId="3996"/>
    <cellStyle name="Style 183 2 2 6" xfId="6283"/>
    <cellStyle name="Style 183 2 2 7" xfId="5975"/>
    <cellStyle name="Style 183 2 3" xfId="2729"/>
    <cellStyle name="Style 183 2 3 2" xfId="4246"/>
    <cellStyle name="Style 183 2 3 3" xfId="4134"/>
    <cellStyle name="Style 183 2 3 4" xfId="4835"/>
    <cellStyle name="Style 183 2 3 5" xfId="4053"/>
    <cellStyle name="Style 183 2 3 6" xfId="5989"/>
    <cellStyle name="Style 183 2 3 7" xfId="5898"/>
    <cellStyle name="Style 183 2 4" xfId="4100"/>
    <cellStyle name="Style 183 2 5" xfId="3478"/>
    <cellStyle name="Style 183 2 6" xfId="4048"/>
    <cellStyle name="Style 183 2 7" xfId="3689"/>
    <cellStyle name="Style 183 2 8" xfId="5941"/>
    <cellStyle name="Style 183 2 9" xfId="5748"/>
    <cellStyle name="Style 183 3" xfId="3069"/>
    <cellStyle name="Style 183 3 2" xfId="4551"/>
    <cellStyle name="Style 183 3 3" xfId="3231"/>
    <cellStyle name="Style 183 3 4" xfId="5135"/>
    <cellStyle name="Style 183 3 5" xfId="3995"/>
    <cellStyle name="Style 183 3 6" xfId="6282"/>
    <cellStyle name="Style 183 3 7" xfId="5974"/>
    <cellStyle name="Style 183 4" xfId="2730"/>
    <cellStyle name="Style 183 4 2" xfId="4247"/>
    <cellStyle name="Style 183 4 3" xfId="4056"/>
    <cellStyle name="Style 183 4 4" xfId="4836"/>
    <cellStyle name="Style 183 4 5" xfId="4140"/>
    <cellStyle name="Style 183 4 6" xfId="5990"/>
    <cellStyle name="Style 183 4 7" xfId="5899"/>
    <cellStyle name="Style 183 5" xfId="4099"/>
    <cellStyle name="Style 183 6" xfId="3479"/>
    <cellStyle name="Style 183 7" xfId="4199"/>
    <cellStyle name="Style 183 8" xfId="3688"/>
    <cellStyle name="Style 183 9" xfId="5940"/>
    <cellStyle name="Style 184" xfId="2395"/>
    <cellStyle name="Style 185" xfId="2396"/>
    <cellStyle name="Style 186" xfId="2397"/>
    <cellStyle name="Style 187" xfId="2398"/>
    <cellStyle name="Style 188" xfId="2399"/>
    <cellStyle name="Style 189" xfId="2400"/>
    <cellStyle name="Style 190" xfId="2401"/>
    <cellStyle name="Style 191" xfId="2402"/>
    <cellStyle name="Style 192" xfId="2403"/>
    <cellStyle name="Style 193" xfId="2404"/>
    <cellStyle name="Style 194" xfId="2405"/>
    <cellStyle name="Style 195" xfId="2406"/>
    <cellStyle name="Style 196" xfId="2407"/>
    <cellStyle name="Style 197" xfId="2408"/>
    <cellStyle name="Style 198" xfId="2409"/>
    <cellStyle name="Style 199" xfId="2410"/>
    <cellStyle name="Style 200" xfId="2411"/>
    <cellStyle name="Style 201" xfId="2412"/>
    <cellStyle name="Style 202" xfId="2413"/>
    <cellStyle name="Style 203" xfId="2414"/>
    <cellStyle name="Style 204" xfId="2415"/>
    <cellStyle name="Style 205" xfId="2416"/>
    <cellStyle name="Style 206" xfId="2417"/>
    <cellStyle name="Style 207" xfId="2418"/>
    <cellStyle name="Style 208" xfId="2419"/>
    <cellStyle name="Style 209" xfId="2420"/>
    <cellStyle name="Style 21" xfId="2421"/>
    <cellStyle name="Style 210" xfId="2422"/>
    <cellStyle name="Style 211" xfId="2423"/>
    <cellStyle name="Style 212" xfId="2424"/>
    <cellStyle name="Style 213" xfId="2425"/>
    <cellStyle name="Style 214" xfId="2426"/>
    <cellStyle name="Style 215" xfId="2427"/>
    <cellStyle name="Style 216" xfId="2428"/>
    <cellStyle name="Style 217" xfId="2429"/>
    <cellStyle name="Style 218" xfId="2430"/>
    <cellStyle name="Style 219" xfId="2431"/>
    <cellStyle name="Style 22" xfId="2432"/>
    <cellStyle name="Style 220" xfId="2433"/>
    <cellStyle name="Style 220 10" xfId="5816"/>
    <cellStyle name="Style 220 2" xfId="2434"/>
    <cellStyle name="Style 220 2 2" xfId="3080"/>
    <cellStyle name="Style 220 2 2 2" xfId="4562"/>
    <cellStyle name="Style 220 2 2 3" xfId="3220"/>
    <cellStyle name="Style 220 2 2 4" xfId="5146"/>
    <cellStyle name="Style 220 2 2 5" xfId="4006"/>
    <cellStyle name="Style 220 2 2 6" xfId="6293"/>
    <cellStyle name="Style 220 2 2 7" xfId="5977"/>
    <cellStyle name="Style 220 2 3" xfId="3141"/>
    <cellStyle name="Style 220 2 3 2" xfId="4623"/>
    <cellStyle name="Style 220 2 3 3" xfId="4646"/>
    <cellStyle name="Style 220 2 3 4" xfId="5207"/>
    <cellStyle name="Style 220 2 3 5" xfId="4827"/>
    <cellStyle name="Style 220 2 3 6" xfId="6354"/>
    <cellStyle name="Style 220 2 3 7" xfId="5985"/>
    <cellStyle name="Style 220 2 4" xfId="4107"/>
    <cellStyle name="Style 220 2 5" xfId="3472"/>
    <cellStyle name="Style 220 2 6" xfId="3862"/>
    <cellStyle name="Style 220 2 7" xfId="3691"/>
    <cellStyle name="Style 220 2 8" xfId="5943"/>
    <cellStyle name="Style 220 2 9" xfId="5827"/>
    <cellStyle name="Style 220 3" xfId="3079"/>
    <cellStyle name="Style 220 3 2" xfId="4561"/>
    <cellStyle name="Style 220 3 3" xfId="3221"/>
    <cellStyle name="Style 220 3 4" xfId="5145"/>
    <cellStyle name="Style 220 3 5" xfId="4005"/>
    <cellStyle name="Style 220 3 6" xfId="6292"/>
    <cellStyle name="Style 220 3 7" xfId="5976"/>
    <cellStyle name="Style 220 4" xfId="3140"/>
    <cellStyle name="Style 220 4 2" xfId="4622"/>
    <cellStyle name="Style 220 4 3" xfId="4645"/>
    <cellStyle name="Style 220 4 4" xfId="5206"/>
    <cellStyle name="Style 220 4 5" xfId="4826"/>
    <cellStyle name="Style 220 4 6" xfId="6353"/>
    <cellStyle name="Style 220 4 7" xfId="5984"/>
    <cellStyle name="Style 220 5" xfId="4106"/>
    <cellStyle name="Style 220 6" xfId="3473"/>
    <cellStyle name="Style 220 7" xfId="3861"/>
    <cellStyle name="Style 220 8" xfId="3690"/>
    <cellStyle name="Style 220 9" xfId="5942"/>
    <cellStyle name="Style 221" xfId="2435"/>
    <cellStyle name="Style 222" xfId="2436"/>
    <cellStyle name="Style 223" xfId="2437"/>
    <cellStyle name="Style 224" xfId="2438"/>
    <cellStyle name="Style 225" xfId="2439"/>
    <cellStyle name="Style 226" xfId="2440"/>
    <cellStyle name="Style 227" xfId="2441"/>
    <cellStyle name="Style 228" xfId="2442"/>
    <cellStyle name="Style 229" xfId="2443"/>
    <cellStyle name="Style 23" xfId="2444"/>
    <cellStyle name="Style 230" xfId="2445"/>
    <cellStyle name="Style 231" xfId="2446"/>
    <cellStyle name="Style 232" xfId="2447"/>
    <cellStyle name="Style 233" xfId="2448"/>
    <cellStyle name="Style 234" xfId="2449"/>
    <cellStyle name="Style 234 2" xfId="2450"/>
    <cellStyle name="Style 234 2 2" xfId="3088"/>
    <cellStyle name="Style 234 2 2 2" xfId="4570"/>
    <cellStyle name="Style 234 2 2 3" xfId="3212"/>
    <cellStyle name="Style 234 2 2 4" xfId="5154"/>
    <cellStyle name="Style 234 2 2 5" xfId="4014"/>
    <cellStyle name="Style 234 2 2 6" xfId="6301"/>
    <cellStyle name="Style 234 2 3" xfId="3072"/>
    <cellStyle name="Style 234 2 3 2" xfId="4554"/>
    <cellStyle name="Style 234 2 3 3" xfId="3228"/>
    <cellStyle name="Style 234 2 3 4" xfId="5138"/>
    <cellStyle name="Style 234 2 3 5" xfId="3998"/>
    <cellStyle name="Style 234 2 3 6" xfId="6285"/>
    <cellStyle name="Style 234 2 4" xfId="4109"/>
    <cellStyle name="Style 234 2 5" xfId="4678"/>
    <cellStyle name="Style 234 2 6" xfId="3864"/>
    <cellStyle name="Style 234 2 7" xfId="3693"/>
    <cellStyle name="Style 234 3" xfId="3087"/>
    <cellStyle name="Style 234 3 2" xfId="4569"/>
    <cellStyle name="Style 234 3 3" xfId="3213"/>
    <cellStyle name="Style 234 3 4" xfId="5153"/>
    <cellStyle name="Style 234 3 5" xfId="4013"/>
    <cellStyle name="Style 234 3 6" xfId="6300"/>
    <cellStyle name="Style 234 4" xfId="3071"/>
    <cellStyle name="Style 234 4 2" xfId="4553"/>
    <cellStyle name="Style 234 4 3" xfId="3229"/>
    <cellStyle name="Style 234 4 4" xfId="5137"/>
    <cellStyle name="Style 234 4 5" xfId="3997"/>
    <cellStyle name="Style 234 4 6" xfId="6284"/>
    <cellStyle name="Style 234 5" xfId="4108"/>
    <cellStyle name="Style 234 6" xfId="4725"/>
    <cellStyle name="Style 234 7" xfId="3863"/>
    <cellStyle name="Style 234 8" xfId="3692"/>
    <cellStyle name="Style 235" xfId="2451"/>
    <cellStyle name="Style 235 2" xfId="2452"/>
    <cellStyle name="Style 235 2 2" xfId="3090"/>
    <cellStyle name="Style 235 2 2 2" xfId="4572"/>
    <cellStyle name="Style 235 2 2 3" xfId="3210"/>
    <cellStyle name="Style 235 2 2 4" xfId="5156"/>
    <cellStyle name="Style 235 2 2 5" xfId="4682"/>
    <cellStyle name="Style 235 2 2 6" xfId="6303"/>
    <cellStyle name="Style 235 2 3" xfId="3074"/>
    <cellStyle name="Style 235 2 3 2" xfId="4556"/>
    <cellStyle name="Style 235 2 3 3" xfId="3226"/>
    <cellStyle name="Style 235 2 3 4" xfId="5140"/>
    <cellStyle name="Style 235 2 3 5" xfId="4000"/>
    <cellStyle name="Style 235 2 3 6" xfId="6287"/>
    <cellStyle name="Style 235 2 4" xfId="4111"/>
    <cellStyle name="Style 235 2 5" xfId="4679"/>
    <cellStyle name="Style 235 2 6" xfId="3866"/>
    <cellStyle name="Style 235 2 7" xfId="3695"/>
    <cellStyle name="Style 235 3" xfId="3089"/>
    <cellStyle name="Style 235 3 2" xfId="4571"/>
    <cellStyle name="Style 235 3 3" xfId="3211"/>
    <cellStyle name="Style 235 3 4" xfId="5155"/>
    <cellStyle name="Style 235 3 5" xfId="4015"/>
    <cellStyle name="Style 235 3 6" xfId="6302"/>
    <cellStyle name="Style 235 4" xfId="3073"/>
    <cellStyle name="Style 235 4 2" xfId="4555"/>
    <cellStyle name="Style 235 4 3" xfId="3227"/>
    <cellStyle name="Style 235 4 4" xfId="5139"/>
    <cellStyle name="Style 235 4 5" xfId="3999"/>
    <cellStyle name="Style 235 4 6" xfId="6286"/>
    <cellStyle name="Style 235 5" xfId="4110"/>
    <cellStyle name="Style 235 6" xfId="4724"/>
    <cellStyle name="Style 235 7" xfId="3865"/>
    <cellStyle name="Style 235 8" xfId="3694"/>
    <cellStyle name="Style 236" xfId="2453"/>
    <cellStyle name="Style 237" xfId="2454"/>
    <cellStyle name="Style 238" xfId="2455"/>
    <cellStyle name="Style 238 2" xfId="2456"/>
    <cellStyle name="Style 238 2 2" xfId="3092"/>
    <cellStyle name="Style 238 2 2 2" xfId="4574"/>
    <cellStyle name="Style 238 2 2 3" xfId="3208"/>
    <cellStyle name="Style 238 2 2 4" xfId="5158"/>
    <cellStyle name="Style 238 2 2 5" xfId="4693"/>
    <cellStyle name="Style 238 2 2 6" xfId="6305"/>
    <cellStyle name="Style 238 2 3" xfId="3076"/>
    <cellStyle name="Style 238 2 3 2" xfId="4558"/>
    <cellStyle name="Style 238 2 3 3" xfId="3224"/>
    <cellStyle name="Style 238 2 3 4" xfId="5142"/>
    <cellStyle name="Style 238 2 3 5" xfId="4002"/>
    <cellStyle name="Style 238 2 3 6" xfId="6289"/>
    <cellStyle name="Style 238 2 4" xfId="4114"/>
    <cellStyle name="Style 238 2 5" xfId="4677"/>
    <cellStyle name="Style 238 2 6" xfId="4209"/>
    <cellStyle name="Style 238 2 7" xfId="3697"/>
    <cellStyle name="Style 238 3" xfId="3091"/>
    <cellStyle name="Style 238 3 2" xfId="4573"/>
    <cellStyle name="Style 238 3 3" xfId="3209"/>
    <cellStyle name="Style 238 3 4" xfId="5157"/>
    <cellStyle name="Style 238 3 5" xfId="4737"/>
    <cellStyle name="Style 238 3 6" xfId="6304"/>
    <cellStyle name="Style 238 4" xfId="3075"/>
    <cellStyle name="Style 238 4 2" xfId="4557"/>
    <cellStyle name="Style 238 4 3" xfId="3225"/>
    <cellStyle name="Style 238 4 4" xfId="5141"/>
    <cellStyle name="Style 238 4 5" xfId="4001"/>
    <cellStyle name="Style 238 4 6" xfId="6288"/>
    <cellStyle name="Style 238 5" xfId="4113"/>
    <cellStyle name="Style 238 6" xfId="4726"/>
    <cellStyle name="Style 238 7" xfId="4212"/>
    <cellStyle name="Style 238 8" xfId="3696"/>
    <cellStyle name="Style 239" xfId="2457"/>
    <cellStyle name="Style 24" xfId="2458"/>
    <cellStyle name="Style 240" xfId="2459"/>
    <cellStyle name="Style 240 2" xfId="2460"/>
    <cellStyle name="Style 240 2 2" xfId="3095"/>
    <cellStyle name="Style 240 2 2 2" xfId="4577"/>
    <cellStyle name="Style 240 2 2 3" xfId="3205"/>
    <cellStyle name="Style 240 2 2 4" xfId="5161"/>
    <cellStyle name="Style 240 2 2 5" xfId="4730"/>
    <cellStyle name="Style 240 2 2 6" xfId="6308"/>
    <cellStyle name="Style 240 2 3" xfId="3078"/>
    <cellStyle name="Style 240 2 3 2" xfId="4560"/>
    <cellStyle name="Style 240 2 3 3" xfId="3222"/>
    <cellStyle name="Style 240 2 3 4" xfId="5144"/>
    <cellStyle name="Style 240 2 3 5" xfId="4004"/>
    <cellStyle name="Style 240 2 3 6" xfId="6291"/>
    <cellStyle name="Style 240 2 4" xfId="4116"/>
    <cellStyle name="Style 240 2 5" xfId="3460"/>
    <cellStyle name="Style 240 2 6" xfId="3867"/>
    <cellStyle name="Style 240 2 7" xfId="3699"/>
    <cellStyle name="Style 240 3" xfId="3094"/>
    <cellStyle name="Style 240 3 2" xfId="4576"/>
    <cellStyle name="Style 240 3 3" xfId="3206"/>
    <cellStyle name="Style 240 3 4" xfId="5160"/>
    <cellStyle name="Style 240 3 5" xfId="4689"/>
    <cellStyle name="Style 240 3 6" xfId="6307"/>
    <cellStyle name="Style 240 4" xfId="3077"/>
    <cellStyle name="Style 240 4 2" xfId="4559"/>
    <cellStyle name="Style 240 4 3" xfId="3223"/>
    <cellStyle name="Style 240 4 4" xfId="5143"/>
    <cellStyle name="Style 240 4 5" xfId="4003"/>
    <cellStyle name="Style 240 4 6" xfId="6290"/>
    <cellStyle name="Style 240 5" xfId="4115"/>
    <cellStyle name="Style 240 6" xfId="3461"/>
    <cellStyle name="Style 240 7" xfId="4208"/>
    <cellStyle name="Style 240 8" xfId="3698"/>
    <cellStyle name="Style 241" xfId="2461"/>
    <cellStyle name="Style 242" xfId="2462"/>
    <cellStyle name="Style 243" xfId="2463"/>
    <cellStyle name="Style 244" xfId="2464"/>
    <cellStyle name="Style 245" xfId="2465"/>
    <cellStyle name="Style 246" xfId="2466"/>
    <cellStyle name="Style 247" xfId="2467"/>
    <cellStyle name="Style 248" xfId="2468"/>
    <cellStyle name="Style 249" xfId="2469"/>
    <cellStyle name="Style 25" xfId="2470"/>
    <cellStyle name="Style 250" xfId="2471"/>
    <cellStyle name="Style 251" xfId="2472"/>
    <cellStyle name="Style 252" xfId="2473"/>
    <cellStyle name="Style 253" xfId="2474"/>
    <cellStyle name="Style 254" xfId="2475"/>
    <cellStyle name="Style 255" xfId="2476"/>
    <cellStyle name="Style 255 10" xfId="4046"/>
    <cellStyle name="Style 255 11" xfId="5944"/>
    <cellStyle name="Style 255 2" xfId="2477"/>
    <cellStyle name="Style 255 2 10" xfId="5945"/>
    <cellStyle name="Style 255 2 2" xfId="3098"/>
    <cellStyle name="Style 255 2 2 2" xfId="4580"/>
    <cellStyle name="Style 255 2 2 3" xfId="3202"/>
    <cellStyle name="Style 255 2 2 4" xfId="5164"/>
    <cellStyle name="Style 255 2 2 5" xfId="4674"/>
    <cellStyle name="Style 255 2 2 6" xfId="6311"/>
    <cellStyle name="Style 255 2 3" xfId="2761"/>
    <cellStyle name="Style 255 2 3 2" xfId="4278"/>
    <cellStyle name="Style 255 2 3 3" xfId="4742"/>
    <cellStyle name="Style 255 2 3 4" xfId="4867"/>
    <cellStyle name="Style 255 2 3 5" xfId="3740"/>
    <cellStyle name="Style 255 2 3 6" xfId="6021"/>
    <cellStyle name="Style 255 2 4" xfId="3082"/>
    <cellStyle name="Style 255 2 4 2" xfId="4564"/>
    <cellStyle name="Style 255 2 4 3" xfId="3218"/>
    <cellStyle name="Style 255 2 4 4" xfId="5148"/>
    <cellStyle name="Style 255 2 4 5" xfId="4008"/>
    <cellStyle name="Style 255 2 4 6" xfId="6295"/>
    <cellStyle name="Style 255 2 5" xfId="3102"/>
    <cellStyle name="Style 255 2 5 2" xfId="4584"/>
    <cellStyle name="Style 255 2 5 3" xfId="3198"/>
    <cellStyle name="Style 255 2 5 4" xfId="5168"/>
    <cellStyle name="Style 255 2 5 5" xfId="4731"/>
    <cellStyle name="Style 255 2 5 6" xfId="6315"/>
    <cellStyle name="Style 255 2 6" xfId="4118"/>
    <cellStyle name="Style 255 2 7" xfId="3458"/>
    <cellStyle name="Style 255 2 8" xfId="3871"/>
    <cellStyle name="Style 255 2 9" xfId="4124"/>
    <cellStyle name="Style 255 3" xfId="3097"/>
    <cellStyle name="Style 255 3 2" xfId="4579"/>
    <cellStyle name="Style 255 3 3" xfId="3203"/>
    <cellStyle name="Style 255 3 4" xfId="5163"/>
    <cellStyle name="Style 255 3 5" xfId="4016"/>
    <cellStyle name="Style 255 3 6" xfId="6310"/>
    <cellStyle name="Style 255 4" xfId="2762"/>
    <cellStyle name="Style 255 4 2" xfId="4279"/>
    <cellStyle name="Style 255 4 3" xfId="4664"/>
    <cellStyle name="Style 255 4 4" xfId="4868"/>
    <cellStyle name="Style 255 4 5" xfId="3741"/>
    <cellStyle name="Style 255 4 6" xfId="6022"/>
    <cellStyle name="Style 255 5" xfId="3081"/>
    <cellStyle name="Style 255 5 2" xfId="4563"/>
    <cellStyle name="Style 255 5 3" xfId="3219"/>
    <cellStyle name="Style 255 5 4" xfId="5147"/>
    <cellStyle name="Style 255 5 5" xfId="4007"/>
    <cellStyle name="Style 255 5 6" xfId="6294"/>
    <cellStyle name="Style 255 6" xfId="3101"/>
    <cellStyle name="Style 255 6 2" xfId="4583"/>
    <cellStyle name="Style 255 6 3" xfId="3199"/>
    <cellStyle name="Style 255 6 4" xfId="5167"/>
    <cellStyle name="Style 255 6 5" xfId="4688"/>
    <cellStyle name="Style 255 6 6" xfId="6314"/>
    <cellStyle name="Style 255 7" xfId="4117"/>
    <cellStyle name="Style 255 8" xfId="3459"/>
    <cellStyle name="Style 255 9" xfId="3870"/>
    <cellStyle name="Style 256" xfId="2478"/>
    <cellStyle name="Style 257" xfId="2479"/>
    <cellStyle name="Style 258" xfId="2480"/>
    <cellStyle name="Style 259" xfId="2481"/>
    <cellStyle name="Style 259 2" xfId="2482"/>
    <cellStyle name="Style 259 2 2" xfId="3100"/>
    <cellStyle name="Style 259 2 2 2" xfId="4582"/>
    <cellStyle name="Style 259 2 2 3" xfId="3200"/>
    <cellStyle name="Style 259 2 2 4" xfId="5166"/>
    <cellStyle name="Style 259 2 2 5" xfId="4732"/>
    <cellStyle name="Style 259 2 2 6" xfId="6313"/>
    <cellStyle name="Style 259 2 3" xfId="3104"/>
    <cellStyle name="Style 259 2 3 2" xfId="4586"/>
    <cellStyle name="Style 259 2 3 3" xfId="3196"/>
    <cellStyle name="Style 259 2 3 4" xfId="5170"/>
    <cellStyle name="Style 259 2 3 5" xfId="4017"/>
    <cellStyle name="Style 259 2 3 6" xfId="6317"/>
    <cellStyle name="Style 259 2 4" xfId="3084"/>
    <cellStyle name="Style 259 2 4 2" xfId="4566"/>
    <cellStyle name="Style 259 2 4 3" xfId="3216"/>
    <cellStyle name="Style 259 2 4 4" xfId="5150"/>
    <cellStyle name="Style 259 2 4 5" xfId="4010"/>
    <cellStyle name="Style 259 2 4 6" xfId="6297"/>
    <cellStyle name="Style 259 2 5" xfId="4120"/>
    <cellStyle name="Style 259 2 6" xfId="3456"/>
    <cellStyle name="Style 259 2 7" xfId="4210"/>
    <cellStyle name="Style 259 2 8" xfId="4045"/>
    <cellStyle name="Style 259 3" xfId="3099"/>
    <cellStyle name="Style 259 3 2" xfId="4581"/>
    <cellStyle name="Style 259 3 3" xfId="3201"/>
    <cellStyle name="Style 259 3 4" xfId="5165"/>
    <cellStyle name="Style 259 3 5" xfId="4687"/>
    <cellStyle name="Style 259 3 6" xfId="6312"/>
    <cellStyle name="Style 259 4" xfId="3103"/>
    <cellStyle name="Style 259 4 2" xfId="4585"/>
    <cellStyle name="Style 259 4 3" xfId="3197"/>
    <cellStyle name="Style 259 4 4" xfId="5169"/>
    <cellStyle name="Style 259 4 5" xfId="4700"/>
    <cellStyle name="Style 259 4 6" xfId="6316"/>
    <cellStyle name="Style 259 5" xfId="3083"/>
    <cellStyle name="Style 259 5 2" xfId="4565"/>
    <cellStyle name="Style 259 5 3" xfId="3217"/>
    <cellStyle name="Style 259 5 4" xfId="5149"/>
    <cellStyle name="Style 259 5 5" xfId="4009"/>
    <cellStyle name="Style 259 5 6" xfId="6296"/>
    <cellStyle name="Style 259 6" xfId="4119"/>
    <cellStyle name="Style 259 7" xfId="3457"/>
    <cellStyle name="Style 259 8" xfId="4215"/>
    <cellStyle name="Style 259 9" xfId="4125"/>
    <cellStyle name="Style 26" xfId="2483"/>
    <cellStyle name="Style 260" xfId="2484"/>
    <cellStyle name="Style 261" xfId="2485"/>
    <cellStyle name="Style 261 2" xfId="2486"/>
    <cellStyle name="Style 261 2 2" xfId="3106"/>
    <cellStyle name="Style 261 2 2 2" xfId="4588"/>
    <cellStyle name="Style 261 2 2 3" xfId="3194"/>
    <cellStyle name="Style 261 2 2 4" xfId="5172"/>
    <cellStyle name="Style 261 2 2 5" xfId="4672"/>
    <cellStyle name="Style 261 2 2 6" xfId="6319"/>
    <cellStyle name="Style 261 2 3" xfId="3086"/>
    <cellStyle name="Style 261 2 3 2" xfId="4568"/>
    <cellStyle name="Style 261 2 3 3" xfId="3214"/>
    <cellStyle name="Style 261 2 3 4" xfId="5152"/>
    <cellStyle name="Style 261 2 3 5" xfId="4012"/>
    <cellStyle name="Style 261 2 3 6" xfId="6299"/>
    <cellStyle name="Style 261 2 4" xfId="4122"/>
    <cellStyle name="Style 261 2 5" xfId="3454"/>
    <cellStyle name="Style 261 2 6" xfId="3876"/>
    <cellStyle name="Style 261 2 7" xfId="3707"/>
    <cellStyle name="Style 261 3" xfId="3105"/>
    <cellStyle name="Style 261 3 2" xfId="4587"/>
    <cellStyle name="Style 261 3 3" xfId="3195"/>
    <cellStyle name="Style 261 3 4" xfId="5171"/>
    <cellStyle name="Style 261 3 5" xfId="4018"/>
    <cellStyle name="Style 261 3 6" xfId="6318"/>
    <cellStyle name="Style 261 4" xfId="3085"/>
    <cellStyle name="Style 261 4 2" xfId="4567"/>
    <cellStyle name="Style 261 4 3" xfId="3215"/>
    <cellStyle name="Style 261 4 4" xfId="5151"/>
    <cellStyle name="Style 261 4 5" xfId="4011"/>
    <cellStyle name="Style 261 4 6" xfId="6298"/>
    <cellStyle name="Style 261 5" xfId="4121"/>
    <cellStyle name="Style 261 6" xfId="3455"/>
    <cellStyle name="Style 261 7" xfId="3875"/>
    <cellStyle name="Style 261 8" xfId="3706"/>
    <cellStyle name="Style 262" xfId="2487"/>
    <cellStyle name="Style 263" xfId="2488"/>
    <cellStyle name="Style 264" xfId="2489"/>
    <cellStyle name="Style 265" xfId="2490"/>
    <cellStyle name="Style 265 2" xfId="2491"/>
    <cellStyle name="Style 265 2 2" xfId="3108"/>
    <cellStyle name="Style 265 2 2 2" xfId="4590"/>
    <cellStyle name="Style 265 2 2 3" xfId="3192"/>
    <cellStyle name="Style 265 2 2 4" xfId="5174"/>
    <cellStyle name="Style 265 2 2 5" xfId="4734"/>
    <cellStyle name="Style 265 2 2 6" xfId="6321"/>
    <cellStyle name="Style 265 2 2 7" xfId="5983"/>
    <cellStyle name="Style 265 2 3" xfId="3096"/>
    <cellStyle name="Style 265 2 3 2" xfId="4578"/>
    <cellStyle name="Style 265 2 3 3" xfId="3204"/>
    <cellStyle name="Style 265 2 3 4" xfId="5162"/>
    <cellStyle name="Style 265 2 3 5" xfId="4701"/>
    <cellStyle name="Style 265 2 3 6" xfId="6309"/>
    <cellStyle name="Style 265 2 3 7" xfId="5981"/>
    <cellStyle name="Style 265 2 4" xfId="5849"/>
    <cellStyle name="Style 265 3" xfId="3107"/>
    <cellStyle name="Style 265 3 2" xfId="4589"/>
    <cellStyle name="Style 265 3 3" xfId="3193"/>
    <cellStyle name="Style 265 3 4" xfId="5173"/>
    <cellStyle name="Style 265 3 5" xfId="4685"/>
    <cellStyle name="Style 265 3 6" xfId="6320"/>
    <cellStyle name="Style 265 3 7" xfId="5982"/>
    <cellStyle name="Style 265 4" xfId="3093"/>
    <cellStyle name="Style 265 4 2" xfId="4575"/>
    <cellStyle name="Style 265 4 3" xfId="3207"/>
    <cellStyle name="Style 265 4 4" xfId="5159"/>
    <cellStyle name="Style 265 4 5" xfId="4676"/>
    <cellStyle name="Style 265 4 6" xfId="6306"/>
    <cellStyle name="Style 265 4 7" xfId="5980"/>
    <cellStyle name="Style 265 5" xfId="5848"/>
    <cellStyle name="Style 266" xfId="2492"/>
    <cellStyle name="Style 267" xfId="2493"/>
    <cellStyle name="Style 268" xfId="2494"/>
    <cellStyle name="Style 269" xfId="2495"/>
    <cellStyle name="Style 27" xfId="2496"/>
    <cellStyle name="Style 270" xfId="2497"/>
    <cellStyle name="Style 271" xfId="2498"/>
    <cellStyle name="Style 272" xfId="2499"/>
    <cellStyle name="Style 273" xfId="2500"/>
    <cellStyle name="Style 274" xfId="2501"/>
    <cellStyle name="Style 275" xfId="2502"/>
    <cellStyle name="Style 276" xfId="2503"/>
    <cellStyle name="Style 277" xfId="2504"/>
    <cellStyle name="Style 278" xfId="2505"/>
    <cellStyle name="Style 279" xfId="2506"/>
    <cellStyle name="Style 28" xfId="2507"/>
    <cellStyle name="Style 280" xfId="2508"/>
    <cellStyle name="Style 281" xfId="2509"/>
    <cellStyle name="Style 282" xfId="2510"/>
    <cellStyle name="Style 283" xfId="2511"/>
    <cellStyle name="Style 284" xfId="2512"/>
    <cellStyle name="Style 285" xfId="2513"/>
    <cellStyle name="Style 286" xfId="2514"/>
    <cellStyle name="Style 287" xfId="2515"/>
    <cellStyle name="Style 288" xfId="2516"/>
    <cellStyle name="Style 289" xfId="2517"/>
    <cellStyle name="Style 29" xfId="2518"/>
    <cellStyle name="Style 290" xfId="2519"/>
    <cellStyle name="Style 290 2" xfId="2520"/>
    <cellStyle name="Style 290 2 2" xfId="3114"/>
    <cellStyle name="Style 290 2 2 2" xfId="4596"/>
    <cellStyle name="Style 290 2 2 3" xfId="3186"/>
    <cellStyle name="Style 290 2 2 4" xfId="5180"/>
    <cellStyle name="Style 290 2 2 5" xfId="4019"/>
    <cellStyle name="Style 290 2 2 6" xfId="6327"/>
    <cellStyle name="Style 290 2 3" xfId="3118"/>
    <cellStyle name="Style 290 2 3 2" xfId="4600"/>
    <cellStyle name="Style 290 2 3 3" xfId="3182"/>
    <cellStyle name="Style 290 2 3 4" xfId="5184"/>
    <cellStyle name="Style 290 2 3 5" xfId="4736"/>
    <cellStyle name="Style 290 2 3 6" xfId="6331"/>
    <cellStyle name="Style 290 2 4" xfId="3110"/>
    <cellStyle name="Style 290 2 4 2" xfId="4592"/>
    <cellStyle name="Style 290 2 4 3" xfId="3190"/>
    <cellStyle name="Style 290 2 4 4" xfId="5176"/>
    <cellStyle name="Style 290 2 4 5" xfId="4673"/>
    <cellStyle name="Style 290 2 4 6" xfId="6323"/>
    <cellStyle name="Style 290 2 5" xfId="4128"/>
    <cellStyle name="Style 290 2 6" xfId="3452"/>
    <cellStyle name="Style 290 2 7" xfId="3906"/>
    <cellStyle name="Style 290 2 8" xfId="3710"/>
    <cellStyle name="Style 290 3" xfId="3113"/>
    <cellStyle name="Style 290 3 2" xfId="4595"/>
    <cellStyle name="Style 290 3 3" xfId="3187"/>
    <cellStyle name="Style 290 3 4" xfId="5179"/>
    <cellStyle name="Style 290 3 5" xfId="4698"/>
    <cellStyle name="Style 290 3 6" xfId="6326"/>
    <cellStyle name="Style 290 4" xfId="3117"/>
    <cellStyle name="Style 290 4 2" xfId="4599"/>
    <cellStyle name="Style 290 4 3" xfId="3183"/>
    <cellStyle name="Style 290 4 4" xfId="5183"/>
    <cellStyle name="Style 290 4 5" xfId="4683"/>
    <cellStyle name="Style 290 4 6" xfId="6330"/>
    <cellStyle name="Style 290 5" xfId="3109"/>
    <cellStyle name="Style 290 5 2" xfId="4591"/>
    <cellStyle name="Style 290 5 3" xfId="3191"/>
    <cellStyle name="Style 290 5 4" xfId="5175"/>
    <cellStyle name="Style 290 5 5" xfId="4697"/>
    <cellStyle name="Style 290 5 6" xfId="6322"/>
    <cellStyle name="Style 290 6" xfId="4127"/>
    <cellStyle name="Style 290 7" xfId="3453"/>
    <cellStyle name="Style 290 8" xfId="3905"/>
    <cellStyle name="Style 290 9" xfId="3709"/>
    <cellStyle name="Style 291" xfId="2521"/>
    <cellStyle name="Style 292" xfId="2522"/>
    <cellStyle name="Style 292 2" xfId="2523"/>
    <cellStyle name="Style 292 2 2" xfId="3120"/>
    <cellStyle name="Style 292 2 2 2" xfId="4602"/>
    <cellStyle name="Style 292 2 2 3" xfId="4629"/>
    <cellStyle name="Style 292 2 2 4" xfId="5186"/>
    <cellStyle name="Style 292 2 2 5" xfId="4671"/>
    <cellStyle name="Style 292 2 2 6" xfId="6333"/>
    <cellStyle name="Style 292 2 3" xfId="3112"/>
    <cellStyle name="Style 292 2 3 2" xfId="4594"/>
    <cellStyle name="Style 292 2 3 3" xfId="3188"/>
    <cellStyle name="Style 292 2 3 4" xfId="5178"/>
    <cellStyle name="Style 292 2 3 5" xfId="4733"/>
    <cellStyle name="Style 292 2 3 6" xfId="6325"/>
    <cellStyle name="Style 292 2 4" xfId="4130"/>
    <cellStyle name="Style 292 2 5" xfId="3450"/>
    <cellStyle name="Style 292 2 6" xfId="3909"/>
    <cellStyle name="Style 292 2 7" xfId="3712"/>
    <cellStyle name="Style 292 3" xfId="3119"/>
    <cellStyle name="Style 292 3 2" xfId="4601"/>
    <cellStyle name="Style 292 3 3" xfId="3181"/>
    <cellStyle name="Style 292 3 4" xfId="5185"/>
    <cellStyle name="Style 292 3 5" xfId="4695"/>
    <cellStyle name="Style 292 3 6" xfId="6332"/>
    <cellStyle name="Style 292 4" xfId="3111"/>
    <cellStyle name="Style 292 4 2" xfId="4593"/>
    <cellStyle name="Style 292 4 3" xfId="3189"/>
    <cellStyle name="Style 292 4 4" xfId="5177"/>
    <cellStyle name="Style 292 4 5" xfId="4686"/>
    <cellStyle name="Style 292 4 6" xfId="6324"/>
    <cellStyle name="Style 292 5" xfId="4129"/>
    <cellStyle name="Style 292 6" xfId="3451"/>
    <cellStyle name="Style 292 7" xfId="3908"/>
    <cellStyle name="Style 292 8" xfId="3711"/>
    <cellStyle name="Style 30" xfId="2524"/>
    <cellStyle name="Style 31" xfId="2525"/>
    <cellStyle name="Style 32" xfId="2526"/>
    <cellStyle name="Style 33" xfId="2527"/>
    <cellStyle name="Style 34" xfId="2528"/>
    <cellStyle name="Style 35" xfId="2529"/>
    <cellStyle name="Style 36" xfId="2530"/>
    <cellStyle name="Style 37" xfId="2531"/>
    <cellStyle name="Style 38" xfId="2532"/>
    <cellStyle name="Style 39" xfId="2533"/>
    <cellStyle name="Style 40" xfId="2534"/>
    <cellStyle name="Style 40 2" xfId="2535"/>
    <cellStyle name="Style 40 2 2" xfId="3124"/>
    <cellStyle name="Style 40 2 2 2" xfId="4606"/>
    <cellStyle name="Style 40 2 2 3" xfId="4801"/>
    <cellStyle name="Style 40 2 2 4" xfId="5190"/>
    <cellStyle name="Style 40 2 2 5" xfId="4810"/>
    <cellStyle name="Style 40 2 2 6" xfId="6337"/>
    <cellStyle name="Style 40 2 3" xfId="3116"/>
    <cellStyle name="Style 40 2 3 2" xfId="4598"/>
    <cellStyle name="Style 40 2 3 3" xfId="3184"/>
    <cellStyle name="Style 40 2 3 4" xfId="5182"/>
    <cellStyle name="Style 40 2 3 5" xfId="4670"/>
    <cellStyle name="Style 40 2 3 6" xfId="6329"/>
    <cellStyle name="Style 40 2 4" xfId="4132"/>
    <cellStyle name="Style 40 2 5" xfId="3448"/>
    <cellStyle name="Style 40 2 6" xfId="3917"/>
    <cellStyle name="Style 40 2 7" xfId="3714"/>
    <cellStyle name="Style 40 3" xfId="3123"/>
    <cellStyle name="Style 40 3 2" xfId="4605"/>
    <cellStyle name="Style 40 3 3" xfId="4797"/>
    <cellStyle name="Style 40 3 4" xfId="5189"/>
    <cellStyle name="Style 40 3 5" xfId="4696"/>
    <cellStyle name="Style 40 3 6" xfId="6336"/>
    <cellStyle name="Style 40 4" xfId="3115"/>
    <cellStyle name="Style 40 4 2" xfId="4597"/>
    <cellStyle name="Style 40 4 3" xfId="3185"/>
    <cellStyle name="Style 40 4 4" xfId="5181"/>
    <cellStyle name="Style 40 4 5" xfId="4020"/>
    <cellStyle name="Style 40 4 6" xfId="6328"/>
    <cellStyle name="Style 40 5" xfId="4131"/>
    <cellStyle name="Style 40 6" xfId="3449"/>
    <cellStyle name="Style 40 7" xfId="3916"/>
    <cellStyle name="Style 40 8" xfId="3713"/>
    <cellStyle name="Style 41" xfId="2536"/>
    <cellStyle name="Style 42" xfId="2537"/>
    <cellStyle name="Style 43" xfId="2538"/>
    <cellStyle name="Style 44" xfId="2539"/>
    <cellStyle name="Style 45" xfId="2540"/>
    <cellStyle name="Style 46" xfId="2541"/>
    <cellStyle name="Style 47" xfId="2542"/>
    <cellStyle name="Style 48" xfId="2543"/>
    <cellStyle name="Style 49" xfId="2544"/>
    <cellStyle name="Style 50" xfId="2545"/>
    <cellStyle name="Style 51" xfId="2546"/>
    <cellStyle name="Style 52" xfId="2547"/>
    <cellStyle name="Style 53" xfId="2548"/>
    <cellStyle name="Style 54" xfId="2549"/>
    <cellStyle name="Style 55" xfId="2550"/>
    <cellStyle name="Style 56" xfId="2551"/>
    <cellStyle name="Style 57" xfId="2552"/>
    <cellStyle name="Style 57 2" xfId="2553"/>
    <cellStyle name="Style 57 2 2" xfId="3126"/>
    <cellStyle name="Style 57 2 2 2" xfId="4608"/>
    <cellStyle name="Style 57 2 2 3" xfId="4800"/>
    <cellStyle name="Style 57 2 2 4" xfId="5192"/>
    <cellStyle name="Style 57 2 2 5" xfId="4812"/>
    <cellStyle name="Style 57 2 2 6" xfId="6339"/>
    <cellStyle name="Style 57 2 3" xfId="3122"/>
    <cellStyle name="Style 57 2 3 2" xfId="4604"/>
    <cellStyle name="Style 57 2 3 3" xfId="4631"/>
    <cellStyle name="Style 57 2 3 4" xfId="5188"/>
    <cellStyle name="Style 57 2 3 5" xfId="4735"/>
    <cellStyle name="Style 57 2 3 6" xfId="6335"/>
    <cellStyle name="Style 57 2 4" xfId="4138"/>
    <cellStyle name="Style 57 2 5" xfId="4727"/>
    <cellStyle name="Style 57 2 6" xfId="3930"/>
    <cellStyle name="Style 57 2 7" xfId="4245"/>
    <cellStyle name="Style 57 3" xfId="3125"/>
    <cellStyle name="Style 57 3 2" xfId="4607"/>
    <cellStyle name="Style 57 3 3" xfId="4796"/>
    <cellStyle name="Style 57 3 4" xfId="5191"/>
    <cellStyle name="Style 57 3 5" xfId="4811"/>
    <cellStyle name="Style 57 3 6" xfId="6338"/>
    <cellStyle name="Style 57 4" xfId="3121"/>
    <cellStyle name="Style 57 4 2" xfId="4603"/>
    <cellStyle name="Style 57 4 3" xfId="4630"/>
    <cellStyle name="Style 57 4 4" xfId="5187"/>
    <cellStyle name="Style 57 4 5" xfId="4684"/>
    <cellStyle name="Style 57 4 6" xfId="6334"/>
    <cellStyle name="Style 57 5" xfId="4137"/>
    <cellStyle name="Style 57 6" xfId="4692"/>
    <cellStyle name="Style 57 7" xfId="4244"/>
    <cellStyle name="Style 57 8" xfId="3715"/>
    <cellStyle name="Style 58" xfId="2554"/>
    <cellStyle name="Style 59" xfId="2555"/>
    <cellStyle name="Style 60" xfId="2556"/>
    <cellStyle name="Style 61" xfId="2557"/>
    <cellStyle name="Style 62" xfId="2558"/>
    <cellStyle name="Style 63" xfId="2559"/>
    <cellStyle name="Style 64" xfId="2560"/>
    <cellStyle name="Style 65" xfId="2561"/>
    <cellStyle name="Style 66" xfId="2562"/>
    <cellStyle name="Style 67" xfId="2563"/>
    <cellStyle name="Style 68" xfId="2564"/>
    <cellStyle name="Style 69" xfId="2565"/>
    <cellStyle name="Style 70" xfId="2566"/>
    <cellStyle name="Style 71" xfId="2567"/>
    <cellStyle name="Style 72" xfId="2568"/>
    <cellStyle name="Style 73" xfId="2569"/>
    <cellStyle name="Style 74" xfId="2570"/>
    <cellStyle name="Style 75" xfId="2571"/>
    <cellStyle name="Style 76" xfId="2572"/>
    <cellStyle name="Style 77" xfId="2573"/>
    <cellStyle name="Style 78" xfId="2574"/>
    <cellStyle name="Style 79" xfId="2575"/>
    <cellStyle name="Style 79 2" xfId="2576"/>
    <cellStyle name="Style 79 2 2" xfId="3132"/>
    <cellStyle name="Style 79 2 2 2" xfId="4614"/>
    <cellStyle name="Style 79 2 2 3" xfId="4637"/>
    <cellStyle name="Style 79 2 2 4" xfId="5198"/>
    <cellStyle name="Style 79 2 2 5" xfId="4818"/>
    <cellStyle name="Style 79 2 2 6" xfId="6345"/>
    <cellStyle name="Style 79 2 3" xfId="3128"/>
    <cellStyle name="Style 79 2 3 2" xfId="4610"/>
    <cellStyle name="Style 79 2 3 3" xfId="4633"/>
    <cellStyle name="Style 79 2 3 4" xfId="5194"/>
    <cellStyle name="Style 79 2 3 5" xfId="4814"/>
    <cellStyle name="Style 79 2 3 6" xfId="6341"/>
    <cellStyle name="Style 79 2 4" xfId="4152"/>
    <cellStyle name="Style 79 2 5" xfId="4728"/>
    <cellStyle name="Style 79 2 6" xfId="3953"/>
    <cellStyle name="Style 79 2 7" xfId="3717"/>
    <cellStyle name="Style 79 3" xfId="3131"/>
    <cellStyle name="Style 79 3 2" xfId="4613"/>
    <cellStyle name="Style 79 3 3" xfId="4636"/>
    <cellStyle name="Style 79 3 4" xfId="5197"/>
    <cellStyle name="Style 79 3 5" xfId="4817"/>
    <cellStyle name="Style 79 3 6" xfId="6344"/>
    <cellStyle name="Style 79 4" xfId="3127"/>
    <cellStyle name="Style 79 4 2" xfId="4609"/>
    <cellStyle name="Style 79 4 3" xfId="4632"/>
    <cellStyle name="Style 79 4 4" xfId="5193"/>
    <cellStyle name="Style 79 4 5" xfId="4813"/>
    <cellStyle name="Style 79 4 6" xfId="6340"/>
    <cellStyle name="Style 79 5" xfId="4151"/>
    <cellStyle name="Style 79 6" xfId="4691"/>
    <cellStyle name="Style 79 7" xfId="3952"/>
    <cellStyle name="Style 79 8" xfId="3716"/>
    <cellStyle name="Style 80" xfId="2577"/>
    <cellStyle name="Style 81" xfId="2578"/>
    <cellStyle name="Style 82" xfId="2579"/>
    <cellStyle name="Style 83" xfId="2580"/>
    <cellStyle name="Style 84" xfId="2581"/>
    <cellStyle name="Style 85" xfId="2582"/>
    <cellStyle name="Style 86" xfId="2583"/>
    <cellStyle name="Style 87" xfId="2584"/>
    <cellStyle name="Style 88" xfId="2585"/>
    <cellStyle name="Style 88 2" xfId="2586"/>
    <cellStyle name="Style 88 2 2" xfId="3134"/>
    <cellStyle name="Style 88 2 2 2" xfId="4616"/>
    <cellStyle name="Style 88 2 2 3" xfId="4639"/>
    <cellStyle name="Style 88 2 2 4" xfId="5200"/>
    <cellStyle name="Style 88 2 2 5" xfId="4820"/>
    <cellStyle name="Style 88 2 2 6" xfId="6347"/>
    <cellStyle name="Style 88 2 3" xfId="3130"/>
    <cellStyle name="Style 88 2 3 2" xfId="4612"/>
    <cellStyle name="Style 88 2 3 3" xfId="4635"/>
    <cellStyle name="Style 88 2 3 4" xfId="5196"/>
    <cellStyle name="Style 88 2 3 5" xfId="4816"/>
    <cellStyle name="Style 88 2 3 6" xfId="6343"/>
    <cellStyle name="Style 88 2 4" xfId="4154"/>
    <cellStyle name="Style 88 2 5" xfId="4729"/>
    <cellStyle name="Style 88 2 6" xfId="3959"/>
    <cellStyle name="Style 88 2 7" xfId="4409"/>
    <cellStyle name="Style 88 3" xfId="3133"/>
    <cellStyle name="Style 88 3 2" xfId="4615"/>
    <cellStyle name="Style 88 3 3" xfId="4638"/>
    <cellStyle name="Style 88 3 4" xfId="5199"/>
    <cellStyle name="Style 88 3 5" xfId="4819"/>
    <cellStyle name="Style 88 3 6" xfId="6346"/>
    <cellStyle name="Style 88 4" xfId="3129"/>
    <cellStyle name="Style 88 4 2" xfId="4611"/>
    <cellStyle name="Style 88 4 3" xfId="4634"/>
    <cellStyle name="Style 88 4 4" xfId="5195"/>
    <cellStyle name="Style 88 4 5" xfId="4815"/>
    <cellStyle name="Style 88 4 6" xfId="6342"/>
    <cellStyle name="Style 88 5" xfId="4153"/>
    <cellStyle name="Style 88 6" xfId="4690"/>
    <cellStyle name="Style 88 7" xfId="3958"/>
    <cellStyle name="Style 88 8" xfId="4123"/>
    <cellStyle name="Style 89" xfId="2587"/>
    <cellStyle name="Style 90" xfId="2588"/>
    <cellStyle name="Style 91" xfId="2589"/>
    <cellStyle name="Style 92" xfId="2590"/>
    <cellStyle name="Style 93" xfId="2591"/>
    <cellStyle name="Style 94" xfId="2592"/>
    <cellStyle name="Style 95" xfId="2593"/>
    <cellStyle name="Style 96" xfId="2594"/>
    <cellStyle name="Style 97" xfId="2595"/>
    <cellStyle name="Style 98" xfId="2596"/>
    <cellStyle name="Style 99" xfId="2597"/>
    <cellStyle name="subhead" xfId="2598"/>
    <cellStyle name="SUBSC98" xfId="2599"/>
    <cellStyle name="SUBSC98 2" xfId="2600"/>
    <cellStyle name="SUBSC98 3" xfId="2601"/>
    <cellStyle name="SUBSC98 4" xfId="2602"/>
    <cellStyle name="SUBSC98 5" xfId="2603"/>
    <cellStyle name="Subtitle" xfId="2604"/>
    <cellStyle name="Subtitle 2" xfId="2605"/>
    <cellStyle name="Subtitle 3" xfId="2606"/>
    <cellStyle name="Subtitle 4" xfId="2607"/>
    <cellStyle name="Subtitle 5" xfId="2608"/>
    <cellStyle name="sub-to - Style3" xfId="2609"/>
    <cellStyle name="Subtotal" xfId="2610"/>
    <cellStyle name="SubTotal1Num" xfId="2611"/>
    <cellStyle name="SubTotal1Text" xfId="2612"/>
    <cellStyle name="T¡tu-1 - Style2" xfId="2613"/>
    <cellStyle name="Table" xfId="2614"/>
    <cellStyle name="Table Col Head" xfId="2615"/>
    <cellStyle name="Table Sub Head" xfId="2616"/>
    <cellStyle name="table title" xfId="2617"/>
    <cellStyle name="Table Units" xfId="2618"/>
    <cellStyle name="Table_20110504Preciario Xarxa Obertav3" xfId="2619"/>
    <cellStyle name="TableHeader" xfId="2620"/>
    <cellStyle name="Text Indent A" xfId="2621"/>
    <cellStyle name="Text Indent B" xfId="2622"/>
    <cellStyle name="Text Indent B 2" xfId="2623"/>
    <cellStyle name="Text Indent B 3" xfId="2624"/>
    <cellStyle name="Text Indent B 4" xfId="2625"/>
    <cellStyle name="Text Indent B 5" xfId="2626"/>
    <cellStyle name="Text Indent C" xfId="2627"/>
    <cellStyle name="Text Indent C 2" xfId="2628"/>
    <cellStyle name="Text Indent C 3" xfId="2629"/>
    <cellStyle name="Text Indent C 4" xfId="2630"/>
    <cellStyle name="Text Indent C 5" xfId="2631"/>
    <cellStyle name="Times New Roman" xfId="2632"/>
    <cellStyle name="Title" xfId="2633"/>
    <cellStyle name="Title 2" xfId="2634"/>
    <cellStyle name="Title 3" xfId="2635"/>
    <cellStyle name="Title 4" xfId="2636"/>
    <cellStyle name="Title 5" xfId="2637"/>
    <cellStyle name="Title 6" xfId="2638"/>
    <cellStyle name="Title Left" xfId="2639"/>
    <cellStyle name="Title_110519 Proposta evolució XOC" xfId="2640"/>
    <cellStyle name="Title1" xfId="2641"/>
    <cellStyle name="Title1 2" xfId="2642"/>
    <cellStyle name="Title1 3" xfId="2643"/>
    <cellStyle name="Title1 4" xfId="2644"/>
    <cellStyle name="Title1 5" xfId="2645"/>
    <cellStyle name="TITOLO1" xfId="2646"/>
    <cellStyle name="TITOLO1 2" xfId="2647"/>
    <cellStyle name="TITOLO1 3" xfId="2648"/>
    <cellStyle name="TITOLO1 4" xfId="2649"/>
    <cellStyle name="TITOLO1 5" xfId="2650"/>
    <cellStyle name="TITOLO2" xfId="2651"/>
    <cellStyle name="TITOLO2 2" xfId="2652"/>
    <cellStyle name="TITOLO2 3" xfId="2653"/>
    <cellStyle name="TITOLO2 4" xfId="2654"/>
    <cellStyle name="TITOLO2 5" xfId="2655"/>
    <cellStyle name="Tope - Style1" xfId="2656"/>
    <cellStyle name="Total 2" xfId="2657"/>
    <cellStyle name="Total 2 2" xfId="2658"/>
    <cellStyle name="Total 2 2 2" xfId="2659"/>
    <cellStyle name="Total 2 2 2 2" xfId="3136"/>
    <cellStyle name="Total 2 2 2 2 2" xfId="4618"/>
    <cellStyle name="Total 2 2 2 2 3" xfId="4641"/>
    <cellStyle name="Total 2 2 2 2 4" xfId="5202"/>
    <cellStyle name="Total 2 2 2 2 5" xfId="4822"/>
    <cellStyle name="Total 2 2 2 2 6" xfId="6349"/>
    <cellStyle name="Total 2 2 2 3" xfId="3146"/>
    <cellStyle name="Total 2 2 2 3 2" xfId="4627"/>
    <cellStyle name="Total 2 2 2 3 3" xfId="4650"/>
    <cellStyle name="Total 2 2 2 3 4" xfId="5211"/>
    <cellStyle name="Total 2 2 2 3 5" xfId="4831"/>
    <cellStyle name="Total 2 2 2 3 6" xfId="6358"/>
    <cellStyle name="Total 2 2 2 4" xfId="4203"/>
    <cellStyle name="Total 2 2 2 5" xfId="4739"/>
    <cellStyle name="Total 2 2 2 6" xfId="4675"/>
    <cellStyle name="Total 2 2 2 7" xfId="4133"/>
    <cellStyle name="Total 2 2 2 8" xfId="5979"/>
    <cellStyle name="Total 2 2 3" xfId="3135"/>
    <cellStyle name="Total 2 2 3 2" xfId="4617"/>
    <cellStyle name="Total 2 2 3 3" xfId="4640"/>
    <cellStyle name="Total 2 2 3 4" xfId="5201"/>
    <cellStyle name="Total 2 2 3 5" xfId="4821"/>
    <cellStyle name="Total 2 2 3 6" xfId="6348"/>
    <cellStyle name="Total 2 2 4" xfId="3145"/>
    <cellStyle name="Total 2 2 4 2" xfId="4626"/>
    <cellStyle name="Total 2 2 4 3" xfId="4649"/>
    <cellStyle name="Total 2 2 4 4" xfId="5210"/>
    <cellStyle name="Total 2 2 4 5" xfId="4830"/>
    <cellStyle name="Total 2 2 4 6" xfId="6357"/>
    <cellStyle name="Total 2 2 5" xfId="4202"/>
    <cellStyle name="Total 2 2 6" xfId="4738"/>
    <cellStyle name="Total 2 2 7" xfId="4699"/>
    <cellStyle name="Total 2 2 8" xfId="4155"/>
    <cellStyle name="Total 2 2 9" xfId="5978"/>
    <cellStyle name="Total 3" xfId="2660"/>
    <cellStyle name="Total 4" xfId="2661"/>
    <cellStyle name="Total 5" xfId="2662"/>
    <cellStyle name="Total 6" xfId="2663"/>
    <cellStyle name="TOTALE" xfId="2664"/>
    <cellStyle name="TOTALE 2" xfId="2665"/>
    <cellStyle name="TOTALE 3" xfId="2666"/>
    <cellStyle name="TOTALE 4" xfId="2667"/>
    <cellStyle name="TOTALE 5" xfId="2668"/>
    <cellStyle name="Underline" xfId="2669"/>
    <cellStyle name="Unit" xfId="2670"/>
    <cellStyle name="Unit 2" xfId="2671"/>
    <cellStyle name="Unit 3" xfId="2672"/>
    <cellStyle name="Unit 4" xfId="2673"/>
    <cellStyle name="Unit 5" xfId="2674"/>
    <cellStyle name="Unprot" xfId="2675"/>
    <cellStyle name="Unprot 2" xfId="2676"/>
    <cellStyle name="Unprot 3" xfId="2677"/>
    <cellStyle name="Unprot 4" xfId="2678"/>
    <cellStyle name="Unprot 5" xfId="2679"/>
    <cellStyle name="Unprot$" xfId="2680"/>
    <cellStyle name="Unprot$ 2" xfId="2681"/>
    <cellStyle name="Unprot$ 3" xfId="2682"/>
    <cellStyle name="Unprot$ 4" xfId="2683"/>
    <cellStyle name="Unprot$ 5" xfId="2684"/>
    <cellStyle name="Unprot_200110506 Preciario Inst  XOC" xfId="2685"/>
    <cellStyle name="Unprotect" xfId="2686"/>
    <cellStyle name="Valuta (0)_03 Annex1" xfId="2687"/>
    <cellStyle name="Valuta 2" xfId="2688"/>
    <cellStyle name="Valuta_9611A02C" xfId="2689"/>
    <cellStyle name="VALUTARIO" xfId="2690"/>
    <cellStyle name="VALUTARIO 2" xfId="2691"/>
    <cellStyle name="VALUTARIO 3" xfId="2692"/>
    <cellStyle name="VALUTARIO 4" xfId="2693"/>
    <cellStyle name="VALUTARIO 5" xfId="2694"/>
    <cellStyle name="Vertical" xfId="2695"/>
    <cellStyle name="Vertical 2" xfId="2696"/>
    <cellStyle name="Vertical 3" xfId="2697"/>
    <cellStyle name="Vertical 4" xfId="2698"/>
    <cellStyle name="Vertical 5" xfId="2699"/>
    <cellStyle name="Währung [0]_laroux" xfId="2700"/>
    <cellStyle name="Währung_laroux" xfId="2701"/>
    <cellStyle name="Warning Text" xfId="2702"/>
    <cellStyle name="Year" xfId="2703"/>
    <cellStyle name="Yellow" xfId="2704"/>
    <cellStyle name="Yellow 2" xfId="2705"/>
    <cellStyle name="Yellow 3" xfId="2706"/>
    <cellStyle name="Yellow 4" xfId="2707"/>
    <cellStyle name="Yellow 5" xfId="2708"/>
    <cellStyle name="Βασικό_Φύλλο1" xfId="2709"/>
    <cellStyle name="Διαχωριστικό χιλιάδων/υποδιαστολή_Φύλλο1" xfId="2710"/>
    <cellStyle name="Обычный_Centr_0" xfId="2711"/>
    <cellStyle name="표준_Sheet1" xfId="2712"/>
    <cellStyle name="一般_Quotation Sample1" xfId="2713"/>
    <cellStyle name="千位[0]_laroux" xfId="2714"/>
    <cellStyle name="千位_laroux" xfId="2715"/>
    <cellStyle name="千位分隔[0]_2.5G报价模板" xfId="2716"/>
    <cellStyle name="千位分隔_2.5G报价模板" xfId="2717"/>
    <cellStyle name="千分位[0]_laroux" xfId="2718"/>
    <cellStyle name="千分位_laroux" xfId="2719"/>
    <cellStyle name="后继超级链接_~0055202" xfId="2720"/>
    <cellStyle name="常规_(to TSD)MA5600 5603 Config for Completel 0506" xfId="2721"/>
    <cellStyle name="普通_laroux" xfId="2722"/>
    <cellStyle name="桁区切り_GRASH1" xfId="2723"/>
    <cellStyle name="標準_Hitachi revised quote 12_26_00 for Osuga-san" xfId="2724"/>
    <cellStyle name="貨幣_Quotation Sample1" xfId="2725"/>
    <cellStyle name="超级链接_~0055202" xfId="2726"/>
  </cellStyles>
  <dxfs count="18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 patternType="none">
          <bgColor auto="1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 style="thin">
          <color theme="0" tint="-0.24994659260841701"/>
        </horizontal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theme="5"/>
        </bottom>
      </border>
    </dxf>
    <dxf>
      <font>
        <color theme="0"/>
      </font>
      <fill>
        <patternFill patternType="solid">
          <fgColor theme="5" tint="0.39994506668294322"/>
          <bgColor theme="5" tint="0.39994506668294322"/>
        </patternFill>
      </fill>
      <border>
        <bottom style="thin">
          <color theme="5" tint="0.79998168889431442"/>
        </bottom>
        <horizontal style="thin">
          <color theme="5" tint="0.39997558519241921"/>
        </horizontal>
      </border>
    </dxf>
    <dxf>
      <border>
        <bottom style="thin">
          <color theme="5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5" tint="0.39991454817346722"/>
          <bgColor theme="5" tint="0.39994506668294322"/>
        </patternFill>
      </fill>
    </dxf>
    <dxf>
      <font>
        <b/>
        <color theme="0"/>
      </font>
    </dxf>
    <dxf>
      <border>
        <left style="thin">
          <color rgb="FFC00000"/>
        </left>
      </border>
    </dxf>
    <dxf>
      <border>
        <left style="thin">
          <color theme="5" tint="-0.249977111117893"/>
        </left>
        <right style="thin">
          <color theme="5" tint="-0.249977111117893"/>
        </right>
      </border>
    </dxf>
    <dxf>
      <border>
        <top style="thin">
          <color theme="5" tint="-0.249977111117893"/>
        </top>
        <bottom style="thin">
          <color theme="5" tint="-0.249977111117893"/>
        </bottom>
        <horizontal style="thin">
          <color theme="5" tint="-0.249977111117893"/>
        </horizontal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/>
        <right/>
        <top/>
        <bottom/>
      </border>
    </dxf>
    <dxf>
      <font>
        <color theme="0"/>
      </font>
      <fill>
        <patternFill patternType="solid">
          <fgColor theme="5" tint="-0.249977111117893"/>
          <bgColor theme="5" tint="-0.24994659260841701"/>
        </patternFill>
      </fill>
      <border>
        <horizontal style="thin">
          <color theme="5" tint="-0.249977111117893"/>
        </horizontal>
      </border>
    </dxf>
    <dxf>
      <font>
        <color theme="1"/>
      </font>
      <border>
        <horizontal style="thin">
          <color theme="5" tint="0.79998168889431442"/>
        </horizontal>
      </border>
    </dxf>
  </dxfs>
  <tableStyles count="2" defaultTableStyle="TableStyleMedium9" defaultPivotStyle="PivotStyleLight16">
    <tableStyle name="CTTI" table="0" count="14">
      <tableStyleElement type="wholeTable" dxfId="17"/>
      <tableStyleElement type="headerRow" dxfId="16"/>
      <tableStyleElement type="totalRow" dxfId="15"/>
      <tableStyleElement type="firstRowStripe" dxfId="14"/>
      <tableStyleElement type="firstColumnStripe" dxfId="13"/>
      <tableStyleElement type="secondColumnStripe" dxfId="12"/>
      <tableStyleElement type="firstHeaderCell" dxfId="11"/>
      <tableStyleElement type="firstSubtotalRow" dxfId="10"/>
      <tableStyleElement type="secondSubtotalRow" dxfId="9"/>
      <tableStyleElement type="firstColumnSubheading" dxfId="8"/>
      <tableStyleElement type="firstRowSubheading" dxfId="7"/>
      <tableStyleElement type="secondRowSubheading" dxfId="6"/>
      <tableStyleElement type="pageFieldLabels" dxfId="5"/>
      <tableStyleElement type="pageFieldValues" dxfId="4"/>
    </tableStyle>
    <tableStyle name="CTTI2" table="0" count="4">
      <tableStyleElement type="wholeTable" dxfId="3"/>
      <tableStyleElement type="headerRow" dxfId="2"/>
      <tableStyleElement type="totalRow" dxfId="1"/>
      <tableStyleElement type="firstRowSubheading" dxfId="0"/>
    </tableStyle>
  </tableStyles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opLeftCell="A127" zoomScaleNormal="100" workbookViewId="0">
      <selection activeCell="F149" sqref="F149"/>
    </sheetView>
  </sheetViews>
  <sheetFormatPr defaultColWidth="11.42578125" defaultRowHeight="12.75"/>
  <cols>
    <col min="1" max="1" width="16.42578125" style="1" bestFit="1" customWidth="1"/>
    <col min="2" max="2" width="12.42578125" style="1" customWidth="1"/>
    <col min="3" max="3" width="17.140625" style="1" customWidth="1"/>
    <col min="4" max="4" width="15.85546875" style="1" customWidth="1"/>
    <col min="5" max="5" width="32.140625" style="1" customWidth="1"/>
    <col min="6" max="6" width="217.5703125" style="1" customWidth="1"/>
    <col min="7" max="7" width="86.7109375" style="1" bestFit="1" customWidth="1"/>
    <col min="8" max="8" width="17.7109375" style="1" customWidth="1"/>
    <col min="9" max="9" width="17" style="2" bestFit="1" customWidth="1"/>
    <col min="10" max="16384" width="11.42578125" style="3"/>
  </cols>
  <sheetData>
    <row r="1" spans="1:9" s="4" customFormat="1">
      <c r="A1" s="5" t="s">
        <v>79</v>
      </c>
      <c r="B1" s="5" t="s">
        <v>95</v>
      </c>
      <c r="C1" s="5" t="s">
        <v>82</v>
      </c>
      <c r="D1" s="5" t="s">
        <v>96</v>
      </c>
      <c r="E1" s="5" t="s">
        <v>83</v>
      </c>
      <c r="F1" s="5" t="s">
        <v>92</v>
      </c>
      <c r="G1" s="5" t="s">
        <v>93</v>
      </c>
      <c r="H1" s="5" t="s">
        <v>80</v>
      </c>
      <c r="I1" s="18" t="s">
        <v>109</v>
      </c>
    </row>
    <row r="2" spans="1:9" s="17" customFormat="1" ht="249.95" customHeight="1">
      <c r="A2" s="8" t="s">
        <v>323</v>
      </c>
      <c r="B2" s="8">
        <v>1</v>
      </c>
      <c r="C2" s="8" t="s">
        <v>84</v>
      </c>
      <c r="D2" s="8" t="s">
        <v>97</v>
      </c>
      <c r="E2" s="8" t="s">
        <v>86</v>
      </c>
      <c r="F2" s="10" t="s">
        <v>225</v>
      </c>
      <c r="G2" s="10" t="s">
        <v>8</v>
      </c>
      <c r="H2" s="8" t="s">
        <v>112</v>
      </c>
      <c r="I2" s="11">
        <v>58.8</v>
      </c>
    </row>
    <row r="3" spans="1:9" s="17" customFormat="1" ht="399.95" customHeight="1">
      <c r="A3" s="8" t="s">
        <v>324</v>
      </c>
      <c r="B3" s="8">
        <v>1</v>
      </c>
      <c r="C3" s="8" t="s">
        <v>84</v>
      </c>
      <c r="D3" s="8" t="s">
        <v>97</v>
      </c>
      <c r="E3" s="8" t="s">
        <v>86</v>
      </c>
      <c r="F3" s="10" t="s">
        <v>226</v>
      </c>
      <c r="G3" s="10" t="s">
        <v>28</v>
      </c>
      <c r="H3" s="8" t="s">
        <v>112</v>
      </c>
      <c r="I3" s="26">
        <v>72.98</v>
      </c>
    </row>
    <row r="4" spans="1:9" s="17" customFormat="1" ht="200.1" customHeight="1">
      <c r="A4" s="8" t="s">
        <v>325</v>
      </c>
      <c r="B4" s="8">
        <v>1</v>
      </c>
      <c r="C4" s="8" t="s">
        <v>84</v>
      </c>
      <c r="D4" s="8" t="s">
        <v>97</v>
      </c>
      <c r="E4" s="8" t="s">
        <v>86</v>
      </c>
      <c r="F4" s="10" t="s">
        <v>231</v>
      </c>
      <c r="G4" s="10" t="s">
        <v>26</v>
      </c>
      <c r="H4" s="8" t="s">
        <v>112</v>
      </c>
      <c r="I4" s="11">
        <v>37.800000000000004</v>
      </c>
    </row>
    <row r="5" spans="1:9" ht="249.95" customHeight="1">
      <c r="A5" s="8" t="s">
        <v>326</v>
      </c>
      <c r="B5" s="8">
        <v>1</v>
      </c>
      <c r="C5" s="8" t="s">
        <v>84</v>
      </c>
      <c r="D5" s="8" t="s">
        <v>97</v>
      </c>
      <c r="E5" s="8" t="s">
        <v>86</v>
      </c>
      <c r="F5" s="10" t="s">
        <v>224</v>
      </c>
      <c r="G5" s="10" t="s">
        <v>41</v>
      </c>
      <c r="H5" s="8" t="s">
        <v>112</v>
      </c>
      <c r="I5" s="11">
        <v>70.88</v>
      </c>
    </row>
    <row r="6" spans="1:9" s="17" customFormat="1" ht="399.95" customHeight="1">
      <c r="A6" s="8" t="s">
        <v>327</v>
      </c>
      <c r="B6" s="8">
        <v>1</v>
      </c>
      <c r="C6" s="8" t="s">
        <v>84</v>
      </c>
      <c r="D6" s="8" t="s">
        <v>97</v>
      </c>
      <c r="E6" s="8" t="s">
        <v>86</v>
      </c>
      <c r="F6" s="10" t="s">
        <v>227</v>
      </c>
      <c r="G6" s="10" t="s">
        <v>40</v>
      </c>
      <c r="H6" s="8" t="s">
        <v>112</v>
      </c>
      <c r="I6" s="11">
        <v>87.68</v>
      </c>
    </row>
    <row r="7" spans="1:9" s="17" customFormat="1" ht="200.1" customHeight="1">
      <c r="A7" s="8" t="s">
        <v>328</v>
      </c>
      <c r="B7" s="8">
        <v>1</v>
      </c>
      <c r="C7" s="8" t="s">
        <v>84</v>
      </c>
      <c r="D7" s="8" t="s">
        <v>97</v>
      </c>
      <c r="E7" s="8" t="s">
        <v>86</v>
      </c>
      <c r="F7" s="10" t="s">
        <v>232</v>
      </c>
      <c r="G7" s="10" t="s">
        <v>39</v>
      </c>
      <c r="H7" s="8" t="s">
        <v>112</v>
      </c>
      <c r="I7" s="11">
        <v>45.68</v>
      </c>
    </row>
    <row r="8" spans="1:9" s="17" customFormat="1" ht="249.95" customHeight="1">
      <c r="A8" s="8" t="s">
        <v>329</v>
      </c>
      <c r="B8" s="8">
        <v>1</v>
      </c>
      <c r="C8" s="8" t="s">
        <v>84</v>
      </c>
      <c r="D8" s="8" t="s">
        <v>97</v>
      </c>
      <c r="E8" s="8" t="s">
        <v>86</v>
      </c>
      <c r="F8" s="10" t="s">
        <v>223</v>
      </c>
      <c r="G8" s="10" t="s">
        <v>36</v>
      </c>
      <c r="H8" s="8" t="s">
        <v>112</v>
      </c>
      <c r="I8" s="11">
        <v>82.95</v>
      </c>
    </row>
    <row r="9" spans="1:9" s="17" customFormat="1" ht="399.95" customHeight="1">
      <c r="A9" s="8" t="s">
        <v>330</v>
      </c>
      <c r="B9" s="8">
        <v>1</v>
      </c>
      <c r="C9" s="8" t="s">
        <v>84</v>
      </c>
      <c r="D9" s="8" t="s">
        <v>97</v>
      </c>
      <c r="E9" s="8" t="s">
        <v>86</v>
      </c>
      <c r="F9" s="10" t="s">
        <v>228</v>
      </c>
      <c r="G9" s="10" t="s">
        <v>37</v>
      </c>
      <c r="H9" s="8" t="s">
        <v>112</v>
      </c>
      <c r="I9" s="11">
        <v>101.85000000000001</v>
      </c>
    </row>
    <row r="10" spans="1:9" s="17" customFormat="1" ht="200.1" customHeight="1">
      <c r="A10" s="8" t="s">
        <v>331</v>
      </c>
      <c r="B10" s="8">
        <v>1</v>
      </c>
      <c r="C10" s="8" t="s">
        <v>84</v>
      </c>
      <c r="D10" s="8" t="s">
        <v>97</v>
      </c>
      <c r="E10" s="8" t="s">
        <v>86</v>
      </c>
      <c r="F10" s="10" t="s">
        <v>233</v>
      </c>
      <c r="G10" s="10" t="s">
        <v>38</v>
      </c>
      <c r="H10" s="8" t="s">
        <v>112</v>
      </c>
      <c r="I10" s="11">
        <v>56.7</v>
      </c>
    </row>
    <row r="11" spans="1:9" s="17" customFormat="1" ht="249.95" customHeight="1">
      <c r="A11" s="8" t="s">
        <v>332</v>
      </c>
      <c r="B11" s="8">
        <v>1</v>
      </c>
      <c r="C11" s="8" t="s">
        <v>84</v>
      </c>
      <c r="D11" s="8" t="s">
        <v>97</v>
      </c>
      <c r="E11" s="8" t="s">
        <v>86</v>
      </c>
      <c r="F11" s="10" t="s">
        <v>229</v>
      </c>
      <c r="G11" s="10" t="s">
        <v>297</v>
      </c>
      <c r="H11" s="8" t="s">
        <v>112</v>
      </c>
      <c r="I11" s="11">
        <v>59.33</v>
      </c>
    </row>
    <row r="12" spans="1:9" s="17" customFormat="1" ht="408.95" customHeight="1">
      <c r="A12" s="8" t="s">
        <v>333</v>
      </c>
      <c r="B12" s="8">
        <v>1</v>
      </c>
      <c r="C12" s="8" t="s">
        <v>84</v>
      </c>
      <c r="D12" s="8" t="s">
        <v>97</v>
      </c>
      <c r="E12" s="8" t="s">
        <v>86</v>
      </c>
      <c r="F12" s="10" t="s">
        <v>230</v>
      </c>
      <c r="G12" s="10" t="s">
        <v>296</v>
      </c>
      <c r="H12" s="8" t="s">
        <v>112</v>
      </c>
      <c r="I12" s="11">
        <v>54.6</v>
      </c>
    </row>
    <row r="13" spans="1:9" s="17" customFormat="1" ht="249.95" customHeight="1">
      <c r="A13" s="8" t="s">
        <v>334</v>
      </c>
      <c r="B13" s="8">
        <v>1</v>
      </c>
      <c r="C13" s="8" t="s">
        <v>84</v>
      </c>
      <c r="D13" s="8" t="s">
        <v>97</v>
      </c>
      <c r="E13" s="8" t="s">
        <v>86</v>
      </c>
      <c r="F13" s="10" t="s">
        <v>234</v>
      </c>
      <c r="G13" s="10" t="s">
        <v>295</v>
      </c>
      <c r="H13" s="8" t="s">
        <v>112</v>
      </c>
      <c r="I13" s="11">
        <v>28.35</v>
      </c>
    </row>
    <row r="14" spans="1:9" s="17" customFormat="1" ht="198.75" customHeight="1">
      <c r="A14" s="8" t="s">
        <v>335</v>
      </c>
      <c r="B14" s="8">
        <v>1</v>
      </c>
      <c r="C14" s="8" t="s">
        <v>84</v>
      </c>
      <c r="D14" s="8" t="s">
        <v>97</v>
      </c>
      <c r="E14" s="8" t="s">
        <v>86</v>
      </c>
      <c r="F14" s="10" t="s">
        <v>317</v>
      </c>
      <c r="G14" s="10" t="s">
        <v>312</v>
      </c>
      <c r="H14" s="8" t="s">
        <v>112</v>
      </c>
      <c r="I14" s="11">
        <v>35</v>
      </c>
    </row>
    <row r="15" spans="1:9" s="17" customFormat="1" ht="198.75" customHeight="1">
      <c r="A15" s="8" t="s">
        <v>336</v>
      </c>
      <c r="B15" s="8">
        <v>1</v>
      </c>
      <c r="C15" s="8" t="s">
        <v>84</v>
      </c>
      <c r="D15" s="8" t="s">
        <v>97</v>
      </c>
      <c r="E15" s="8" t="s">
        <v>86</v>
      </c>
      <c r="F15" s="10" t="s">
        <v>315</v>
      </c>
      <c r="G15" s="10" t="s">
        <v>313</v>
      </c>
      <c r="H15" s="8" t="s">
        <v>112</v>
      </c>
      <c r="I15" s="11">
        <v>55</v>
      </c>
    </row>
    <row r="16" spans="1:9" s="17" customFormat="1" ht="198.75" customHeight="1">
      <c r="A16" s="8" t="s">
        <v>337</v>
      </c>
      <c r="B16" s="8">
        <v>1</v>
      </c>
      <c r="C16" s="8" t="s">
        <v>84</v>
      </c>
      <c r="D16" s="8" t="s">
        <v>97</v>
      </c>
      <c r="E16" s="8" t="s">
        <v>86</v>
      </c>
      <c r="F16" s="10" t="s">
        <v>316</v>
      </c>
      <c r="G16" s="10" t="s">
        <v>314</v>
      </c>
      <c r="H16" s="8" t="s">
        <v>112</v>
      </c>
      <c r="I16" s="11">
        <v>70</v>
      </c>
    </row>
    <row r="17" spans="1:9" s="17" customFormat="1" ht="181.5" customHeight="1">
      <c r="A17" s="8" t="s">
        <v>338</v>
      </c>
      <c r="B17" s="8">
        <v>1</v>
      </c>
      <c r="C17" s="8" t="s">
        <v>84</v>
      </c>
      <c r="D17" s="8" t="s">
        <v>97</v>
      </c>
      <c r="E17" s="8" t="s">
        <v>86</v>
      </c>
      <c r="F17" s="10" t="s">
        <v>220</v>
      </c>
      <c r="G17" s="10" t="s">
        <v>27</v>
      </c>
      <c r="H17" s="8" t="s">
        <v>115</v>
      </c>
      <c r="I17" s="11">
        <v>210</v>
      </c>
    </row>
    <row r="18" spans="1:9" s="17" customFormat="1" ht="181.5" customHeight="1">
      <c r="A18" s="8" t="s">
        <v>339</v>
      </c>
      <c r="B18" s="8">
        <v>1</v>
      </c>
      <c r="C18" s="8" t="s">
        <v>84</v>
      </c>
      <c r="D18" s="8" t="s">
        <v>97</v>
      </c>
      <c r="E18" s="8" t="s">
        <v>86</v>
      </c>
      <c r="F18" s="10" t="s">
        <v>167</v>
      </c>
      <c r="G18" s="10" t="s">
        <v>64</v>
      </c>
      <c r="H18" s="8" t="s">
        <v>113</v>
      </c>
      <c r="I18" s="11">
        <v>1.47</v>
      </c>
    </row>
    <row r="19" spans="1:9" s="17" customFormat="1" ht="181.5" customHeight="1">
      <c r="A19" s="8" t="s">
        <v>340</v>
      </c>
      <c r="B19" s="8">
        <v>1</v>
      </c>
      <c r="C19" s="8" t="s">
        <v>84</v>
      </c>
      <c r="D19" s="8" t="s">
        <v>97</v>
      </c>
      <c r="E19" s="8" t="s">
        <v>86</v>
      </c>
      <c r="F19" s="10" t="s">
        <v>168</v>
      </c>
      <c r="G19" s="10" t="s">
        <v>25</v>
      </c>
      <c r="H19" s="8" t="s">
        <v>112</v>
      </c>
      <c r="I19" s="11">
        <v>0.9</v>
      </c>
    </row>
    <row r="20" spans="1:9" s="17" customFormat="1" ht="181.5" customHeight="1">
      <c r="A20" s="8" t="s">
        <v>341</v>
      </c>
      <c r="B20" s="8">
        <v>1</v>
      </c>
      <c r="C20" s="8" t="s">
        <v>84</v>
      </c>
      <c r="D20" s="8" t="s">
        <v>97</v>
      </c>
      <c r="E20" s="8" t="s">
        <v>86</v>
      </c>
      <c r="F20" s="10" t="s">
        <v>169</v>
      </c>
      <c r="G20" s="10" t="s">
        <v>34</v>
      </c>
      <c r="H20" s="8" t="s">
        <v>112</v>
      </c>
      <c r="I20" s="11">
        <v>0.4</v>
      </c>
    </row>
    <row r="21" spans="1:9" s="17" customFormat="1" ht="181.5" customHeight="1">
      <c r="A21" s="8" t="s">
        <v>342</v>
      </c>
      <c r="B21" s="8">
        <v>1</v>
      </c>
      <c r="C21" s="8" t="s">
        <v>84</v>
      </c>
      <c r="D21" s="8" t="s">
        <v>97</v>
      </c>
      <c r="E21" s="8" t="s">
        <v>86</v>
      </c>
      <c r="F21" s="10" t="s">
        <v>468</v>
      </c>
      <c r="G21" s="10" t="s">
        <v>65</v>
      </c>
      <c r="H21" s="8" t="s">
        <v>115</v>
      </c>
      <c r="I21" s="11">
        <v>378</v>
      </c>
    </row>
    <row r="22" spans="1:9" s="17" customFormat="1" ht="181.5" customHeight="1">
      <c r="A22" s="8" t="s">
        <v>343</v>
      </c>
      <c r="B22" s="8">
        <v>1</v>
      </c>
      <c r="C22" s="8" t="s">
        <v>84</v>
      </c>
      <c r="D22" s="8" t="s">
        <v>97</v>
      </c>
      <c r="E22" s="8" t="s">
        <v>86</v>
      </c>
      <c r="F22" s="10" t="s">
        <v>170</v>
      </c>
      <c r="G22" s="10" t="s">
        <v>116</v>
      </c>
      <c r="H22" s="8" t="s">
        <v>114</v>
      </c>
      <c r="I22" s="11">
        <v>49.88</v>
      </c>
    </row>
    <row r="23" spans="1:9" s="17" customFormat="1" ht="181.5" customHeight="1">
      <c r="A23" s="8" t="s">
        <v>344</v>
      </c>
      <c r="B23" s="8">
        <v>1</v>
      </c>
      <c r="C23" s="8" t="s">
        <v>84</v>
      </c>
      <c r="D23" s="8" t="s">
        <v>97</v>
      </c>
      <c r="E23" s="8" t="s">
        <v>86</v>
      </c>
      <c r="F23" s="10" t="s">
        <v>171</v>
      </c>
      <c r="G23" s="10" t="s">
        <v>117</v>
      </c>
      <c r="H23" s="8" t="s">
        <v>114</v>
      </c>
      <c r="I23" s="11">
        <v>85.58</v>
      </c>
    </row>
    <row r="24" spans="1:9" s="17" customFormat="1" ht="181.5" customHeight="1">
      <c r="A24" s="8" t="s">
        <v>345</v>
      </c>
      <c r="B24" s="8">
        <v>1</v>
      </c>
      <c r="C24" s="8" t="s">
        <v>84</v>
      </c>
      <c r="D24" s="8" t="s">
        <v>97</v>
      </c>
      <c r="E24" s="8" t="s">
        <v>86</v>
      </c>
      <c r="F24" s="10" t="s">
        <v>311</v>
      </c>
      <c r="G24" s="10" t="s">
        <v>305</v>
      </c>
      <c r="H24" s="8" t="s">
        <v>114</v>
      </c>
      <c r="I24" s="11">
        <v>105</v>
      </c>
    </row>
    <row r="25" spans="1:9" s="17" customFormat="1" ht="181.5" customHeight="1">
      <c r="A25" s="8" t="s">
        <v>346</v>
      </c>
      <c r="B25" s="8">
        <v>1</v>
      </c>
      <c r="C25" s="8" t="s">
        <v>84</v>
      </c>
      <c r="D25" s="8" t="s">
        <v>97</v>
      </c>
      <c r="E25" s="8" t="s">
        <v>86</v>
      </c>
      <c r="F25" s="10" t="s">
        <v>222</v>
      </c>
      <c r="G25" s="10" t="s">
        <v>78</v>
      </c>
      <c r="H25" s="8" t="s">
        <v>113</v>
      </c>
      <c r="I25" s="11">
        <v>23.63</v>
      </c>
    </row>
    <row r="26" spans="1:9" s="17" customFormat="1" ht="181.5" customHeight="1">
      <c r="A26" s="8" t="s">
        <v>347</v>
      </c>
      <c r="B26" s="8">
        <v>1</v>
      </c>
      <c r="C26" s="8" t="s">
        <v>84</v>
      </c>
      <c r="D26" s="8" t="s">
        <v>97</v>
      </c>
      <c r="E26" s="8" t="s">
        <v>86</v>
      </c>
      <c r="F26" s="10" t="s">
        <v>318</v>
      </c>
      <c r="G26" s="10" t="s">
        <v>308</v>
      </c>
      <c r="H26" s="8" t="s">
        <v>113</v>
      </c>
      <c r="I26" s="11">
        <v>13.65</v>
      </c>
    </row>
    <row r="27" spans="1:9" s="17" customFormat="1" ht="181.5" customHeight="1">
      <c r="A27" s="8" t="s">
        <v>348</v>
      </c>
      <c r="B27" s="8">
        <v>1</v>
      </c>
      <c r="C27" s="8" t="s">
        <v>84</v>
      </c>
      <c r="D27" s="8" t="s">
        <v>97</v>
      </c>
      <c r="E27" s="8" t="s">
        <v>86</v>
      </c>
      <c r="F27" s="10" t="s">
        <v>221</v>
      </c>
      <c r="G27" s="10" t="s">
        <v>219</v>
      </c>
      <c r="H27" s="8" t="s">
        <v>113</v>
      </c>
      <c r="I27" s="11">
        <v>11.55</v>
      </c>
    </row>
    <row r="28" spans="1:9" s="4" customFormat="1" ht="165.75">
      <c r="A28" s="12" t="s">
        <v>349</v>
      </c>
      <c r="B28" s="12">
        <v>1</v>
      </c>
      <c r="C28" s="14" t="s">
        <v>84</v>
      </c>
      <c r="D28" s="14" t="s">
        <v>98</v>
      </c>
      <c r="E28" s="12" t="s">
        <v>87</v>
      </c>
      <c r="F28" s="13" t="s">
        <v>172</v>
      </c>
      <c r="G28" s="27" t="s">
        <v>235</v>
      </c>
      <c r="H28" s="12" t="s">
        <v>115</v>
      </c>
      <c r="I28" s="6">
        <v>126</v>
      </c>
    </row>
    <row r="29" spans="1:9" s="4" customFormat="1" ht="165.75">
      <c r="A29" s="12" t="s">
        <v>350</v>
      </c>
      <c r="B29" s="12">
        <v>1</v>
      </c>
      <c r="C29" s="14" t="s">
        <v>84</v>
      </c>
      <c r="D29" s="14" t="s">
        <v>98</v>
      </c>
      <c r="E29" s="12" t="s">
        <v>87</v>
      </c>
      <c r="F29" s="13" t="s">
        <v>246</v>
      </c>
      <c r="G29" s="27" t="s">
        <v>236</v>
      </c>
      <c r="H29" s="12" t="s">
        <v>115</v>
      </c>
      <c r="I29" s="6">
        <v>105</v>
      </c>
    </row>
    <row r="30" spans="1:9" ht="165.75">
      <c r="A30" s="12" t="s">
        <v>351</v>
      </c>
      <c r="B30" s="12">
        <v>1</v>
      </c>
      <c r="C30" s="12" t="s">
        <v>84</v>
      </c>
      <c r="D30" s="14" t="s">
        <v>98</v>
      </c>
      <c r="E30" s="12" t="s">
        <v>87</v>
      </c>
      <c r="F30" s="13" t="s">
        <v>173</v>
      </c>
      <c r="G30" s="27" t="s">
        <v>74</v>
      </c>
      <c r="H30" s="12" t="s">
        <v>115</v>
      </c>
      <c r="I30" s="7">
        <v>336</v>
      </c>
    </row>
    <row r="31" spans="1:9" ht="178.5">
      <c r="A31" s="12" t="s">
        <v>352</v>
      </c>
      <c r="B31" s="12">
        <v>1</v>
      </c>
      <c r="C31" s="12" t="s">
        <v>84</v>
      </c>
      <c r="D31" s="14" t="s">
        <v>98</v>
      </c>
      <c r="E31" s="12" t="s">
        <v>87</v>
      </c>
      <c r="F31" s="13" t="s">
        <v>174</v>
      </c>
      <c r="G31" s="27" t="s">
        <v>72</v>
      </c>
      <c r="H31" s="12" t="s">
        <v>115</v>
      </c>
      <c r="I31" s="7">
        <v>367.5</v>
      </c>
    </row>
    <row r="32" spans="1:9" ht="153">
      <c r="A32" s="12" t="s">
        <v>353</v>
      </c>
      <c r="B32" s="12">
        <v>1</v>
      </c>
      <c r="C32" s="12" t="s">
        <v>84</v>
      </c>
      <c r="D32" s="14" t="s">
        <v>98</v>
      </c>
      <c r="E32" s="12" t="s">
        <v>87</v>
      </c>
      <c r="F32" s="13" t="s">
        <v>237</v>
      </c>
      <c r="G32" s="27" t="s">
        <v>73</v>
      </c>
      <c r="H32" s="12" t="s">
        <v>115</v>
      </c>
      <c r="I32" s="7">
        <v>362.25</v>
      </c>
    </row>
    <row r="33" spans="1:9" ht="165.75">
      <c r="A33" s="12" t="s">
        <v>354</v>
      </c>
      <c r="B33" s="12">
        <v>1</v>
      </c>
      <c r="C33" s="12" t="s">
        <v>84</v>
      </c>
      <c r="D33" s="14" t="s">
        <v>98</v>
      </c>
      <c r="E33" s="12" t="s">
        <v>87</v>
      </c>
      <c r="F33" s="13" t="s">
        <v>175</v>
      </c>
      <c r="G33" s="27" t="s">
        <v>77</v>
      </c>
      <c r="H33" s="12" t="s">
        <v>115</v>
      </c>
      <c r="I33" s="7">
        <v>630</v>
      </c>
    </row>
    <row r="34" spans="1:9" ht="165.75">
      <c r="A34" s="12" t="s">
        <v>355</v>
      </c>
      <c r="B34" s="12">
        <v>1</v>
      </c>
      <c r="C34" s="12" t="s">
        <v>84</v>
      </c>
      <c r="D34" s="14" t="s">
        <v>98</v>
      </c>
      <c r="E34" s="12" t="s">
        <v>87</v>
      </c>
      <c r="F34" s="13" t="s">
        <v>176</v>
      </c>
      <c r="G34" s="27" t="s">
        <v>75</v>
      </c>
      <c r="H34" s="12" t="s">
        <v>115</v>
      </c>
      <c r="I34" s="7">
        <v>693</v>
      </c>
    </row>
    <row r="35" spans="1:9" ht="153">
      <c r="A35" s="12" t="s">
        <v>356</v>
      </c>
      <c r="B35" s="12">
        <v>1</v>
      </c>
      <c r="C35" s="14" t="s">
        <v>84</v>
      </c>
      <c r="D35" s="14" t="s">
        <v>98</v>
      </c>
      <c r="E35" s="12" t="s">
        <v>87</v>
      </c>
      <c r="F35" s="13" t="s">
        <v>247</v>
      </c>
      <c r="G35" s="27" t="s">
        <v>76</v>
      </c>
      <c r="H35" s="12" t="s">
        <v>115</v>
      </c>
      <c r="I35" s="6">
        <v>693</v>
      </c>
    </row>
    <row r="36" spans="1:9" s="17" customFormat="1" ht="153">
      <c r="A36" s="12" t="s">
        <v>357</v>
      </c>
      <c r="B36" s="12">
        <v>1</v>
      </c>
      <c r="C36" s="12" t="s">
        <v>84</v>
      </c>
      <c r="D36" s="14" t="s">
        <v>98</v>
      </c>
      <c r="E36" s="12" t="s">
        <v>87</v>
      </c>
      <c r="F36" s="13" t="s">
        <v>177</v>
      </c>
      <c r="G36" s="13" t="s">
        <v>0</v>
      </c>
      <c r="H36" s="12" t="s">
        <v>115</v>
      </c>
      <c r="I36" s="6">
        <v>197.4</v>
      </c>
    </row>
    <row r="37" spans="1:9" s="17" customFormat="1" ht="25.5">
      <c r="A37" s="12" t="s">
        <v>358</v>
      </c>
      <c r="B37" s="12">
        <v>1</v>
      </c>
      <c r="C37" s="12" t="s">
        <v>84</v>
      </c>
      <c r="D37" s="14" t="s">
        <v>98</v>
      </c>
      <c r="E37" s="12" t="s">
        <v>87</v>
      </c>
      <c r="F37" s="15" t="s">
        <v>118</v>
      </c>
      <c r="G37" s="13" t="s">
        <v>118</v>
      </c>
      <c r="H37" s="12" t="s">
        <v>115</v>
      </c>
      <c r="I37" s="6">
        <v>174.83</v>
      </c>
    </row>
    <row r="38" spans="1:9" s="17" customFormat="1" ht="38.25">
      <c r="A38" s="12" t="s">
        <v>359</v>
      </c>
      <c r="B38" s="12">
        <v>1</v>
      </c>
      <c r="C38" s="12" t="s">
        <v>84</v>
      </c>
      <c r="D38" s="14" t="s">
        <v>98</v>
      </c>
      <c r="E38" s="12" t="s">
        <v>87</v>
      </c>
      <c r="F38" s="15" t="s">
        <v>122</v>
      </c>
      <c r="G38" s="13" t="s">
        <v>66</v>
      </c>
      <c r="H38" s="12" t="s">
        <v>113</v>
      </c>
      <c r="I38" s="6">
        <v>61.43</v>
      </c>
    </row>
    <row r="39" spans="1:9" s="17" customFormat="1" ht="25.5">
      <c r="A39" s="8" t="s">
        <v>360</v>
      </c>
      <c r="B39" s="8">
        <v>1</v>
      </c>
      <c r="C39" s="8" t="s">
        <v>84</v>
      </c>
      <c r="D39" s="8" t="s">
        <v>99</v>
      </c>
      <c r="E39" s="8" t="s">
        <v>88</v>
      </c>
      <c r="F39" s="16" t="s">
        <v>178</v>
      </c>
      <c r="G39" s="16" t="s">
        <v>11</v>
      </c>
      <c r="H39" s="8" t="s">
        <v>115</v>
      </c>
      <c r="I39" s="9">
        <v>28.88</v>
      </c>
    </row>
    <row r="40" spans="1:9" s="17" customFormat="1" ht="25.5">
      <c r="A40" s="8" t="s">
        <v>361</v>
      </c>
      <c r="B40" s="8">
        <v>1</v>
      </c>
      <c r="C40" s="8" t="s">
        <v>84</v>
      </c>
      <c r="D40" s="8" t="s">
        <v>99</v>
      </c>
      <c r="E40" s="8" t="s">
        <v>88</v>
      </c>
      <c r="F40" s="16" t="s">
        <v>179</v>
      </c>
      <c r="G40" s="16" t="s">
        <v>33</v>
      </c>
      <c r="H40" s="8" t="s">
        <v>115</v>
      </c>
      <c r="I40" s="9">
        <v>128.1</v>
      </c>
    </row>
    <row r="41" spans="1:9">
      <c r="A41" s="12" t="s">
        <v>362</v>
      </c>
      <c r="B41" s="12">
        <v>1</v>
      </c>
      <c r="C41" s="14" t="s">
        <v>84</v>
      </c>
      <c r="D41" s="14" t="s">
        <v>100</v>
      </c>
      <c r="E41" s="12" t="s">
        <v>107</v>
      </c>
      <c r="F41" s="13" t="s">
        <v>159</v>
      </c>
      <c r="G41" s="27" t="s">
        <v>239</v>
      </c>
      <c r="H41" s="12" t="s">
        <v>115</v>
      </c>
      <c r="I41" s="6">
        <v>49.88</v>
      </c>
    </row>
    <row r="42" spans="1:9">
      <c r="A42" s="12" t="s">
        <v>363</v>
      </c>
      <c r="B42" s="12">
        <v>1</v>
      </c>
      <c r="C42" s="14" t="s">
        <v>84</v>
      </c>
      <c r="D42" s="14" t="s">
        <v>100</v>
      </c>
      <c r="E42" s="12" t="s">
        <v>107</v>
      </c>
      <c r="F42" s="13" t="s">
        <v>160</v>
      </c>
      <c r="G42" s="27" t="s">
        <v>240</v>
      </c>
      <c r="H42" s="12" t="s">
        <v>115</v>
      </c>
      <c r="I42" s="7">
        <v>362.25</v>
      </c>
    </row>
    <row r="43" spans="1:9">
      <c r="A43" s="12" t="s">
        <v>364</v>
      </c>
      <c r="B43" s="12">
        <v>1</v>
      </c>
      <c r="C43" s="14" t="s">
        <v>84</v>
      </c>
      <c r="D43" s="14" t="s">
        <v>100</v>
      </c>
      <c r="E43" s="12" t="s">
        <v>107</v>
      </c>
      <c r="F43" s="13" t="s">
        <v>238</v>
      </c>
      <c r="G43" s="27" t="s">
        <v>241</v>
      </c>
      <c r="H43" s="12" t="s">
        <v>115</v>
      </c>
      <c r="I43" s="7">
        <v>242.55</v>
      </c>
    </row>
    <row r="44" spans="1:9">
      <c r="A44" s="12" t="s">
        <v>365</v>
      </c>
      <c r="B44" s="12">
        <v>1</v>
      </c>
      <c r="C44" s="14" t="s">
        <v>84</v>
      </c>
      <c r="D44" s="14" t="s">
        <v>100</v>
      </c>
      <c r="E44" s="12" t="s">
        <v>107</v>
      </c>
      <c r="F44" s="13" t="s">
        <v>245</v>
      </c>
      <c r="G44" s="27" t="s">
        <v>242</v>
      </c>
      <c r="H44" s="12" t="s">
        <v>115</v>
      </c>
      <c r="I44" s="7">
        <v>630</v>
      </c>
    </row>
    <row r="45" spans="1:9">
      <c r="A45" s="12" t="s">
        <v>366</v>
      </c>
      <c r="B45" s="12">
        <v>1</v>
      </c>
      <c r="C45" s="14" t="s">
        <v>84</v>
      </c>
      <c r="D45" s="14" t="s">
        <v>100</v>
      </c>
      <c r="E45" s="12" t="s">
        <v>298</v>
      </c>
      <c r="F45" s="13" t="s">
        <v>299</v>
      </c>
      <c r="G45" s="27" t="s">
        <v>301</v>
      </c>
      <c r="H45" s="12" t="s">
        <v>115</v>
      </c>
      <c r="I45" s="7">
        <v>17.330000000000002</v>
      </c>
    </row>
    <row r="46" spans="1:9">
      <c r="A46" s="12" t="s">
        <v>367</v>
      </c>
      <c r="B46" s="12">
        <v>1</v>
      </c>
      <c r="C46" s="14" t="s">
        <v>84</v>
      </c>
      <c r="D46" s="14" t="s">
        <v>100</v>
      </c>
      <c r="E46" s="12" t="s">
        <v>298</v>
      </c>
      <c r="F46" s="13" t="s">
        <v>300</v>
      </c>
      <c r="G46" s="27" t="s">
        <v>302</v>
      </c>
      <c r="H46" s="12" t="s">
        <v>115</v>
      </c>
      <c r="I46" s="7">
        <v>173.25</v>
      </c>
    </row>
    <row r="47" spans="1:9">
      <c r="A47" s="12" t="s">
        <v>368</v>
      </c>
      <c r="B47" s="12">
        <v>1</v>
      </c>
      <c r="C47" s="14" t="s">
        <v>84</v>
      </c>
      <c r="D47" s="14" t="s">
        <v>100</v>
      </c>
      <c r="E47" s="12" t="s">
        <v>298</v>
      </c>
      <c r="F47" s="13" t="s">
        <v>304</v>
      </c>
      <c r="G47" s="27" t="s">
        <v>303</v>
      </c>
      <c r="H47" s="12" t="s">
        <v>115</v>
      </c>
      <c r="I47" s="7">
        <v>288.75</v>
      </c>
    </row>
    <row r="48" spans="1:9" s="17" customFormat="1" ht="25.5">
      <c r="A48" s="8" t="s">
        <v>369</v>
      </c>
      <c r="B48" s="8">
        <v>2</v>
      </c>
      <c r="C48" s="8" t="s">
        <v>85</v>
      </c>
      <c r="D48" s="8" t="s">
        <v>101</v>
      </c>
      <c r="E48" s="8" t="s">
        <v>89</v>
      </c>
      <c r="F48" s="16" t="s">
        <v>123</v>
      </c>
      <c r="G48" s="16" t="s">
        <v>12</v>
      </c>
      <c r="H48" s="8" t="s">
        <v>112</v>
      </c>
      <c r="I48" s="9">
        <v>1.4000000000000001</v>
      </c>
    </row>
    <row r="49" spans="1:9" s="17" customFormat="1" ht="25.5">
      <c r="A49" s="8" t="s">
        <v>370</v>
      </c>
      <c r="B49" s="8">
        <v>2</v>
      </c>
      <c r="C49" s="8" t="s">
        <v>85</v>
      </c>
      <c r="D49" s="8" t="s">
        <v>101</v>
      </c>
      <c r="E49" s="8" t="s">
        <v>89</v>
      </c>
      <c r="F49" s="16" t="s">
        <v>124</v>
      </c>
      <c r="G49" s="16" t="s">
        <v>42</v>
      </c>
      <c r="H49" s="8" t="s">
        <v>112</v>
      </c>
      <c r="I49" s="9">
        <v>4.84</v>
      </c>
    </row>
    <row r="50" spans="1:9" s="17" customFormat="1" ht="25.5">
      <c r="A50" s="8" t="s">
        <v>371</v>
      </c>
      <c r="B50" s="8">
        <v>2</v>
      </c>
      <c r="C50" s="8" t="s">
        <v>85</v>
      </c>
      <c r="D50" s="8" t="s">
        <v>101</v>
      </c>
      <c r="E50" s="8" t="s">
        <v>89</v>
      </c>
      <c r="F50" s="16" t="s">
        <v>125</v>
      </c>
      <c r="G50" s="16" t="s">
        <v>43</v>
      </c>
      <c r="H50" s="8" t="s">
        <v>112</v>
      </c>
      <c r="I50" s="9">
        <v>4.28</v>
      </c>
    </row>
    <row r="51" spans="1:9" s="17" customFormat="1" ht="25.5">
      <c r="A51" s="8" t="s">
        <v>372</v>
      </c>
      <c r="B51" s="8">
        <v>2</v>
      </c>
      <c r="C51" s="8" t="s">
        <v>85</v>
      </c>
      <c r="D51" s="8" t="s">
        <v>101</v>
      </c>
      <c r="E51" s="8" t="s">
        <v>89</v>
      </c>
      <c r="F51" s="16" t="s">
        <v>126</v>
      </c>
      <c r="G51" s="16" t="s">
        <v>44</v>
      </c>
      <c r="H51" s="8" t="s">
        <v>112</v>
      </c>
      <c r="I51" s="9">
        <v>4.08</v>
      </c>
    </row>
    <row r="52" spans="1:9" s="17" customFormat="1" ht="25.5">
      <c r="A52" s="8" t="s">
        <v>373</v>
      </c>
      <c r="B52" s="8">
        <v>2</v>
      </c>
      <c r="C52" s="8" t="s">
        <v>85</v>
      </c>
      <c r="D52" s="8" t="s">
        <v>101</v>
      </c>
      <c r="E52" s="8" t="s">
        <v>89</v>
      </c>
      <c r="F52" s="16" t="s">
        <v>181</v>
      </c>
      <c r="G52" s="16" t="s">
        <v>81</v>
      </c>
      <c r="H52" s="8" t="s">
        <v>112</v>
      </c>
      <c r="I52" s="9">
        <v>3.06</v>
      </c>
    </row>
    <row r="53" spans="1:9" s="17" customFormat="1" ht="38.25">
      <c r="A53" s="8" t="s">
        <v>374</v>
      </c>
      <c r="B53" s="8">
        <v>2</v>
      </c>
      <c r="C53" s="8" t="s">
        <v>85</v>
      </c>
      <c r="D53" s="8" t="s">
        <v>101</v>
      </c>
      <c r="E53" s="8" t="s">
        <v>89</v>
      </c>
      <c r="F53" s="16" t="s">
        <v>180</v>
      </c>
      <c r="G53" s="16" t="s">
        <v>13</v>
      </c>
      <c r="H53" s="8" t="s">
        <v>113</v>
      </c>
      <c r="I53" s="9">
        <v>32.130000000000003</v>
      </c>
    </row>
    <row r="54" spans="1:9" s="17" customFormat="1" ht="25.5">
      <c r="A54" s="8" t="s">
        <v>375</v>
      </c>
      <c r="B54" s="8">
        <v>2</v>
      </c>
      <c r="C54" s="8" t="s">
        <v>85</v>
      </c>
      <c r="D54" s="8" t="s">
        <v>101</v>
      </c>
      <c r="E54" s="8" t="s">
        <v>89</v>
      </c>
      <c r="F54" s="16" t="s">
        <v>127</v>
      </c>
      <c r="G54" s="16" t="s">
        <v>110</v>
      </c>
      <c r="H54" s="8" t="s">
        <v>112</v>
      </c>
      <c r="I54" s="9">
        <v>8.16</v>
      </c>
    </row>
    <row r="55" spans="1:9" s="17" customFormat="1" ht="25.5">
      <c r="A55" s="8" t="s">
        <v>376</v>
      </c>
      <c r="B55" s="8">
        <v>2</v>
      </c>
      <c r="C55" s="8" t="s">
        <v>85</v>
      </c>
      <c r="D55" s="8" t="s">
        <v>101</v>
      </c>
      <c r="E55" s="8" t="s">
        <v>89</v>
      </c>
      <c r="F55" s="16" t="s">
        <v>244</v>
      </c>
      <c r="G55" s="16" t="s">
        <v>243</v>
      </c>
      <c r="H55" s="8" t="s">
        <v>112</v>
      </c>
      <c r="I55" s="9">
        <v>40.800000000000004</v>
      </c>
    </row>
    <row r="56" spans="1:9" s="17" customFormat="1" ht="25.5">
      <c r="A56" s="8" t="s">
        <v>377</v>
      </c>
      <c r="B56" s="8">
        <v>2</v>
      </c>
      <c r="C56" s="8" t="s">
        <v>85</v>
      </c>
      <c r="D56" s="8" t="s">
        <v>101</v>
      </c>
      <c r="E56" s="8" t="s">
        <v>89</v>
      </c>
      <c r="F56" s="16" t="s">
        <v>182</v>
      </c>
      <c r="G56" s="16" t="s">
        <v>111</v>
      </c>
      <c r="H56" s="8" t="s">
        <v>112</v>
      </c>
      <c r="I56" s="9">
        <v>6.63</v>
      </c>
    </row>
    <row r="57" spans="1:9" s="17" customFormat="1" ht="25.5">
      <c r="A57" s="8" t="s">
        <v>378</v>
      </c>
      <c r="B57" s="8">
        <v>2</v>
      </c>
      <c r="C57" s="8" t="s">
        <v>85</v>
      </c>
      <c r="D57" s="8" t="s">
        <v>101</v>
      </c>
      <c r="E57" s="8" t="s">
        <v>89</v>
      </c>
      <c r="F57" s="16" t="s">
        <v>128</v>
      </c>
      <c r="G57" s="16" t="s">
        <v>119</v>
      </c>
      <c r="H57" s="8" t="s">
        <v>112</v>
      </c>
      <c r="I57" s="9">
        <v>6.12</v>
      </c>
    </row>
    <row r="58" spans="1:9" s="17" customFormat="1" ht="25.5">
      <c r="A58" s="8" t="s">
        <v>379</v>
      </c>
      <c r="B58" s="8">
        <v>2</v>
      </c>
      <c r="C58" s="8" t="s">
        <v>85</v>
      </c>
      <c r="D58" s="8" t="s">
        <v>101</v>
      </c>
      <c r="E58" s="8" t="s">
        <v>89</v>
      </c>
      <c r="F58" s="16" t="s">
        <v>129</v>
      </c>
      <c r="G58" s="16" t="s">
        <v>31</v>
      </c>
      <c r="H58" s="8" t="s">
        <v>112</v>
      </c>
      <c r="I58" s="9">
        <v>23.97</v>
      </c>
    </row>
    <row r="59" spans="1:9" s="17" customFormat="1" ht="25.5">
      <c r="A59" s="8" t="s">
        <v>380</v>
      </c>
      <c r="B59" s="8">
        <v>2</v>
      </c>
      <c r="C59" s="8" t="s">
        <v>85</v>
      </c>
      <c r="D59" s="8" t="s">
        <v>101</v>
      </c>
      <c r="E59" s="8" t="s">
        <v>89</v>
      </c>
      <c r="F59" s="16" t="s">
        <v>130</v>
      </c>
      <c r="G59" s="16" t="s">
        <v>67</v>
      </c>
      <c r="H59" s="8" t="s">
        <v>112</v>
      </c>
      <c r="I59" s="9">
        <v>37.230000000000004</v>
      </c>
    </row>
    <row r="60" spans="1:9" s="17" customFormat="1" ht="25.5">
      <c r="A60" s="8" t="s">
        <v>381</v>
      </c>
      <c r="B60" s="8">
        <v>2</v>
      </c>
      <c r="C60" s="8" t="s">
        <v>85</v>
      </c>
      <c r="D60" s="8" t="s">
        <v>101</v>
      </c>
      <c r="E60" s="8" t="s">
        <v>89</v>
      </c>
      <c r="F60" s="16" t="s">
        <v>131</v>
      </c>
      <c r="G60" s="16" t="s">
        <v>68</v>
      </c>
      <c r="H60" s="8" t="s">
        <v>112</v>
      </c>
      <c r="I60" s="9">
        <v>17.850000000000001</v>
      </c>
    </row>
    <row r="61" spans="1:9" s="17" customFormat="1" ht="25.5">
      <c r="A61" s="8" t="s">
        <v>382</v>
      </c>
      <c r="B61" s="8">
        <v>2</v>
      </c>
      <c r="C61" s="8" t="s">
        <v>85</v>
      </c>
      <c r="D61" s="8" t="s">
        <v>101</v>
      </c>
      <c r="E61" s="8" t="s">
        <v>89</v>
      </c>
      <c r="F61" s="16" t="s">
        <v>132</v>
      </c>
      <c r="G61" s="16" t="s">
        <v>69</v>
      </c>
      <c r="H61" s="8" t="s">
        <v>112</v>
      </c>
      <c r="I61" s="9">
        <v>27.03</v>
      </c>
    </row>
    <row r="62" spans="1:9" s="17" customFormat="1" ht="25.5">
      <c r="A62" s="8" t="s">
        <v>383</v>
      </c>
      <c r="B62" s="8">
        <v>2</v>
      </c>
      <c r="C62" s="8" t="s">
        <v>85</v>
      </c>
      <c r="D62" s="8" t="s">
        <v>101</v>
      </c>
      <c r="E62" s="8" t="s">
        <v>89</v>
      </c>
      <c r="F62" s="16" t="s">
        <v>133</v>
      </c>
      <c r="G62" s="16" t="s">
        <v>71</v>
      </c>
      <c r="H62" s="8" t="s">
        <v>112</v>
      </c>
      <c r="I62" s="9">
        <v>10.200000000000001</v>
      </c>
    </row>
    <row r="63" spans="1:9" s="17" customFormat="1" ht="25.5">
      <c r="A63" s="8" t="s">
        <v>384</v>
      </c>
      <c r="B63" s="8">
        <v>2</v>
      </c>
      <c r="C63" s="8" t="s">
        <v>85</v>
      </c>
      <c r="D63" s="8" t="s">
        <v>101</v>
      </c>
      <c r="E63" s="8" t="s">
        <v>89</v>
      </c>
      <c r="F63" s="16" t="s">
        <v>134</v>
      </c>
      <c r="G63" s="16" t="s">
        <v>70</v>
      </c>
      <c r="H63" s="8" t="s">
        <v>112</v>
      </c>
      <c r="I63" s="9">
        <v>16.32</v>
      </c>
    </row>
    <row r="64" spans="1:9" s="17" customFormat="1" ht="25.5">
      <c r="A64" s="8" t="s">
        <v>385</v>
      </c>
      <c r="B64" s="8">
        <v>2</v>
      </c>
      <c r="C64" s="8" t="s">
        <v>85</v>
      </c>
      <c r="D64" s="8" t="s">
        <v>101</v>
      </c>
      <c r="E64" s="8" t="s">
        <v>89</v>
      </c>
      <c r="F64" s="16" t="s">
        <v>183</v>
      </c>
      <c r="G64" s="16" t="s">
        <v>120</v>
      </c>
      <c r="H64" s="8" t="s">
        <v>112</v>
      </c>
      <c r="I64" s="9">
        <v>5.61</v>
      </c>
    </row>
    <row r="65" spans="1:9" s="17" customFormat="1" ht="25.5">
      <c r="A65" s="8" t="s">
        <v>386</v>
      </c>
      <c r="B65" s="8">
        <v>2</v>
      </c>
      <c r="C65" s="8" t="s">
        <v>85</v>
      </c>
      <c r="D65" s="8" t="s">
        <v>101</v>
      </c>
      <c r="E65" s="8" t="s">
        <v>89</v>
      </c>
      <c r="F65" s="16" t="s">
        <v>184</v>
      </c>
      <c r="G65" s="16" t="s">
        <v>121</v>
      </c>
      <c r="H65" s="8" t="s">
        <v>112</v>
      </c>
      <c r="I65" s="9">
        <v>12.75</v>
      </c>
    </row>
    <row r="66" spans="1:9" s="17" customFormat="1" ht="140.25">
      <c r="A66" s="8" t="s">
        <v>387</v>
      </c>
      <c r="B66" s="8">
        <v>2</v>
      </c>
      <c r="C66" s="8" t="s">
        <v>85</v>
      </c>
      <c r="D66" s="8" t="s">
        <v>101</v>
      </c>
      <c r="E66" s="8" t="s">
        <v>89</v>
      </c>
      <c r="F66" s="16" t="s">
        <v>185</v>
      </c>
      <c r="G66" s="16" t="s">
        <v>4</v>
      </c>
      <c r="H66" s="8" t="s">
        <v>115</v>
      </c>
      <c r="I66" s="11">
        <v>413.1</v>
      </c>
    </row>
    <row r="67" spans="1:9" s="17" customFormat="1" ht="140.25">
      <c r="A67" s="8" t="s">
        <v>388</v>
      </c>
      <c r="B67" s="8">
        <v>2</v>
      </c>
      <c r="C67" s="8" t="s">
        <v>85</v>
      </c>
      <c r="D67" s="8" t="s">
        <v>101</v>
      </c>
      <c r="E67" s="8" t="s">
        <v>89</v>
      </c>
      <c r="F67" s="16" t="s">
        <v>186</v>
      </c>
      <c r="G67" s="16" t="s">
        <v>5</v>
      </c>
      <c r="H67" s="8" t="s">
        <v>115</v>
      </c>
      <c r="I67" s="11">
        <v>550.80000000000007</v>
      </c>
    </row>
    <row r="68" spans="1:9" s="17" customFormat="1" ht="25.5">
      <c r="A68" s="8" t="s">
        <v>389</v>
      </c>
      <c r="B68" s="8">
        <v>2</v>
      </c>
      <c r="C68" s="8" t="s">
        <v>85</v>
      </c>
      <c r="D68" s="8" t="s">
        <v>101</v>
      </c>
      <c r="E68" s="8" t="s">
        <v>89</v>
      </c>
      <c r="F68" s="16" t="s">
        <v>135</v>
      </c>
      <c r="G68" s="16" t="s">
        <v>7</v>
      </c>
      <c r="H68" s="8" t="s">
        <v>115</v>
      </c>
      <c r="I68" s="9">
        <v>15.81</v>
      </c>
    </row>
    <row r="69" spans="1:9" s="17" customFormat="1" ht="38.25">
      <c r="A69" s="12" t="s">
        <v>390</v>
      </c>
      <c r="B69" s="12">
        <v>2</v>
      </c>
      <c r="C69" s="12" t="s">
        <v>85</v>
      </c>
      <c r="D69" s="12" t="s">
        <v>102</v>
      </c>
      <c r="E69" s="12" t="s">
        <v>90</v>
      </c>
      <c r="F69" s="13" t="s">
        <v>288</v>
      </c>
      <c r="G69" s="13" t="s">
        <v>291</v>
      </c>
      <c r="H69" s="12" t="s">
        <v>112</v>
      </c>
      <c r="I69" s="6">
        <v>1.1500000000000001</v>
      </c>
    </row>
    <row r="70" spans="1:9" s="17" customFormat="1" ht="38.25">
      <c r="A70" s="12" t="s">
        <v>391</v>
      </c>
      <c r="B70" s="12">
        <v>2</v>
      </c>
      <c r="C70" s="12" t="s">
        <v>85</v>
      </c>
      <c r="D70" s="12" t="s">
        <v>102</v>
      </c>
      <c r="E70" s="12" t="s">
        <v>90</v>
      </c>
      <c r="F70" s="13" t="s">
        <v>287</v>
      </c>
      <c r="G70" s="13" t="s">
        <v>292</v>
      </c>
      <c r="H70" s="12" t="s">
        <v>112</v>
      </c>
      <c r="I70" s="6">
        <v>1.25</v>
      </c>
    </row>
    <row r="71" spans="1:9" s="17" customFormat="1" ht="38.25">
      <c r="A71" s="12" t="s">
        <v>392</v>
      </c>
      <c r="B71" s="12">
        <v>2</v>
      </c>
      <c r="C71" s="12" t="s">
        <v>85</v>
      </c>
      <c r="D71" s="12" t="s">
        <v>102</v>
      </c>
      <c r="E71" s="12" t="s">
        <v>90</v>
      </c>
      <c r="F71" s="13" t="s">
        <v>289</v>
      </c>
      <c r="G71" s="13" t="s">
        <v>293</v>
      </c>
      <c r="H71" s="12" t="s">
        <v>112</v>
      </c>
      <c r="I71" s="6">
        <v>1.68</v>
      </c>
    </row>
    <row r="72" spans="1:9" s="17" customFormat="1" ht="38.25">
      <c r="A72" s="12" t="s">
        <v>393</v>
      </c>
      <c r="B72" s="12">
        <v>2</v>
      </c>
      <c r="C72" s="12" t="s">
        <v>85</v>
      </c>
      <c r="D72" s="12" t="s">
        <v>102</v>
      </c>
      <c r="E72" s="12" t="s">
        <v>90</v>
      </c>
      <c r="F72" s="13" t="s">
        <v>290</v>
      </c>
      <c r="G72" s="13" t="s">
        <v>294</v>
      </c>
      <c r="H72" s="12" t="s">
        <v>112</v>
      </c>
      <c r="I72" s="6">
        <v>2.4500000000000002</v>
      </c>
    </row>
    <row r="73" spans="1:9" s="17" customFormat="1" ht="38.25">
      <c r="A73" s="12" t="s">
        <v>394</v>
      </c>
      <c r="B73" s="12">
        <v>2</v>
      </c>
      <c r="C73" s="12" t="s">
        <v>85</v>
      </c>
      <c r="D73" s="12" t="s">
        <v>102</v>
      </c>
      <c r="E73" s="12" t="s">
        <v>90</v>
      </c>
      <c r="F73" s="13" t="s">
        <v>188</v>
      </c>
      <c r="G73" s="13" t="s">
        <v>54</v>
      </c>
      <c r="H73" s="12" t="s">
        <v>112</v>
      </c>
      <c r="I73" s="6">
        <v>1.3800000000000001</v>
      </c>
    </row>
    <row r="74" spans="1:9" s="17" customFormat="1" ht="38.25">
      <c r="A74" s="12" t="s">
        <v>395</v>
      </c>
      <c r="B74" s="12">
        <v>2</v>
      </c>
      <c r="C74" s="12" t="s">
        <v>85</v>
      </c>
      <c r="D74" s="12" t="s">
        <v>102</v>
      </c>
      <c r="E74" s="12" t="s">
        <v>90</v>
      </c>
      <c r="F74" s="13" t="s">
        <v>187</v>
      </c>
      <c r="G74" s="13" t="s">
        <v>55</v>
      </c>
      <c r="H74" s="12" t="s">
        <v>112</v>
      </c>
      <c r="I74" s="6">
        <v>1.43</v>
      </c>
    </row>
    <row r="75" spans="1:9" s="17" customFormat="1" ht="38.25">
      <c r="A75" s="12" t="s">
        <v>396</v>
      </c>
      <c r="B75" s="12">
        <v>2</v>
      </c>
      <c r="C75" s="12" t="s">
        <v>85</v>
      </c>
      <c r="D75" s="12" t="s">
        <v>102</v>
      </c>
      <c r="E75" s="12" t="s">
        <v>90</v>
      </c>
      <c r="F75" s="13" t="s">
        <v>136</v>
      </c>
      <c r="G75" s="13" t="s">
        <v>14</v>
      </c>
      <c r="H75" s="12" t="s">
        <v>112</v>
      </c>
      <c r="I75" s="6">
        <v>1.94</v>
      </c>
    </row>
    <row r="76" spans="1:9" s="17" customFormat="1" ht="38.25">
      <c r="A76" s="12" t="s">
        <v>397</v>
      </c>
      <c r="B76" s="12">
        <v>2</v>
      </c>
      <c r="C76" s="12" t="s">
        <v>85</v>
      </c>
      <c r="D76" s="12" t="s">
        <v>102</v>
      </c>
      <c r="E76" s="12" t="s">
        <v>90</v>
      </c>
      <c r="F76" s="13" t="s">
        <v>137</v>
      </c>
      <c r="G76" s="13" t="s">
        <v>35</v>
      </c>
      <c r="H76" s="12" t="s">
        <v>112</v>
      </c>
      <c r="I76" s="6">
        <v>2.14</v>
      </c>
    </row>
    <row r="77" spans="1:9" s="17" customFormat="1" ht="38.25">
      <c r="A77" s="12" t="s">
        <v>398</v>
      </c>
      <c r="B77" s="12">
        <v>2</v>
      </c>
      <c r="C77" s="12" t="s">
        <v>85</v>
      </c>
      <c r="D77" s="12" t="s">
        <v>102</v>
      </c>
      <c r="E77" s="12" t="s">
        <v>90</v>
      </c>
      <c r="F77" s="13" t="s">
        <v>138</v>
      </c>
      <c r="G77" s="13" t="s">
        <v>56</v>
      </c>
      <c r="H77" s="12" t="s">
        <v>112</v>
      </c>
      <c r="I77" s="6">
        <v>1.8900000000000001</v>
      </c>
    </row>
    <row r="78" spans="1:9" s="17" customFormat="1" ht="38.25">
      <c r="A78" s="12" t="s">
        <v>399</v>
      </c>
      <c r="B78" s="12">
        <v>2</v>
      </c>
      <c r="C78" s="12" t="s">
        <v>85</v>
      </c>
      <c r="D78" s="12" t="s">
        <v>102</v>
      </c>
      <c r="E78" s="12" t="s">
        <v>90</v>
      </c>
      <c r="F78" s="13" t="s">
        <v>139</v>
      </c>
      <c r="G78" s="13" t="s">
        <v>57</v>
      </c>
      <c r="H78" s="12" t="s">
        <v>112</v>
      </c>
      <c r="I78" s="6">
        <v>2.04</v>
      </c>
    </row>
    <row r="79" spans="1:9" s="17" customFormat="1" ht="25.5">
      <c r="A79" s="12" t="s">
        <v>400</v>
      </c>
      <c r="B79" s="12">
        <v>2</v>
      </c>
      <c r="C79" s="12" t="s">
        <v>85</v>
      </c>
      <c r="D79" s="12" t="s">
        <v>102</v>
      </c>
      <c r="E79" s="12" t="s">
        <v>90</v>
      </c>
      <c r="F79" s="13" t="s">
        <v>140</v>
      </c>
      <c r="G79" s="13" t="s">
        <v>29</v>
      </c>
      <c r="H79" s="12" t="s">
        <v>112</v>
      </c>
      <c r="I79" s="6">
        <v>0.87</v>
      </c>
    </row>
    <row r="80" spans="1:9" s="17" customFormat="1" ht="38.25">
      <c r="A80" s="12" t="s">
        <v>401</v>
      </c>
      <c r="B80" s="12">
        <v>2</v>
      </c>
      <c r="C80" s="12" t="s">
        <v>85</v>
      </c>
      <c r="D80" s="12" t="s">
        <v>102</v>
      </c>
      <c r="E80" s="12" t="s">
        <v>90</v>
      </c>
      <c r="F80" s="13" t="s">
        <v>141</v>
      </c>
      <c r="G80" s="13" t="s">
        <v>30</v>
      </c>
      <c r="H80" s="12" t="s">
        <v>115</v>
      </c>
      <c r="I80" s="6">
        <v>22.44</v>
      </c>
    </row>
    <row r="81" spans="1:9" s="17" customFormat="1" ht="38.25">
      <c r="A81" s="12" t="s">
        <v>402</v>
      </c>
      <c r="B81" s="12">
        <v>2</v>
      </c>
      <c r="C81" s="12" t="s">
        <v>85</v>
      </c>
      <c r="D81" s="12" t="s">
        <v>102</v>
      </c>
      <c r="E81" s="12" t="s">
        <v>90</v>
      </c>
      <c r="F81" s="13" t="s">
        <v>142</v>
      </c>
      <c r="G81" s="13" t="s">
        <v>32</v>
      </c>
      <c r="H81" s="12" t="s">
        <v>115</v>
      </c>
      <c r="I81" s="6">
        <v>80.070000000000007</v>
      </c>
    </row>
    <row r="82" spans="1:9" s="17" customFormat="1" ht="51">
      <c r="A82" s="12" t="s">
        <v>403</v>
      </c>
      <c r="B82" s="12">
        <v>2</v>
      </c>
      <c r="C82" s="12" t="s">
        <v>85</v>
      </c>
      <c r="D82" s="12" t="s">
        <v>102</v>
      </c>
      <c r="E82" s="12" t="s">
        <v>90</v>
      </c>
      <c r="F82" s="13" t="s">
        <v>285</v>
      </c>
      <c r="G82" s="13" t="s">
        <v>283</v>
      </c>
      <c r="H82" s="12" t="s">
        <v>112</v>
      </c>
      <c r="I82" s="6">
        <v>0.65</v>
      </c>
    </row>
    <row r="83" spans="1:9" s="17" customFormat="1" ht="51">
      <c r="A83" s="12" t="s">
        <v>404</v>
      </c>
      <c r="B83" s="12">
        <v>2</v>
      </c>
      <c r="C83" s="12" t="s">
        <v>85</v>
      </c>
      <c r="D83" s="12" t="s">
        <v>102</v>
      </c>
      <c r="E83" s="12" t="s">
        <v>90</v>
      </c>
      <c r="F83" s="13" t="s">
        <v>286</v>
      </c>
      <c r="G83" s="13" t="s">
        <v>284</v>
      </c>
      <c r="H83" s="12" t="s">
        <v>112</v>
      </c>
      <c r="I83" s="6">
        <v>0.66</v>
      </c>
    </row>
    <row r="84" spans="1:9" s="17" customFormat="1" ht="38.25">
      <c r="A84" s="12" t="s">
        <v>405</v>
      </c>
      <c r="B84" s="12">
        <v>2</v>
      </c>
      <c r="C84" s="12" t="s">
        <v>85</v>
      </c>
      <c r="D84" s="12" t="s">
        <v>102</v>
      </c>
      <c r="E84" s="12" t="s">
        <v>90</v>
      </c>
      <c r="F84" s="13" t="s">
        <v>251</v>
      </c>
      <c r="G84" s="13" t="s">
        <v>252</v>
      </c>
      <c r="H84" s="12" t="s">
        <v>112</v>
      </c>
      <c r="I84" s="6">
        <v>0.97</v>
      </c>
    </row>
    <row r="85" spans="1:9" s="17" customFormat="1" ht="51">
      <c r="A85" s="12" t="s">
        <v>406</v>
      </c>
      <c r="B85" s="12">
        <v>2</v>
      </c>
      <c r="C85" s="12" t="s">
        <v>85</v>
      </c>
      <c r="D85" s="12" t="s">
        <v>102</v>
      </c>
      <c r="E85" s="12" t="s">
        <v>90</v>
      </c>
      <c r="F85" s="13" t="s">
        <v>279</v>
      </c>
      <c r="G85" s="13" t="s">
        <v>278</v>
      </c>
      <c r="H85" s="12" t="s">
        <v>112</v>
      </c>
      <c r="I85" s="6">
        <v>1.22</v>
      </c>
    </row>
    <row r="86" spans="1:9" s="17" customFormat="1" ht="51">
      <c r="A86" s="12" t="s">
        <v>407</v>
      </c>
      <c r="B86" s="12">
        <v>2</v>
      </c>
      <c r="C86" s="12" t="s">
        <v>85</v>
      </c>
      <c r="D86" s="12" t="s">
        <v>102</v>
      </c>
      <c r="E86" s="12" t="s">
        <v>90</v>
      </c>
      <c r="F86" s="13" t="s">
        <v>280</v>
      </c>
      <c r="G86" s="13" t="s">
        <v>277</v>
      </c>
      <c r="H86" s="12" t="s">
        <v>112</v>
      </c>
      <c r="I86" s="6">
        <v>1.6300000000000001</v>
      </c>
    </row>
    <row r="87" spans="1:9" s="17" customFormat="1" ht="38.25">
      <c r="A87" s="12" t="s">
        <v>408</v>
      </c>
      <c r="B87" s="12">
        <v>2</v>
      </c>
      <c r="C87" s="12" t="s">
        <v>85</v>
      </c>
      <c r="D87" s="12" t="s">
        <v>102</v>
      </c>
      <c r="E87" s="12" t="s">
        <v>90</v>
      </c>
      <c r="F87" s="13" t="s">
        <v>253</v>
      </c>
      <c r="G87" s="13" t="s">
        <v>254</v>
      </c>
      <c r="H87" s="12" t="s">
        <v>112</v>
      </c>
      <c r="I87" s="6">
        <v>2.4500000000000002</v>
      </c>
    </row>
    <row r="88" spans="1:9" s="17" customFormat="1" ht="51">
      <c r="A88" s="12" t="s">
        <v>409</v>
      </c>
      <c r="B88" s="12">
        <v>2</v>
      </c>
      <c r="C88" s="12" t="s">
        <v>85</v>
      </c>
      <c r="D88" s="12" t="s">
        <v>102</v>
      </c>
      <c r="E88" s="12" t="s">
        <v>90</v>
      </c>
      <c r="F88" s="13" t="s">
        <v>281</v>
      </c>
      <c r="G88" s="13" t="s">
        <v>276</v>
      </c>
      <c r="H88" s="12" t="s">
        <v>112</v>
      </c>
      <c r="I88" s="6">
        <v>0.6</v>
      </c>
    </row>
    <row r="89" spans="1:9" s="17" customFormat="1" ht="51">
      <c r="A89" s="12" t="s">
        <v>410</v>
      </c>
      <c r="B89" s="12">
        <v>2</v>
      </c>
      <c r="C89" s="12" t="s">
        <v>85</v>
      </c>
      <c r="D89" s="12" t="s">
        <v>102</v>
      </c>
      <c r="E89" s="12" t="s">
        <v>90</v>
      </c>
      <c r="F89" s="13" t="s">
        <v>282</v>
      </c>
      <c r="G89" s="13" t="s">
        <v>275</v>
      </c>
      <c r="H89" s="12" t="s">
        <v>112</v>
      </c>
      <c r="I89" s="6">
        <v>0.70000000000000007</v>
      </c>
    </row>
    <row r="90" spans="1:9" s="17" customFormat="1" ht="38.25">
      <c r="A90" s="12" t="s">
        <v>411</v>
      </c>
      <c r="B90" s="12">
        <v>2</v>
      </c>
      <c r="C90" s="12" t="s">
        <v>85</v>
      </c>
      <c r="D90" s="12" t="s">
        <v>102</v>
      </c>
      <c r="E90" s="12" t="s">
        <v>90</v>
      </c>
      <c r="F90" s="13" t="s">
        <v>255</v>
      </c>
      <c r="G90" s="13" t="s">
        <v>256</v>
      </c>
      <c r="H90" s="12" t="s">
        <v>112</v>
      </c>
      <c r="I90" s="6">
        <v>1.22</v>
      </c>
    </row>
    <row r="91" spans="1:9" s="17" customFormat="1" ht="38.25">
      <c r="A91" s="8" t="s">
        <v>412</v>
      </c>
      <c r="B91" s="8">
        <v>2</v>
      </c>
      <c r="C91" s="8" t="s">
        <v>85</v>
      </c>
      <c r="D91" s="8" t="s">
        <v>103</v>
      </c>
      <c r="E91" s="8" t="s">
        <v>91</v>
      </c>
      <c r="F91" s="16" t="s">
        <v>143</v>
      </c>
      <c r="G91" s="16" t="s">
        <v>15</v>
      </c>
      <c r="H91" s="8" t="s">
        <v>115</v>
      </c>
      <c r="I91" s="9">
        <v>49.47</v>
      </c>
    </row>
    <row r="92" spans="1:9" s="17" customFormat="1" ht="38.25">
      <c r="A92" s="8" t="s">
        <v>413</v>
      </c>
      <c r="B92" s="8">
        <v>2</v>
      </c>
      <c r="C92" s="8" t="s">
        <v>85</v>
      </c>
      <c r="D92" s="8" t="s">
        <v>103</v>
      </c>
      <c r="E92" s="8" t="s">
        <v>91</v>
      </c>
      <c r="F92" s="16" t="s">
        <v>144</v>
      </c>
      <c r="G92" s="16" t="s">
        <v>145</v>
      </c>
      <c r="H92" s="8" t="s">
        <v>115</v>
      </c>
      <c r="I92" s="9">
        <v>27.03</v>
      </c>
    </row>
    <row r="93" spans="1:9" s="17" customFormat="1" ht="38.25">
      <c r="A93" s="8" t="s">
        <v>414</v>
      </c>
      <c r="B93" s="8">
        <v>2</v>
      </c>
      <c r="C93" s="8" t="s">
        <v>85</v>
      </c>
      <c r="D93" s="8" t="s">
        <v>103</v>
      </c>
      <c r="E93" s="8" t="s">
        <v>91</v>
      </c>
      <c r="F93" s="16" t="s">
        <v>189</v>
      </c>
      <c r="G93" s="16" t="s">
        <v>6</v>
      </c>
      <c r="H93" s="8" t="s">
        <v>115</v>
      </c>
      <c r="I93" s="9">
        <v>49.47</v>
      </c>
    </row>
    <row r="94" spans="1:9" s="17" customFormat="1" ht="38.25">
      <c r="A94" s="8" t="s">
        <v>415</v>
      </c>
      <c r="B94" s="8">
        <v>2</v>
      </c>
      <c r="C94" s="8" t="s">
        <v>85</v>
      </c>
      <c r="D94" s="8" t="s">
        <v>103</v>
      </c>
      <c r="E94" s="8" t="s">
        <v>91</v>
      </c>
      <c r="F94" s="16" t="s">
        <v>146</v>
      </c>
      <c r="G94" s="16" t="s">
        <v>147</v>
      </c>
      <c r="H94" s="8" t="s">
        <v>115</v>
      </c>
      <c r="I94" s="9">
        <v>49.47</v>
      </c>
    </row>
    <row r="95" spans="1:9" s="17" customFormat="1" ht="102">
      <c r="A95" s="8" t="s">
        <v>416</v>
      </c>
      <c r="B95" s="8">
        <v>2</v>
      </c>
      <c r="C95" s="8" t="s">
        <v>85</v>
      </c>
      <c r="D95" s="8" t="s">
        <v>103</v>
      </c>
      <c r="E95" s="8" t="s">
        <v>91</v>
      </c>
      <c r="F95" s="16" t="s">
        <v>190</v>
      </c>
      <c r="G95" s="16" t="s">
        <v>191</v>
      </c>
      <c r="H95" s="8" t="s">
        <v>115</v>
      </c>
      <c r="I95" s="9">
        <v>128.52000000000001</v>
      </c>
    </row>
    <row r="96" spans="1:9" s="17" customFormat="1" ht="38.25">
      <c r="A96" s="8" t="s">
        <v>417</v>
      </c>
      <c r="B96" s="8">
        <v>2</v>
      </c>
      <c r="C96" s="8" t="s">
        <v>85</v>
      </c>
      <c r="D96" s="8" t="s">
        <v>103</v>
      </c>
      <c r="E96" s="8" t="s">
        <v>91</v>
      </c>
      <c r="F96" s="16" t="s">
        <v>148</v>
      </c>
      <c r="G96" s="16" t="s">
        <v>192</v>
      </c>
      <c r="H96" s="8" t="s">
        <v>115</v>
      </c>
      <c r="I96" s="9">
        <v>34.17</v>
      </c>
    </row>
    <row r="97" spans="1:9" s="17" customFormat="1" ht="63.75">
      <c r="A97" s="8" t="s">
        <v>418</v>
      </c>
      <c r="B97" s="8">
        <v>2</v>
      </c>
      <c r="C97" s="8" t="s">
        <v>85</v>
      </c>
      <c r="D97" s="8" t="s">
        <v>103</v>
      </c>
      <c r="E97" s="8" t="s">
        <v>91</v>
      </c>
      <c r="F97" s="16" t="s">
        <v>193</v>
      </c>
      <c r="G97" s="16" t="s">
        <v>195</v>
      </c>
      <c r="H97" s="8" t="s">
        <v>115</v>
      </c>
      <c r="I97" s="9">
        <v>128.52000000000001</v>
      </c>
    </row>
    <row r="98" spans="1:9" s="17" customFormat="1" ht="38.25">
      <c r="A98" s="8" t="s">
        <v>419</v>
      </c>
      <c r="B98" s="8">
        <v>2</v>
      </c>
      <c r="C98" s="8" t="s">
        <v>85</v>
      </c>
      <c r="D98" s="8" t="s">
        <v>103</v>
      </c>
      <c r="E98" s="8" t="s">
        <v>91</v>
      </c>
      <c r="F98" s="16" t="s">
        <v>194</v>
      </c>
      <c r="G98" s="16" t="s">
        <v>196</v>
      </c>
      <c r="H98" s="8" t="s">
        <v>115</v>
      </c>
      <c r="I98" s="9">
        <v>2.91</v>
      </c>
    </row>
    <row r="99" spans="1:9" s="17" customFormat="1" ht="38.25">
      <c r="A99" s="8" t="s">
        <v>420</v>
      </c>
      <c r="B99" s="8">
        <v>2</v>
      </c>
      <c r="C99" s="8" t="s">
        <v>85</v>
      </c>
      <c r="D99" s="8" t="s">
        <v>103</v>
      </c>
      <c r="E99" s="8" t="s">
        <v>91</v>
      </c>
      <c r="F99" s="16" t="s">
        <v>198</v>
      </c>
      <c r="G99" s="16" t="s">
        <v>197</v>
      </c>
      <c r="H99" s="8" t="s">
        <v>115</v>
      </c>
      <c r="I99" s="9">
        <v>1.94</v>
      </c>
    </row>
    <row r="100" spans="1:9" s="17" customFormat="1" ht="38.25">
      <c r="A100" s="8" t="s">
        <v>421</v>
      </c>
      <c r="B100" s="8">
        <v>2</v>
      </c>
      <c r="C100" s="8" t="s">
        <v>85</v>
      </c>
      <c r="D100" s="8" t="s">
        <v>103</v>
      </c>
      <c r="E100" s="8" t="s">
        <v>91</v>
      </c>
      <c r="F100" s="16" t="s">
        <v>149</v>
      </c>
      <c r="G100" s="16" t="s">
        <v>58</v>
      </c>
      <c r="H100" s="8" t="s">
        <v>115</v>
      </c>
      <c r="I100" s="9">
        <v>50.49</v>
      </c>
    </row>
    <row r="101" spans="1:9" s="17" customFormat="1" ht="38.25">
      <c r="A101" s="8" t="s">
        <v>422</v>
      </c>
      <c r="B101" s="8">
        <v>2</v>
      </c>
      <c r="C101" s="8" t="s">
        <v>85</v>
      </c>
      <c r="D101" s="8" t="s">
        <v>103</v>
      </c>
      <c r="E101" s="8" t="s">
        <v>91</v>
      </c>
      <c r="F101" s="16" t="s">
        <v>271</v>
      </c>
      <c r="G101" s="16" t="s">
        <v>273</v>
      </c>
      <c r="H101" s="8" t="s">
        <v>115</v>
      </c>
      <c r="I101" s="9">
        <v>65</v>
      </c>
    </row>
    <row r="102" spans="1:9" s="17" customFormat="1" ht="38.25">
      <c r="A102" s="8" t="s">
        <v>423</v>
      </c>
      <c r="B102" s="8">
        <v>2</v>
      </c>
      <c r="C102" s="8" t="s">
        <v>85</v>
      </c>
      <c r="D102" s="8" t="s">
        <v>103</v>
      </c>
      <c r="E102" s="8" t="s">
        <v>91</v>
      </c>
      <c r="F102" s="16" t="s">
        <v>272</v>
      </c>
      <c r="G102" s="16" t="s">
        <v>274</v>
      </c>
      <c r="H102" s="8" t="s">
        <v>115</v>
      </c>
      <c r="I102" s="9">
        <v>69.87</v>
      </c>
    </row>
    <row r="103" spans="1:9" s="17" customFormat="1" ht="38.25">
      <c r="A103" s="8" t="s">
        <v>424</v>
      </c>
      <c r="B103" s="8">
        <v>2</v>
      </c>
      <c r="C103" s="8" t="s">
        <v>85</v>
      </c>
      <c r="D103" s="8" t="s">
        <v>103</v>
      </c>
      <c r="E103" s="8" t="s">
        <v>91</v>
      </c>
      <c r="F103" s="16" t="s">
        <v>257</v>
      </c>
      <c r="G103" s="16" t="s">
        <v>258</v>
      </c>
      <c r="H103" s="8" t="s">
        <v>115</v>
      </c>
      <c r="I103" s="9">
        <v>87.210000000000008</v>
      </c>
    </row>
    <row r="104" spans="1:9" s="17" customFormat="1" ht="25.5">
      <c r="A104" s="8" t="s">
        <v>425</v>
      </c>
      <c r="B104" s="8">
        <v>2</v>
      </c>
      <c r="C104" s="8" t="s">
        <v>85</v>
      </c>
      <c r="D104" s="8" t="s">
        <v>103</v>
      </c>
      <c r="E104" s="8" t="s">
        <v>91</v>
      </c>
      <c r="F104" s="16" t="s">
        <v>150</v>
      </c>
      <c r="G104" s="16" t="s">
        <v>59</v>
      </c>
      <c r="H104" s="8" t="s">
        <v>115</v>
      </c>
      <c r="I104" s="9">
        <v>55.59</v>
      </c>
    </row>
    <row r="105" spans="1:9" s="17" customFormat="1" ht="38.25">
      <c r="A105" s="8" t="s">
        <v>426</v>
      </c>
      <c r="B105" s="8">
        <v>2</v>
      </c>
      <c r="C105" s="8" t="s">
        <v>85</v>
      </c>
      <c r="D105" s="8" t="s">
        <v>103</v>
      </c>
      <c r="E105" s="8" t="s">
        <v>91</v>
      </c>
      <c r="F105" s="16" t="s">
        <v>269</v>
      </c>
      <c r="G105" s="16" t="s">
        <v>267</v>
      </c>
      <c r="H105" s="8" t="s">
        <v>115</v>
      </c>
      <c r="I105" s="9">
        <v>70</v>
      </c>
    </row>
    <row r="106" spans="1:9" s="17" customFormat="1" ht="38.25">
      <c r="A106" s="8" t="s">
        <v>427</v>
      </c>
      <c r="B106" s="8">
        <v>2</v>
      </c>
      <c r="C106" s="8" t="s">
        <v>85</v>
      </c>
      <c r="D106" s="8" t="s">
        <v>103</v>
      </c>
      <c r="E106" s="8" t="s">
        <v>91</v>
      </c>
      <c r="F106" s="16" t="s">
        <v>270</v>
      </c>
      <c r="G106" s="16" t="s">
        <v>268</v>
      </c>
      <c r="H106" s="8" t="s">
        <v>115</v>
      </c>
      <c r="I106" s="9">
        <v>71.5</v>
      </c>
    </row>
    <row r="107" spans="1:9" s="17" customFormat="1" ht="25.5">
      <c r="A107" s="8" t="s">
        <v>428</v>
      </c>
      <c r="B107" s="8">
        <v>2</v>
      </c>
      <c r="C107" s="8" t="s">
        <v>85</v>
      </c>
      <c r="D107" s="8" t="s">
        <v>103</v>
      </c>
      <c r="E107" s="8" t="s">
        <v>91</v>
      </c>
      <c r="F107" s="16" t="s">
        <v>259</v>
      </c>
      <c r="G107" s="16" t="s">
        <v>260</v>
      </c>
      <c r="H107" s="8" t="s">
        <v>115</v>
      </c>
      <c r="I107" s="9">
        <v>72.930000000000007</v>
      </c>
    </row>
    <row r="108" spans="1:9" s="17" customFormat="1" ht="38.25">
      <c r="A108" s="8" t="s">
        <v>429</v>
      </c>
      <c r="B108" s="8">
        <v>2</v>
      </c>
      <c r="C108" s="8" t="s">
        <v>85</v>
      </c>
      <c r="D108" s="8" t="s">
        <v>103</v>
      </c>
      <c r="E108" s="8" t="s">
        <v>91</v>
      </c>
      <c r="F108" s="16" t="s">
        <v>199</v>
      </c>
      <c r="G108" s="16" t="s">
        <v>16</v>
      </c>
      <c r="H108" s="8" t="s">
        <v>115</v>
      </c>
      <c r="I108" s="9">
        <v>18.36</v>
      </c>
    </row>
    <row r="109" spans="1:9" s="17" customFormat="1" ht="38.25">
      <c r="A109" s="8" t="s">
        <v>430</v>
      </c>
      <c r="B109" s="8">
        <v>2</v>
      </c>
      <c r="C109" s="8" t="s">
        <v>85</v>
      </c>
      <c r="D109" s="8" t="s">
        <v>103</v>
      </c>
      <c r="E109" s="8" t="s">
        <v>91</v>
      </c>
      <c r="F109" s="16" t="s">
        <v>151</v>
      </c>
      <c r="G109" s="16" t="s">
        <v>17</v>
      </c>
      <c r="H109" s="8" t="s">
        <v>115</v>
      </c>
      <c r="I109" s="9">
        <v>14.280000000000001</v>
      </c>
    </row>
    <row r="110" spans="1:9" s="17" customFormat="1" ht="38.25">
      <c r="A110" s="8" t="s">
        <v>431</v>
      </c>
      <c r="B110" s="8">
        <v>2</v>
      </c>
      <c r="C110" s="8" t="s">
        <v>85</v>
      </c>
      <c r="D110" s="8" t="s">
        <v>103</v>
      </c>
      <c r="E110" s="8" t="s">
        <v>91</v>
      </c>
      <c r="F110" s="16" t="s">
        <v>152</v>
      </c>
      <c r="G110" s="16" t="s">
        <v>18</v>
      </c>
      <c r="H110" s="8" t="s">
        <v>115</v>
      </c>
      <c r="I110" s="9">
        <v>11.22</v>
      </c>
    </row>
    <row r="111" spans="1:9" s="17" customFormat="1" ht="38.25">
      <c r="A111" s="8" t="s">
        <v>432</v>
      </c>
      <c r="B111" s="8">
        <v>2</v>
      </c>
      <c r="C111" s="8" t="s">
        <v>85</v>
      </c>
      <c r="D111" s="8" t="s">
        <v>103</v>
      </c>
      <c r="E111" s="8" t="s">
        <v>91</v>
      </c>
      <c r="F111" s="16" t="s">
        <v>266</v>
      </c>
      <c r="G111" s="16" t="s">
        <v>265</v>
      </c>
      <c r="H111" s="8" t="s">
        <v>115</v>
      </c>
      <c r="I111" s="9">
        <v>10</v>
      </c>
    </row>
    <row r="112" spans="1:9" s="17" customFormat="1">
      <c r="A112" s="8" t="s">
        <v>433</v>
      </c>
      <c r="B112" s="8">
        <v>2</v>
      </c>
      <c r="C112" s="8" t="s">
        <v>85</v>
      </c>
      <c r="D112" s="8" t="s">
        <v>103</v>
      </c>
      <c r="E112" s="8" t="s">
        <v>91</v>
      </c>
      <c r="F112" s="16" t="s">
        <v>153</v>
      </c>
      <c r="G112" s="16" t="s">
        <v>19</v>
      </c>
      <c r="H112" s="8" t="s">
        <v>115</v>
      </c>
      <c r="I112" s="9">
        <v>14.38</v>
      </c>
    </row>
    <row r="113" spans="1:9" s="17" customFormat="1">
      <c r="A113" s="8" t="s">
        <v>434</v>
      </c>
      <c r="B113" s="8">
        <v>2</v>
      </c>
      <c r="C113" s="8" t="s">
        <v>85</v>
      </c>
      <c r="D113" s="8" t="s">
        <v>103</v>
      </c>
      <c r="E113" s="8" t="s">
        <v>91</v>
      </c>
      <c r="F113" s="16" t="s">
        <v>154</v>
      </c>
      <c r="G113" s="16" t="s">
        <v>20</v>
      </c>
      <c r="H113" s="8" t="s">
        <v>115</v>
      </c>
      <c r="I113" s="9">
        <v>12.65</v>
      </c>
    </row>
    <row r="114" spans="1:9" s="17" customFormat="1">
      <c r="A114" s="8" t="s">
        <v>435</v>
      </c>
      <c r="B114" s="8">
        <v>2</v>
      </c>
      <c r="C114" s="8" t="s">
        <v>85</v>
      </c>
      <c r="D114" s="8" t="s">
        <v>103</v>
      </c>
      <c r="E114" s="8" t="s">
        <v>91</v>
      </c>
      <c r="F114" s="16" t="s">
        <v>155</v>
      </c>
      <c r="G114" s="16" t="s">
        <v>21</v>
      </c>
      <c r="H114" s="8" t="s">
        <v>115</v>
      </c>
      <c r="I114" s="9">
        <v>11.53</v>
      </c>
    </row>
    <row r="115" spans="1:9" s="17" customFormat="1">
      <c r="A115" s="8" t="s">
        <v>436</v>
      </c>
      <c r="B115" s="8">
        <v>2</v>
      </c>
      <c r="C115" s="8" t="s">
        <v>85</v>
      </c>
      <c r="D115" s="8" t="s">
        <v>103</v>
      </c>
      <c r="E115" s="8" t="s">
        <v>91</v>
      </c>
      <c r="F115" s="16" t="s">
        <v>263</v>
      </c>
      <c r="G115" s="16" t="s">
        <v>264</v>
      </c>
      <c r="H115" s="8" t="s">
        <v>115</v>
      </c>
      <c r="I115" s="9">
        <v>9</v>
      </c>
    </row>
    <row r="116" spans="1:9" s="17" customFormat="1">
      <c r="A116" s="8" t="s">
        <v>437</v>
      </c>
      <c r="B116" s="8">
        <v>2</v>
      </c>
      <c r="C116" s="8" t="s">
        <v>85</v>
      </c>
      <c r="D116" s="8" t="s">
        <v>103</v>
      </c>
      <c r="E116" s="8" t="s">
        <v>91</v>
      </c>
      <c r="F116" s="16" t="s">
        <v>156</v>
      </c>
      <c r="G116" s="16" t="s">
        <v>22</v>
      </c>
      <c r="H116" s="8" t="s">
        <v>115</v>
      </c>
      <c r="I116" s="9">
        <v>7.55</v>
      </c>
    </row>
    <row r="117" spans="1:9" s="17" customFormat="1">
      <c r="A117" s="8" t="s">
        <v>438</v>
      </c>
      <c r="B117" s="8">
        <v>2</v>
      </c>
      <c r="C117" s="8" t="s">
        <v>85</v>
      </c>
      <c r="D117" s="8" t="s">
        <v>103</v>
      </c>
      <c r="E117" s="8" t="s">
        <v>91</v>
      </c>
      <c r="F117" s="16" t="s">
        <v>157</v>
      </c>
      <c r="G117" s="16" t="s">
        <v>23</v>
      </c>
      <c r="H117" s="8" t="s">
        <v>115</v>
      </c>
      <c r="I117" s="9">
        <v>6.83</v>
      </c>
    </row>
    <row r="118" spans="1:9" s="17" customFormat="1">
      <c r="A118" s="8" t="s">
        <v>439</v>
      </c>
      <c r="B118" s="8">
        <v>2</v>
      </c>
      <c r="C118" s="8" t="s">
        <v>85</v>
      </c>
      <c r="D118" s="8" t="s">
        <v>103</v>
      </c>
      <c r="E118" s="8" t="s">
        <v>91</v>
      </c>
      <c r="F118" s="16" t="s">
        <v>158</v>
      </c>
      <c r="G118" s="16" t="s">
        <v>24</v>
      </c>
      <c r="H118" s="8" t="s">
        <v>115</v>
      </c>
      <c r="I118" s="9">
        <v>6.32</v>
      </c>
    </row>
    <row r="119" spans="1:9" s="17" customFormat="1">
      <c r="A119" s="8" t="s">
        <v>440</v>
      </c>
      <c r="B119" s="8">
        <v>2</v>
      </c>
      <c r="C119" s="8" t="s">
        <v>85</v>
      </c>
      <c r="D119" s="8" t="s">
        <v>103</v>
      </c>
      <c r="E119" s="8" t="s">
        <v>91</v>
      </c>
      <c r="F119" s="16" t="s">
        <v>262</v>
      </c>
      <c r="G119" s="16" t="s">
        <v>261</v>
      </c>
      <c r="H119" s="8" t="s">
        <v>115</v>
      </c>
      <c r="I119" s="9">
        <v>4.3899999999999997</v>
      </c>
    </row>
    <row r="120" spans="1:9" s="17" customFormat="1" ht="25.5">
      <c r="A120" s="12" t="s">
        <v>441</v>
      </c>
      <c r="B120" s="12">
        <v>2</v>
      </c>
      <c r="C120" s="12" t="s">
        <v>85</v>
      </c>
      <c r="D120" s="12" t="s">
        <v>104</v>
      </c>
      <c r="E120" s="12" t="s">
        <v>106</v>
      </c>
      <c r="F120" s="13" t="s">
        <v>200</v>
      </c>
      <c r="G120" s="13" t="s">
        <v>60</v>
      </c>
      <c r="H120" s="12" t="s">
        <v>112</v>
      </c>
      <c r="I120" s="6">
        <v>0.97</v>
      </c>
    </row>
    <row r="121" spans="1:9" s="17" customFormat="1" ht="25.5">
      <c r="A121" s="12" t="s">
        <v>442</v>
      </c>
      <c r="B121" s="12">
        <v>2</v>
      </c>
      <c r="C121" s="12" t="s">
        <v>85</v>
      </c>
      <c r="D121" s="12" t="s">
        <v>104</v>
      </c>
      <c r="E121" s="12" t="s">
        <v>106</v>
      </c>
      <c r="F121" s="13" t="s">
        <v>201</v>
      </c>
      <c r="G121" s="13" t="s">
        <v>61</v>
      </c>
      <c r="H121" s="12" t="s">
        <v>112</v>
      </c>
      <c r="I121" s="6">
        <v>1.17</v>
      </c>
    </row>
    <row r="122" spans="1:9" s="17" customFormat="1" ht="25.5">
      <c r="A122" s="12" t="s">
        <v>443</v>
      </c>
      <c r="B122" s="12">
        <v>2</v>
      </c>
      <c r="C122" s="12" t="s">
        <v>85</v>
      </c>
      <c r="D122" s="12" t="s">
        <v>104</v>
      </c>
      <c r="E122" s="12" t="s">
        <v>106</v>
      </c>
      <c r="F122" s="13" t="s">
        <v>202</v>
      </c>
      <c r="G122" s="13" t="s">
        <v>62</v>
      </c>
      <c r="H122" s="12" t="s">
        <v>112</v>
      </c>
      <c r="I122" s="6">
        <v>1.53</v>
      </c>
    </row>
    <row r="123" spans="1:9" s="17" customFormat="1" ht="25.5">
      <c r="A123" s="12" t="s">
        <v>444</v>
      </c>
      <c r="B123" s="12">
        <v>2</v>
      </c>
      <c r="C123" s="12" t="s">
        <v>85</v>
      </c>
      <c r="D123" s="12" t="s">
        <v>104</v>
      </c>
      <c r="E123" s="12" t="s">
        <v>106</v>
      </c>
      <c r="F123" s="13" t="s">
        <v>203</v>
      </c>
      <c r="G123" s="13" t="s">
        <v>63</v>
      </c>
      <c r="H123" s="12" t="s">
        <v>112</v>
      </c>
      <c r="I123" s="6">
        <v>2.65</v>
      </c>
    </row>
    <row r="124" spans="1:9" s="17" customFormat="1" ht="25.5">
      <c r="A124" s="12" t="s">
        <v>445</v>
      </c>
      <c r="B124" s="12">
        <v>2</v>
      </c>
      <c r="C124" s="12" t="s">
        <v>85</v>
      </c>
      <c r="D124" s="12" t="s">
        <v>104</v>
      </c>
      <c r="E124" s="12" t="s">
        <v>106</v>
      </c>
      <c r="F124" s="13" t="s">
        <v>204</v>
      </c>
      <c r="G124" s="13" t="s">
        <v>205</v>
      </c>
      <c r="H124" s="12" t="s">
        <v>112</v>
      </c>
      <c r="I124" s="6">
        <v>2.75</v>
      </c>
    </row>
    <row r="125" spans="1:9" s="17" customFormat="1" ht="25.5">
      <c r="A125" s="12" t="s">
        <v>446</v>
      </c>
      <c r="B125" s="12">
        <v>2</v>
      </c>
      <c r="C125" s="12" t="s">
        <v>85</v>
      </c>
      <c r="D125" s="12" t="s">
        <v>104</v>
      </c>
      <c r="E125" s="12" t="s">
        <v>106</v>
      </c>
      <c r="F125" s="13" t="s">
        <v>206</v>
      </c>
      <c r="G125" s="13" t="s">
        <v>319</v>
      </c>
      <c r="H125" s="12" t="s">
        <v>112</v>
      </c>
      <c r="I125" s="6">
        <v>1.17</v>
      </c>
    </row>
    <row r="126" spans="1:9" s="17" customFormat="1" ht="25.5">
      <c r="A126" s="12" t="s">
        <v>447</v>
      </c>
      <c r="B126" s="12">
        <v>2</v>
      </c>
      <c r="C126" s="12" t="s">
        <v>85</v>
      </c>
      <c r="D126" s="12" t="s">
        <v>104</v>
      </c>
      <c r="E126" s="12" t="s">
        <v>106</v>
      </c>
      <c r="F126" s="13" t="s">
        <v>207</v>
      </c>
      <c r="G126" s="13" t="s">
        <v>320</v>
      </c>
      <c r="H126" s="12" t="s">
        <v>112</v>
      </c>
      <c r="I126" s="6">
        <v>1.27</v>
      </c>
    </row>
    <row r="127" spans="1:9" s="17" customFormat="1" ht="25.5">
      <c r="A127" s="12" t="s">
        <v>448</v>
      </c>
      <c r="B127" s="12">
        <v>2</v>
      </c>
      <c r="C127" s="12" t="s">
        <v>85</v>
      </c>
      <c r="D127" s="12" t="s">
        <v>104</v>
      </c>
      <c r="E127" s="12" t="s">
        <v>106</v>
      </c>
      <c r="F127" s="13" t="s">
        <v>208</v>
      </c>
      <c r="G127" s="13" t="s">
        <v>321</v>
      </c>
      <c r="H127" s="12" t="s">
        <v>112</v>
      </c>
      <c r="I127" s="6">
        <v>1.6300000000000001</v>
      </c>
    </row>
    <row r="128" spans="1:9" s="17" customFormat="1" ht="25.5">
      <c r="A128" s="12" t="s">
        <v>449</v>
      </c>
      <c r="B128" s="12">
        <v>2</v>
      </c>
      <c r="C128" s="12" t="s">
        <v>85</v>
      </c>
      <c r="D128" s="12" t="s">
        <v>104</v>
      </c>
      <c r="E128" s="12" t="s">
        <v>106</v>
      </c>
      <c r="F128" s="13" t="s">
        <v>209</v>
      </c>
      <c r="G128" s="13" t="s">
        <v>322</v>
      </c>
      <c r="H128" s="12" t="s">
        <v>112</v>
      </c>
      <c r="I128" s="6">
        <v>2.86</v>
      </c>
    </row>
    <row r="129" spans="1:9" s="17" customFormat="1" ht="50.1" customHeight="1">
      <c r="A129" s="8" t="s">
        <v>450</v>
      </c>
      <c r="B129" s="8">
        <v>2</v>
      </c>
      <c r="C129" s="8" t="s">
        <v>85</v>
      </c>
      <c r="D129" s="8" t="s">
        <v>105</v>
      </c>
      <c r="E129" s="8" t="s">
        <v>108</v>
      </c>
      <c r="F129" s="16" t="s">
        <v>249</v>
      </c>
      <c r="G129" s="27" t="s">
        <v>248</v>
      </c>
      <c r="H129" s="8" t="s">
        <v>115</v>
      </c>
      <c r="I129" s="9">
        <v>137.70000000000002</v>
      </c>
    </row>
    <row r="130" spans="1:9" s="17" customFormat="1" ht="50.1" customHeight="1">
      <c r="A130" s="8" t="s">
        <v>451</v>
      </c>
      <c r="B130" s="8">
        <v>2</v>
      </c>
      <c r="C130" s="8" t="s">
        <v>85</v>
      </c>
      <c r="D130" s="8" t="s">
        <v>105</v>
      </c>
      <c r="E130" s="8" t="s">
        <v>108</v>
      </c>
      <c r="F130" s="16" t="s">
        <v>307</v>
      </c>
      <c r="G130" s="27" t="s">
        <v>9</v>
      </c>
      <c r="H130" s="8" t="s">
        <v>115</v>
      </c>
      <c r="I130" s="9">
        <v>489.6</v>
      </c>
    </row>
    <row r="131" spans="1:9" s="17" customFormat="1" ht="50.1" customHeight="1">
      <c r="A131" s="8" t="s">
        <v>452</v>
      </c>
      <c r="B131" s="8">
        <v>2</v>
      </c>
      <c r="C131" s="8" t="s">
        <v>85</v>
      </c>
      <c r="D131" s="8" t="s">
        <v>105</v>
      </c>
      <c r="E131" s="8" t="s">
        <v>108</v>
      </c>
      <c r="F131" s="16" t="s">
        <v>306</v>
      </c>
      <c r="G131" s="27" t="s">
        <v>10</v>
      </c>
      <c r="H131" s="8" t="s">
        <v>115</v>
      </c>
      <c r="I131" s="9">
        <v>591.6</v>
      </c>
    </row>
    <row r="132" spans="1:9" s="17" customFormat="1" ht="50.1" customHeight="1">
      <c r="A132" s="8" t="s">
        <v>453</v>
      </c>
      <c r="B132" s="8">
        <v>2</v>
      </c>
      <c r="C132" s="8" t="s">
        <v>85</v>
      </c>
      <c r="D132" s="8" t="s">
        <v>105</v>
      </c>
      <c r="E132" s="8" t="s">
        <v>108</v>
      </c>
      <c r="F132" s="16" t="s">
        <v>250</v>
      </c>
      <c r="G132" s="27" t="s">
        <v>3</v>
      </c>
      <c r="H132" s="8" t="s">
        <v>115</v>
      </c>
      <c r="I132" s="9">
        <v>714</v>
      </c>
    </row>
    <row r="133" spans="1:9" s="17" customFormat="1" ht="50.1" customHeight="1">
      <c r="A133" s="8" t="s">
        <v>454</v>
      </c>
      <c r="B133" s="8">
        <v>2</v>
      </c>
      <c r="C133" s="8" t="s">
        <v>85</v>
      </c>
      <c r="D133" s="8" t="s">
        <v>105</v>
      </c>
      <c r="E133" s="8" t="s">
        <v>108</v>
      </c>
      <c r="F133" s="16" t="s">
        <v>310</v>
      </c>
      <c r="G133" s="16" t="s">
        <v>309</v>
      </c>
      <c r="H133" s="8" t="s">
        <v>115</v>
      </c>
      <c r="I133" s="9">
        <v>25.5</v>
      </c>
    </row>
    <row r="134" spans="1:9" s="17" customFormat="1" ht="50.1" customHeight="1">
      <c r="A134" s="8" t="s">
        <v>455</v>
      </c>
      <c r="B134" s="8">
        <v>2</v>
      </c>
      <c r="C134" s="8" t="s">
        <v>85</v>
      </c>
      <c r="D134" s="8" t="s">
        <v>105</v>
      </c>
      <c r="E134" s="8" t="s">
        <v>108</v>
      </c>
      <c r="F134" s="16" t="s">
        <v>210</v>
      </c>
      <c r="G134" s="16" t="s">
        <v>1</v>
      </c>
      <c r="H134" s="8" t="s">
        <v>115</v>
      </c>
      <c r="I134" s="9">
        <v>869.55000000000007</v>
      </c>
    </row>
    <row r="135" spans="1:9" s="17" customFormat="1" ht="50.1" customHeight="1">
      <c r="A135" s="8" t="s">
        <v>456</v>
      </c>
      <c r="B135" s="8">
        <v>2</v>
      </c>
      <c r="C135" s="8" t="s">
        <v>85</v>
      </c>
      <c r="D135" s="8" t="s">
        <v>105</v>
      </c>
      <c r="E135" s="8" t="s">
        <v>108</v>
      </c>
      <c r="F135" s="16" t="s">
        <v>211</v>
      </c>
      <c r="G135" s="16" t="s">
        <v>2</v>
      </c>
      <c r="H135" s="8" t="s">
        <v>115</v>
      </c>
      <c r="I135" s="9">
        <v>1738.5900000000001</v>
      </c>
    </row>
    <row r="136" spans="1:9" s="17" customFormat="1" ht="50.1" customHeight="1">
      <c r="A136" s="8" t="s">
        <v>457</v>
      </c>
      <c r="B136" s="8">
        <v>2</v>
      </c>
      <c r="C136" s="8" t="s">
        <v>85</v>
      </c>
      <c r="D136" s="8" t="s">
        <v>105</v>
      </c>
      <c r="E136" s="8" t="s">
        <v>108</v>
      </c>
      <c r="F136" s="16" t="s">
        <v>212</v>
      </c>
      <c r="G136" s="16" t="s">
        <v>45</v>
      </c>
      <c r="H136" s="8" t="s">
        <v>115</v>
      </c>
      <c r="I136" s="9">
        <v>242.25</v>
      </c>
    </row>
    <row r="137" spans="1:9" s="17" customFormat="1" ht="50.1" customHeight="1">
      <c r="A137" s="8" t="s">
        <v>458</v>
      </c>
      <c r="B137" s="8">
        <v>2</v>
      </c>
      <c r="C137" s="8" t="s">
        <v>85</v>
      </c>
      <c r="D137" s="8" t="s">
        <v>105</v>
      </c>
      <c r="E137" s="8" t="s">
        <v>108</v>
      </c>
      <c r="F137" s="16" t="s">
        <v>213</v>
      </c>
      <c r="G137" s="16" t="s">
        <v>46</v>
      </c>
      <c r="H137" s="8" t="s">
        <v>115</v>
      </c>
      <c r="I137" s="9">
        <v>290.7</v>
      </c>
    </row>
    <row r="138" spans="1:9" s="17" customFormat="1" ht="50.1" customHeight="1">
      <c r="A138" s="8" t="s">
        <v>459</v>
      </c>
      <c r="B138" s="8">
        <v>2</v>
      </c>
      <c r="C138" s="8" t="s">
        <v>85</v>
      </c>
      <c r="D138" s="8" t="s">
        <v>105</v>
      </c>
      <c r="E138" s="8" t="s">
        <v>108</v>
      </c>
      <c r="F138" s="16" t="s">
        <v>214</v>
      </c>
      <c r="G138" s="16" t="s">
        <v>47</v>
      </c>
      <c r="H138" s="8" t="s">
        <v>115</v>
      </c>
      <c r="I138" s="9">
        <v>339.15000000000003</v>
      </c>
    </row>
    <row r="139" spans="1:9" s="17" customFormat="1" ht="50.1" customHeight="1">
      <c r="A139" s="8" t="s">
        <v>460</v>
      </c>
      <c r="B139" s="8">
        <v>2</v>
      </c>
      <c r="C139" s="8" t="s">
        <v>85</v>
      </c>
      <c r="D139" s="8" t="s">
        <v>105</v>
      </c>
      <c r="E139" s="8" t="s">
        <v>108</v>
      </c>
      <c r="F139" s="16" t="s">
        <v>161</v>
      </c>
      <c r="G139" s="16" t="s">
        <v>48</v>
      </c>
      <c r="H139" s="8" t="s">
        <v>115</v>
      </c>
      <c r="I139" s="9">
        <v>883.32</v>
      </c>
    </row>
    <row r="140" spans="1:9" s="17" customFormat="1" ht="50.1" customHeight="1">
      <c r="A140" s="8" t="s">
        <v>461</v>
      </c>
      <c r="B140" s="8">
        <v>2</v>
      </c>
      <c r="C140" s="8" t="s">
        <v>85</v>
      </c>
      <c r="D140" s="8" t="s">
        <v>105</v>
      </c>
      <c r="E140" s="8" t="s">
        <v>108</v>
      </c>
      <c r="F140" s="16" t="s">
        <v>162</v>
      </c>
      <c r="G140" s="16" t="s">
        <v>49</v>
      </c>
      <c r="H140" s="8" t="s">
        <v>115</v>
      </c>
      <c r="I140" s="9">
        <v>431.97</v>
      </c>
    </row>
    <row r="141" spans="1:9" s="17" customFormat="1" ht="50.1" customHeight="1">
      <c r="A141" s="8" t="s">
        <v>462</v>
      </c>
      <c r="B141" s="8">
        <v>2</v>
      </c>
      <c r="C141" s="8" t="s">
        <v>85</v>
      </c>
      <c r="D141" s="8" t="s">
        <v>105</v>
      </c>
      <c r="E141" s="8" t="s">
        <v>108</v>
      </c>
      <c r="F141" s="16" t="s">
        <v>163</v>
      </c>
      <c r="G141" s="16" t="s">
        <v>50</v>
      </c>
      <c r="H141" s="8" t="s">
        <v>115</v>
      </c>
      <c r="I141" s="9">
        <v>255</v>
      </c>
    </row>
    <row r="142" spans="1:9" s="17" customFormat="1" ht="50.1" customHeight="1">
      <c r="A142" s="8" t="s">
        <v>463</v>
      </c>
      <c r="B142" s="8">
        <v>2</v>
      </c>
      <c r="C142" s="8" t="s">
        <v>85</v>
      </c>
      <c r="D142" s="8" t="s">
        <v>105</v>
      </c>
      <c r="E142" s="8" t="s">
        <v>108</v>
      </c>
      <c r="F142" s="16" t="s">
        <v>164</v>
      </c>
      <c r="G142" s="16" t="s">
        <v>51</v>
      </c>
      <c r="H142" s="8" t="s">
        <v>115</v>
      </c>
      <c r="I142" s="9">
        <v>188.19</v>
      </c>
    </row>
    <row r="143" spans="1:9" s="17" customFormat="1" ht="50.1" customHeight="1">
      <c r="A143" s="8" t="s">
        <v>464</v>
      </c>
      <c r="B143" s="8">
        <v>2</v>
      </c>
      <c r="C143" s="8" t="s">
        <v>85</v>
      </c>
      <c r="D143" s="8" t="s">
        <v>105</v>
      </c>
      <c r="E143" s="8" t="s">
        <v>108</v>
      </c>
      <c r="F143" s="16" t="s">
        <v>165</v>
      </c>
      <c r="G143" s="16" t="s">
        <v>52</v>
      </c>
      <c r="H143" s="8" t="s">
        <v>115</v>
      </c>
      <c r="I143" s="9">
        <v>168.3</v>
      </c>
    </row>
    <row r="144" spans="1:9" s="17" customFormat="1" ht="50.1" customHeight="1">
      <c r="A144" s="8" t="s">
        <v>465</v>
      </c>
      <c r="B144" s="8">
        <v>2</v>
      </c>
      <c r="C144" s="8" t="s">
        <v>85</v>
      </c>
      <c r="D144" s="8" t="s">
        <v>105</v>
      </c>
      <c r="E144" s="8" t="s">
        <v>108</v>
      </c>
      <c r="F144" s="16" t="s">
        <v>166</v>
      </c>
      <c r="G144" s="16" t="s">
        <v>53</v>
      </c>
      <c r="H144" s="8" t="s">
        <v>115</v>
      </c>
      <c r="I144" s="9">
        <v>143.82</v>
      </c>
    </row>
    <row r="145" spans="1:9" s="17" customFormat="1" ht="50.1" customHeight="1">
      <c r="A145" s="8" t="s">
        <v>466</v>
      </c>
      <c r="B145" s="8">
        <v>2</v>
      </c>
      <c r="C145" s="8" t="s">
        <v>85</v>
      </c>
      <c r="D145" s="8" t="s">
        <v>105</v>
      </c>
      <c r="E145" s="8" t="s">
        <v>108</v>
      </c>
      <c r="F145" s="16" t="s">
        <v>217</v>
      </c>
      <c r="G145" s="16" t="s">
        <v>215</v>
      </c>
      <c r="H145" s="8" t="s">
        <v>115</v>
      </c>
      <c r="I145" s="9">
        <v>6.63</v>
      </c>
    </row>
    <row r="146" spans="1:9" s="17" customFormat="1" ht="50.1" customHeight="1">
      <c r="A146" s="8" t="s">
        <v>467</v>
      </c>
      <c r="B146" s="8">
        <v>2</v>
      </c>
      <c r="C146" s="8" t="s">
        <v>85</v>
      </c>
      <c r="D146" s="8" t="s">
        <v>105</v>
      </c>
      <c r="E146" s="8" t="s">
        <v>108</v>
      </c>
      <c r="F146" s="16" t="s">
        <v>218</v>
      </c>
      <c r="G146" s="16" t="s">
        <v>216</v>
      </c>
      <c r="H146" s="8" t="s">
        <v>115</v>
      </c>
      <c r="I146" s="9">
        <v>12.24</v>
      </c>
    </row>
  </sheetData>
  <autoFilter ref="A1:I146"/>
  <pageMargins left="0.70866141732283472" right="0.70866141732283472" top="0.74803149606299213" bottom="0.74803149606299213" header="0.31496062992125984" footer="0.31496062992125984"/>
  <pageSetup paperSize="8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"/>
  <sheetViews>
    <sheetView tabSelected="1" topLeftCell="F127" zoomScale="115" zoomScaleNormal="115" workbookViewId="0">
      <selection activeCell="M153" sqref="M153"/>
    </sheetView>
  </sheetViews>
  <sheetFormatPr defaultColWidth="11.42578125" defaultRowHeight="12.75"/>
  <cols>
    <col min="1" max="1" width="16.42578125" style="1" bestFit="1" customWidth="1"/>
    <col min="2" max="2" width="11.28515625" bestFit="1" customWidth="1"/>
    <col min="3" max="3" width="13.140625" customWidth="1"/>
    <col min="4" max="4" width="14.5703125" bestFit="1" customWidth="1"/>
    <col min="5" max="5" width="20.5703125" customWidth="1"/>
    <col min="6" max="6" width="55.140625" customWidth="1"/>
    <col min="7" max="7" width="8.5703125" bestFit="1" customWidth="1"/>
    <col min="8" max="8" width="12.5703125" bestFit="1" customWidth="1"/>
    <col min="9" max="9" width="15.85546875" customWidth="1"/>
    <col min="10" max="10" width="11.7109375" customWidth="1"/>
    <col min="11" max="11" width="13.85546875" customWidth="1"/>
  </cols>
  <sheetData>
    <row r="1" spans="1:12" s="29" customFormat="1" ht="25.5">
      <c r="A1" s="28" t="s">
        <v>79</v>
      </c>
      <c r="B1" s="28" t="s">
        <v>95</v>
      </c>
      <c r="C1" s="28" t="s">
        <v>82</v>
      </c>
      <c r="D1" s="28" t="s">
        <v>96</v>
      </c>
      <c r="E1" s="28" t="s">
        <v>83</v>
      </c>
      <c r="F1" s="28" t="s">
        <v>93</v>
      </c>
      <c r="G1" s="28" t="s">
        <v>80</v>
      </c>
      <c r="H1" s="28" t="s">
        <v>469</v>
      </c>
      <c r="I1" s="28" t="s">
        <v>94</v>
      </c>
      <c r="J1" s="28" t="s">
        <v>470</v>
      </c>
      <c r="K1" s="28" t="s">
        <v>471</v>
      </c>
    </row>
    <row r="2" spans="1:12">
      <c r="A2" s="12" t="s">
        <v>323</v>
      </c>
      <c r="B2" s="19">
        <f>VLOOKUP(A2,'Banc de Preus'!A:I,2,0)</f>
        <v>1</v>
      </c>
      <c r="C2" s="19" t="str">
        <f>VLOOKUP(A2,'Banc de Preus'!A:I,3,0)</f>
        <v>Obra Civil</v>
      </c>
      <c r="D2" s="19" t="str">
        <f>VLOOKUP(A2,'Banc de Preus'!A:I,4,0)</f>
        <v>1.1</v>
      </c>
      <c r="E2" s="19" t="str">
        <f>VLOOKUP(A2,'Banc de Preus'!A:I,5,0)</f>
        <v>Canalització Soterrada</v>
      </c>
      <c r="F2" s="19" t="str">
        <f>VLOOKUP(A2,'Banc de Preus'!A:I,7,0)</f>
        <v>Canalització de 2 conductes de 125 mm en vorera.</v>
      </c>
      <c r="G2" s="19" t="str">
        <f>VLOOKUP(A2,'Banc de Preus'!A:I,8,0)</f>
        <v>m</v>
      </c>
      <c r="H2" s="22">
        <f>VLOOKUP(A2,'Banc de Preus'!A:I,9,0)</f>
        <v>58.8</v>
      </c>
      <c r="I2" s="23">
        <v>1</v>
      </c>
      <c r="J2" s="23"/>
      <c r="K2" s="22">
        <f>I2*J2</f>
        <v>0</v>
      </c>
      <c r="L2" s="24"/>
    </row>
    <row r="3" spans="1:12">
      <c r="A3" s="12" t="s">
        <v>324</v>
      </c>
      <c r="B3" s="19">
        <f>VLOOKUP(A3,'Banc de Preus'!A:I,2,0)</f>
        <v>1</v>
      </c>
      <c r="C3" s="19" t="str">
        <f>VLOOKUP(A3,'Banc de Preus'!A:I,3,0)</f>
        <v>Obra Civil</v>
      </c>
      <c r="D3" s="19" t="str">
        <f>VLOOKUP(A3,'Banc de Preus'!A:I,4,0)</f>
        <v>1.1</v>
      </c>
      <c r="E3" s="19" t="str">
        <f>VLOOKUP(A3,'Banc de Preus'!A:I,5,0)</f>
        <v>Canalització Soterrada</v>
      </c>
      <c r="F3" s="19" t="str">
        <f>VLOOKUP(A3,'Banc de Preus'!A:I,7,0)</f>
        <v>Canalització de 2 conductes de 125 mm en calçada.</v>
      </c>
      <c r="G3" s="19" t="str">
        <f>VLOOKUP(A3,'Banc de Preus'!A:I,8,0)</f>
        <v>m</v>
      </c>
      <c r="H3" s="22">
        <f>VLOOKUP(A3,'Banc de Preus'!A:I,9,0)</f>
        <v>72.98</v>
      </c>
      <c r="I3" s="23">
        <v>1</v>
      </c>
      <c r="J3" s="23"/>
      <c r="K3" s="22">
        <f t="shared" ref="K3:K66" si="0">I3*J3</f>
        <v>0</v>
      </c>
      <c r="L3" s="24"/>
    </row>
    <row r="4" spans="1:12">
      <c r="A4" s="12" t="s">
        <v>325</v>
      </c>
      <c r="B4" s="19">
        <f>VLOOKUP(A4,'Banc de Preus'!A:I,2,0)</f>
        <v>1</v>
      </c>
      <c r="C4" s="19" t="str">
        <f>VLOOKUP(A4,'Banc de Preus'!A:I,3,0)</f>
        <v>Obra Civil</v>
      </c>
      <c r="D4" s="19" t="str">
        <f>VLOOKUP(A4,'Banc de Preus'!A:I,4,0)</f>
        <v>1.1</v>
      </c>
      <c r="E4" s="19" t="str">
        <f>VLOOKUP(A4,'Banc de Preus'!A:I,5,0)</f>
        <v>Canalització Soterrada</v>
      </c>
      <c r="F4" s="19" t="str">
        <f>VLOOKUP(A4,'Banc de Preus'!A:I,7,0)</f>
        <v>Canalització de 2 conductes de 125 mm en terres.</v>
      </c>
      <c r="G4" s="19" t="str">
        <f>VLOOKUP(A4,'Banc de Preus'!A:I,8,0)</f>
        <v>m</v>
      </c>
      <c r="H4" s="22">
        <f>VLOOKUP(A4,'Banc de Preus'!A:I,9,0)</f>
        <v>37.800000000000004</v>
      </c>
      <c r="I4" s="23">
        <v>1</v>
      </c>
      <c r="J4" s="23"/>
      <c r="K4" s="22">
        <f t="shared" si="0"/>
        <v>0</v>
      </c>
      <c r="L4" s="24"/>
    </row>
    <row r="5" spans="1:12">
      <c r="A5" s="12" t="s">
        <v>326</v>
      </c>
      <c r="B5" s="19">
        <f>VLOOKUP(A5,'Banc de Preus'!A:I,2,0)</f>
        <v>1</v>
      </c>
      <c r="C5" s="19" t="str">
        <f>VLOOKUP(A5,'Banc de Preus'!A:I,3,0)</f>
        <v>Obra Civil</v>
      </c>
      <c r="D5" s="19" t="str">
        <f>VLOOKUP(A5,'Banc de Preus'!A:I,4,0)</f>
        <v>1.1</v>
      </c>
      <c r="E5" s="19" t="str">
        <f>VLOOKUP(A5,'Banc de Preus'!A:I,5,0)</f>
        <v>Canalització Soterrada</v>
      </c>
      <c r="F5" s="19" t="str">
        <f>VLOOKUP(A5,'Banc de Preus'!A:I,7,0)</f>
        <v>Canalització de 4 conductes de 125 mm en vorera.</v>
      </c>
      <c r="G5" s="19" t="str">
        <f>VLOOKUP(A5,'Banc de Preus'!A:I,8,0)</f>
        <v>m</v>
      </c>
      <c r="H5" s="22">
        <f>VLOOKUP(A5,'Banc de Preus'!A:I,9,0)</f>
        <v>70.88</v>
      </c>
      <c r="I5" s="23">
        <v>1</v>
      </c>
      <c r="J5" s="23"/>
      <c r="K5" s="22">
        <f t="shared" si="0"/>
        <v>0</v>
      </c>
      <c r="L5" s="24"/>
    </row>
    <row r="6" spans="1:12">
      <c r="A6" s="12" t="s">
        <v>327</v>
      </c>
      <c r="B6" s="19">
        <f>VLOOKUP(A6,'Banc de Preus'!A:I,2,0)</f>
        <v>1</v>
      </c>
      <c r="C6" s="19" t="str">
        <f>VLOOKUP(A6,'Banc de Preus'!A:I,3,0)</f>
        <v>Obra Civil</v>
      </c>
      <c r="D6" s="19" t="str">
        <f>VLOOKUP(A6,'Banc de Preus'!A:I,4,0)</f>
        <v>1.1</v>
      </c>
      <c r="E6" s="19" t="str">
        <f>VLOOKUP(A6,'Banc de Preus'!A:I,5,0)</f>
        <v>Canalització Soterrada</v>
      </c>
      <c r="F6" s="19" t="str">
        <f>VLOOKUP(A6,'Banc de Preus'!A:I,7,0)</f>
        <v>Canalització de 4 conductes de 125 mm en calçada.</v>
      </c>
      <c r="G6" s="19" t="str">
        <f>VLOOKUP(A6,'Banc de Preus'!A:I,8,0)</f>
        <v>m</v>
      </c>
      <c r="H6" s="22">
        <f>VLOOKUP(A6,'Banc de Preus'!A:I,9,0)</f>
        <v>87.68</v>
      </c>
      <c r="I6" s="23">
        <v>1</v>
      </c>
      <c r="J6" s="23"/>
      <c r="K6" s="22">
        <f t="shared" si="0"/>
        <v>0</v>
      </c>
      <c r="L6" s="24"/>
    </row>
    <row r="7" spans="1:12">
      <c r="A7" s="12" t="s">
        <v>328</v>
      </c>
      <c r="B7" s="19">
        <f>VLOOKUP(A7,'Banc de Preus'!A:I,2,0)</f>
        <v>1</v>
      </c>
      <c r="C7" s="19" t="str">
        <f>VLOOKUP(A7,'Banc de Preus'!A:I,3,0)</f>
        <v>Obra Civil</v>
      </c>
      <c r="D7" s="19" t="str">
        <f>VLOOKUP(A7,'Banc de Preus'!A:I,4,0)</f>
        <v>1.1</v>
      </c>
      <c r="E7" s="19" t="str">
        <f>VLOOKUP(A7,'Banc de Preus'!A:I,5,0)</f>
        <v>Canalització Soterrada</v>
      </c>
      <c r="F7" s="19" t="str">
        <f>VLOOKUP(A7,'Banc de Preus'!A:I,7,0)</f>
        <v>Canalització de 4 conductes de 125 mm en terres.</v>
      </c>
      <c r="G7" s="19" t="str">
        <f>VLOOKUP(A7,'Banc de Preus'!A:I,8,0)</f>
        <v>m</v>
      </c>
      <c r="H7" s="22">
        <f>VLOOKUP(A7,'Banc de Preus'!A:I,9,0)</f>
        <v>45.68</v>
      </c>
      <c r="I7" s="23">
        <v>1</v>
      </c>
      <c r="J7" s="23"/>
      <c r="K7" s="22">
        <f t="shared" si="0"/>
        <v>0</v>
      </c>
    </row>
    <row r="8" spans="1:12">
      <c r="A8" s="12" t="s">
        <v>329</v>
      </c>
      <c r="B8" s="19">
        <f>VLOOKUP(A8,'Banc de Preus'!A:I,2,0)</f>
        <v>1</v>
      </c>
      <c r="C8" s="19" t="str">
        <f>VLOOKUP(A8,'Banc de Preus'!A:I,3,0)</f>
        <v>Obra Civil</v>
      </c>
      <c r="D8" s="19" t="str">
        <f>VLOOKUP(A8,'Banc de Preus'!A:I,4,0)</f>
        <v>1.1</v>
      </c>
      <c r="E8" s="19" t="str">
        <f>VLOOKUP(A8,'Banc de Preus'!A:I,5,0)</f>
        <v>Canalització Soterrada</v>
      </c>
      <c r="F8" s="19" t="str">
        <f>VLOOKUP(A8,'Banc de Preus'!A:I,7,0)</f>
        <v>Canalització de 6 conductes de 125 mm en vorera.</v>
      </c>
      <c r="G8" s="19" t="str">
        <f>VLOOKUP(A8,'Banc de Preus'!A:I,8,0)</f>
        <v>m</v>
      </c>
      <c r="H8" s="22">
        <f>VLOOKUP(A8,'Banc de Preus'!A:I,9,0)</f>
        <v>82.95</v>
      </c>
      <c r="I8" s="23">
        <v>1</v>
      </c>
      <c r="J8" s="23"/>
      <c r="K8" s="22">
        <f t="shared" si="0"/>
        <v>0</v>
      </c>
    </row>
    <row r="9" spans="1:12">
      <c r="A9" s="12" t="s">
        <v>330</v>
      </c>
      <c r="B9" s="19">
        <f>VLOOKUP(A9,'Banc de Preus'!A:I,2,0)</f>
        <v>1</v>
      </c>
      <c r="C9" s="19" t="str">
        <f>VLOOKUP(A9,'Banc de Preus'!A:I,3,0)</f>
        <v>Obra Civil</v>
      </c>
      <c r="D9" s="19" t="str">
        <f>VLOOKUP(A9,'Banc de Preus'!A:I,4,0)</f>
        <v>1.1</v>
      </c>
      <c r="E9" s="19" t="str">
        <f>VLOOKUP(A9,'Banc de Preus'!A:I,5,0)</f>
        <v>Canalització Soterrada</v>
      </c>
      <c r="F9" s="19" t="str">
        <f>VLOOKUP(A9,'Banc de Preus'!A:I,7,0)</f>
        <v>Canalització de 6 conductes de 125 mm en calçada.</v>
      </c>
      <c r="G9" s="19" t="str">
        <f>VLOOKUP(A9,'Banc de Preus'!A:I,8,0)</f>
        <v>m</v>
      </c>
      <c r="H9" s="22">
        <f>VLOOKUP(A9,'Banc de Preus'!A:I,9,0)</f>
        <v>101.85000000000001</v>
      </c>
      <c r="I9" s="23">
        <v>1</v>
      </c>
      <c r="J9" s="23"/>
      <c r="K9" s="22">
        <f t="shared" si="0"/>
        <v>0</v>
      </c>
    </row>
    <row r="10" spans="1:12">
      <c r="A10" s="12" t="s">
        <v>331</v>
      </c>
      <c r="B10" s="19">
        <f>VLOOKUP(A10,'Banc de Preus'!A:I,2,0)</f>
        <v>1</v>
      </c>
      <c r="C10" s="19" t="str">
        <f>VLOOKUP(A10,'Banc de Preus'!A:I,3,0)</f>
        <v>Obra Civil</v>
      </c>
      <c r="D10" s="19" t="str">
        <f>VLOOKUP(A10,'Banc de Preus'!A:I,4,0)</f>
        <v>1.1</v>
      </c>
      <c r="E10" s="19" t="str">
        <f>VLOOKUP(A10,'Banc de Preus'!A:I,5,0)</f>
        <v>Canalització Soterrada</v>
      </c>
      <c r="F10" s="19" t="str">
        <f>VLOOKUP(A10,'Banc de Preus'!A:I,7,0)</f>
        <v>Canalització de 6 conductes de 125 mm en terres.</v>
      </c>
      <c r="G10" s="19" t="str">
        <f>VLOOKUP(A10,'Banc de Preus'!A:I,8,0)</f>
        <v>m</v>
      </c>
      <c r="H10" s="22">
        <f>VLOOKUP(A10,'Banc de Preus'!A:I,9,0)</f>
        <v>56.7</v>
      </c>
      <c r="I10" s="23">
        <v>1</v>
      </c>
      <c r="J10" s="23"/>
      <c r="K10" s="22">
        <f t="shared" si="0"/>
        <v>0</v>
      </c>
    </row>
    <row r="11" spans="1:12">
      <c r="A11" s="12" t="s">
        <v>332</v>
      </c>
      <c r="B11" s="19">
        <f>VLOOKUP(A11,'Banc de Preus'!A:I,2,0)</f>
        <v>1</v>
      </c>
      <c r="C11" s="19" t="str">
        <f>VLOOKUP(A11,'Banc de Preus'!A:I,3,0)</f>
        <v>Obra Civil</v>
      </c>
      <c r="D11" s="19" t="str">
        <f>VLOOKUP(A11,'Banc de Preus'!A:I,4,0)</f>
        <v>1.1</v>
      </c>
      <c r="E11" s="19" t="str">
        <f>VLOOKUP(A11,'Banc de Preus'!A:I,5,0)</f>
        <v>Canalització Soterrada</v>
      </c>
      <c r="F11" s="19" t="str">
        <f>VLOOKUP(A11,'Banc de Preus'!A:I,7,0)</f>
        <v>Canalització de 1 conducte 125mm o 1 tritub de 40 mm en vorera.</v>
      </c>
      <c r="G11" s="19" t="str">
        <f>VLOOKUP(A11,'Banc de Preus'!A:I,8,0)</f>
        <v>m</v>
      </c>
      <c r="H11" s="22">
        <f>VLOOKUP(A11,'Banc de Preus'!A:I,9,0)</f>
        <v>59.33</v>
      </c>
      <c r="I11" s="23">
        <v>1</v>
      </c>
      <c r="J11" s="23"/>
      <c r="K11" s="22">
        <f t="shared" si="0"/>
        <v>0</v>
      </c>
    </row>
    <row r="12" spans="1:12">
      <c r="A12" s="12" t="s">
        <v>333</v>
      </c>
      <c r="B12" s="19">
        <f>VLOOKUP(A12,'Banc de Preus'!A:I,2,0)</f>
        <v>1</v>
      </c>
      <c r="C12" s="19" t="str">
        <f>VLOOKUP(A12,'Banc de Preus'!A:I,3,0)</f>
        <v>Obra Civil</v>
      </c>
      <c r="D12" s="19" t="str">
        <f>VLOOKUP(A12,'Banc de Preus'!A:I,4,0)</f>
        <v>1.1</v>
      </c>
      <c r="E12" s="19" t="str">
        <f>VLOOKUP(A12,'Banc de Preus'!A:I,5,0)</f>
        <v>Canalització Soterrada</v>
      </c>
      <c r="F12" s="19" t="str">
        <f>VLOOKUP(A12,'Banc de Preus'!A:I,7,0)</f>
        <v>Canalització de 1 conducte 125mm o 1 tritub de 40 mm en Calçada.</v>
      </c>
      <c r="G12" s="19" t="str">
        <f>VLOOKUP(A12,'Banc de Preus'!A:I,8,0)</f>
        <v>m</v>
      </c>
      <c r="H12" s="22">
        <f>VLOOKUP(A12,'Banc de Preus'!A:I,9,0)</f>
        <v>54.6</v>
      </c>
      <c r="I12" s="23">
        <v>1</v>
      </c>
      <c r="J12" s="23"/>
      <c r="K12" s="22">
        <f t="shared" si="0"/>
        <v>0</v>
      </c>
    </row>
    <row r="13" spans="1:12">
      <c r="A13" s="12" t="s">
        <v>334</v>
      </c>
      <c r="B13" s="19">
        <f>VLOOKUP(A13,'Banc de Preus'!A:I,2,0)</f>
        <v>1</v>
      </c>
      <c r="C13" s="19" t="str">
        <f>VLOOKUP(A13,'Banc de Preus'!A:I,3,0)</f>
        <v>Obra Civil</v>
      </c>
      <c r="D13" s="19" t="str">
        <f>VLOOKUP(A13,'Banc de Preus'!A:I,4,0)</f>
        <v>1.1</v>
      </c>
      <c r="E13" s="19" t="str">
        <f>VLOOKUP(A13,'Banc de Preus'!A:I,5,0)</f>
        <v>Canalització Soterrada</v>
      </c>
      <c r="F13" s="19" t="str">
        <f>VLOOKUP(A13,'Banc de Preus'!A:I,7,0)</f>
        <v>Canalització de 1 conducte 125mm o 1 tritub de 40 mm en Terres.</v>
      </c>
      <c r="G13" s="19" t="str">
        <f>VLOOKUP(A13,'Banc de Preus'!A:I,8,0)</f>
        <v>m</v>
      </c>
      <c r="H13" s="22">
        <f>VLOOKUP(A13,'Banc de Preus'!A:I,9,0)</f>
        <v>28.35</v>
      </c>
      <c r="I13" s="23">
        <v>1</v>
      </c>
      <c r="J13" s="23"/>
      <c r="K13" s="22">
        <f t="shared" si="0"/>
        <v>0</v>
      </c>
    </row>
    <row r="14" spans="1:12">
      <c r="A14" s="12" t="s">
        <v>335</v>
      </c>
      <c r="B14" s="19">
        <f>VLOOKUP(A14,'Banc de Preus'!A:I,2,0)</f>
        <v>1</v>
      </c>
      <c r="C14" s="19" t="str">
        <f>VLOOKUP(A14,'Banc de Preus'!A:I,3,0)</f>
        <v>Obra Civil</v>
      </c>
      <c r="D14" s="19" t="str">
        <f>VLOOKUP(A14,'Banc de Preus'!A:I,4,0)</f>
        <v>1.1</v>
      </c>
      <c r="E14" s="19" t="str">
        <f>VLOOKUP(A14,'Banc de Preus'!A:I,5,0)</f>
        <v>Canalització Soterrada</v>
      </c>
      <c r="F14" s="19" t="str">
        <f>VLOOKUP(A14,'Banc de Preus'!A:I,7,0)</f>
        <v>Canalització d'escomesa de 2c63mm en Terres.</v>
      </c>
      <c r="G14" s="19" t="str">
        <f>VLOOKUP(A14,'Banc de Preus'!A:I,8,0)</f>
        <v>m</v>
      </c>
      <c r="H14" s="25">
        <f>VLOOKUP(A14,'Banc de Preus'!A:I,9,0)</f>
        <v>35</v>
      </c>
      <c r="I14" s="23">
        <v>1</v>
      </c>
      <c r="J14" s="23"/>
      <c r="K14" s="22">
        <f t="shared" si="0"/>
        <v>0</v>
      </c>
    </row>
    <row r="15" spans="1:12">
      <c r="A15" s="12" t="s">
        <v>336</v>
      </c>
      <c r="B15" s="19">
        <f>VLOOKUP(A15,'Banc de Preus'!A:I,2,0)</f>
        <v>1</v>
      </c>
      <c r="C15" s="19" t="str">
        <f>VLOOKUP(A15,'Banc de Preus'!A:I,3,0)</f>
        <v>Obra Civil</v>
      </c>
      <c r="D15" s="19" t="str">
        <f>VLOOKUP(A15,'Banc de Preus'!A:I,4,0)</f>
        <v>1.1</v>
      </c>
      <c r="E15" s="19" t="str">
        <f>VLOOKUP(A15,'Banc de Preus'!A:I,5,0)</f>
        <v>Canalització Soterrada</v>
      </c>
      <c r="F15" s="19" t="str">
        <f>VLOOKUP(A15,'Banc de Preus'!A:I,7,0)</f>
        <v>Canalització d'escomesa de 2c63mm en Vorera.</v>
      </c>
      <c r="G15" s="19" t="str">
        <f>VLOOKUP(A15,'Banc de Preus'!A:I,8,0)</f>
        <v>m</v>
      </c>
      <c r="H15" s="25">
        <f>VLOOKUP(A15,'Banc de Preus'!A:I,9,0)</f>
        <v>55</v>
      </c>
      <c r="I15" s="23">
        <v>1</v>
      </c>
      <c r="J15" s="23"/>
      <c r="K15" s="22">
        <f t="shared" si="0"/>
        <v>0</v>
      </c>
    </row>
    <row r="16" spans="1:12">
      <c r="A16" s="12" t="s">
        <v>337</v>
      </c>
      <c r="B16" s="19">
        <f>VLOOKUP(A16,'Banc de Preus'!A:I,2,0)</f>
        <v>1</v>
      </c>
      <c r="C16" s="19" t="str">
        <f>VLOOKUP(A16,'Banc de Preus'!A:I,3,0)</f>
        <v>Obra Civil</v>
      </c>
      <c r="D16" s="19" t="str">
        <f>VLOOKUP(A16,'Banc de Preus'!A:I,4,0)</f>
        <v>1.1</v>
      </c>
      <c r="E16" s="19" t="str">
        <f>VLOOKUP(A16,'Banc de Preus'!A:I,5,0)</f>
        <v>Canalització Soterrada</v>
      </c>
      <c r="F16" s="19" t="str">
        <f>VLOOKUP(A16,'Banc de Preus'!A:I,7,0)</f>
        <v>Canalització d'escomesa de 2c63mm en Calçada.</v>
      </c>
      <c r="G16" s="19" t="str">
        <f>VLOOKUP(A16,'Banc de Preus'!A:I,8,0)</f>
        <v>m</v>
      </c>
      <c r="H16" s="25">
        <f>VLOOKUP(A16,'Banc de Preus'!A:I,9,0)</f>
        <v>70</v>
      </c>
      <c r="I16" s="23">
        <v>1</v>
      </c>
      <c r="J16" s="23"/>
      <c r="K16" s="22">
        <f t="shared" si="0"/>
        <v>0</v>
      </c>
    </row>
    <row r="17" spans="1:11">
      <c r="A17" s="12" t="s">
        <v>338</v>
      </c>
      <c r="B17" s="19">
        <f>VLOOKUP(A17,'Banc de Preus'!A:I,2,0)</f>
        <v>1</v>
      </c>
      <c r="C17" s="19" t="str">
        <f>VLOOKUP(A17,'Banc de Preus'!A:I,3,0)</f>
        <v>Obra Civil</v>
      </c>
      <c r="D17" s="19" t="str">
        <f>VLOOKUP(A17,'Banc de Preus'!A:I,4,0)</f>
        <v>1.1</v>
      </c>
      <c r="E17" s="19" t="str">
        <f>VLOOKUP(A17,'Banc de Preus'!A:I,5,0)</f>
        <v>Canalització Soterrada</v>
      </c>
      <c r="F17" s="19" t="str">
        <f>VLOOKUP(A17,'Banc de Preus'!A:I,7,0)</f>
        <v>Cala de localització i/o reparació de servei.</v>
      </c>
      <c r="G17" s="19" t="str">
        <f>VLOOKUP(A17,'Banc de Preus'!A:I,8,0)</f>
        <v>u.</v>
      </c>
      <c r="H17" s="22">
        <f>VLOOKUP(A17,'Banc de Preus'!A:I,9,0)</f>
        <v>210</v>
      </c>
      <c r="I17" s="23">
        <v>9</v>
      </c>
      <c r="J17" s="23"/>
      <c r="K17" s="22">
        <f t="shared" si="0"/>
        <v>0</v>
      </c>
    </row>
    <row r="18" spans="1:11">
      <c r="A18" s="12" t="s">
        <v>339</v>
      </c>
      <c r="B18" s="19">
        <f>VLOOKUP(A18,'Banc de Preus'!A:I,2,0)</f>
        <v>1</v>
      </c>
      <c r="C18" s="19" t="str">
        <f>VLOOKUP(A18,'Banc de Preus'!A:I,3,0)</f>
        <v>Obra Civil</v>
      </c>
      <c r="D18" s="19" t="str">
        <f>VLOOKUP(A18,'Banc de Preus'!A:I,4,0)</f>
        <v>1.1</v>
      </c>
      <c r="E18" s="19" t="str">
        <f>VLOOKUP(A18,'Banc de Preus'!A:I,5,0)</f>
        <v>Canalització Soterrada</v>
      </c>
      <c r="F18" s="19" t="str">
        <f>VLOOKUP(A18,'Banc de Preus'!A:I,7,0)</f>
        <v>Neteja i desbrossat de terreny.</v>
      </c>
      <c r="G18" s="19" t="str">
        <f>VLOOKUP(A18,'Banc de Preus'!A:I,8,0)</f>
        <v>m2</v>
      </c>
      <c r="H18" s="25">
        <f>VLOOKUP(A18,'Banc de Preus'!A:I,9,0)</f>
        <v>1.47</v>
      </c>
      <c r="I18" s="23">
        <v>1</v>
      </c>
      <c r="J18" s="23"/>
      <c r="K18" s="22">
        <f t="shared" si="0"/>
        <v>0</v>
      </c>
    </row>
    <row r="19" spans="1:11">
      <c r="A19" s="12" t="s">
        <v>340</v>
      </c>
      <c r="B19" s="19">
        <f>VLOOKUP(A19,'Banc de Preus'!A:I,2,0)</f>
        <v>1</v>
      </c>
      <c r="C19" s="19" t="str">
        <f>VLOOKUP(A19,'Banc de Preus'!A:I,3,0)</f>
        <v>Obra Civil</v>
      </c>
      <c r="D19" s="19" t="str">
        <f>VLOOKUP(A19,'Banc de Preus'!A:I,4,0)</f>
        <v>1.1</v>
      </c>
      <c r="E19" s="19" t="str">
        <f>VLOOKUP(A19,'Banc de Preus'!A:I,5,0)</f>
        <v>Canalització Soterrada</v>
      </c>
      <c r="F19" s="19" t="str">
        <f>VLOOKUP(A19,'Banc de Preus'!A:I,7,0)</f>
        <v>Mandrilat i neteja de canalització existent.</v>
      </c>
      <c r="G19" s="19" t="str">
        <f>VLOOKUP(A19,'Banc de Preus'!A:I,8,0)</f>
        <v>m</v>
      </c>
      <c r="H19" s="22">
        <f>VLOOKUP(A19,'Banc de Preus'!A:I,9,0)</f>
        <v>0.9</v>
      </c>
      <c r="I19" s="23">
        <v>1</v>
      </c>
      <c r="J19" s="23"/>
      <c r="K19" s="22">
        <f t="shared" si="0"/>
        <v>0</v>
      </c>
    </row>
    <row r="20" spans="1:11">
      <c r="A20" s="12" t="s">
        <v>341</v>
      </c>
      <c r="B20" s="19">
        <f>VLOOKUP(A20,'Banc de Preus'!A:I,2,0)</f>
        <v>1</v>
      </c>
      <c r="C20" s="19" t="str">
        <f>VLOOKUP(A20,'Banc de Preus'!A:I,3,0)</f>
        <v>Obra Civil</v>
      </c>
      <c r="D20" s="19" t="str">
        <f>VLOOKUP(A20,'Banc de Preus'!A:I,4,0)</f>
        <v>1.1</v>
      </c>
      <c r="E20" s="19" t="str">
        <f>VLOOKUP(A20,'Banc de Preus'!A:I,5,0)</f>
        <v>Canalització Soterrada</v>
      </c>
      <c r="F20" s="19" t="str">
        <f>VLOOKUP(A20,'Banc de Preus'!A:I,7,0)</f>
        <v>Mandrilat de canalització existent.</v>
      </c>
      <c r="G20" s="19" t="str">
        <f>VLOOKUP(A20,'Banc de Preus'!A:I,8,0)</f>
        <v>m</v>
      </c>
      <c r="H20" s="22">
        <f>VLOOKUP(A20,'Banc de Preus'!A:I,9,0)</f>
        <v>0.4</v>
      </c>
      <c r="I20" s="23">
        <v>1</v>
      </c>
      <c r="J20" s="23"/>
      <c r="K20" s="22">
        <f t="shared" si="0"/>
        <v>0</v>
      </c>
    </row>
    <row r="21" spans="1:11">
      <c r="A21" s="12" t="s">
        <v>342</v>
      </c>
      <c r="B21" s="19">
        <f>VLOOKUP(A21,'Banc de Preus'!A:I,2,0)</f>
        <v>1</v>
      </c>
      <c r="C21" s="19" t="str">
        <f>VLOOKUP(A21,'Banc de Preus'!A:I,3,0)</f>
        <v>Obra Civil</v>
      </c>
      <c r="D21" s="19" t="str">
        <f>VLOOKUP(A21,'Banc de Preus'!A:I,4,0)</f>
        <v>1.1</v>
      </c>
      <c r="E21" s="19" t="str">
        <f>VLOOKUP(A21,'Banc de Preus'!A:I,5,0)</f>
        <v>Canalització Soterrada</v>
      </c>
      <c r="F21" s="19" t="str">
        <f>VLOOKUP(A21,'Banc de Preus'!A:I,7,0)</f>
        <v>Suplement per obra de menor quantia</v>
      </c>
      <c r="G21" s="19" t="str">
        <f>VLOOKUP(A21,'Banc de Preus'!A:I,8,0)</f>
        <v>u.</v>
      </c>
      <c r="H21" s="22">
        <f>VLOOKUP(A21,'Banc de Preus'!A:I,9,0)</f>
        <v>378</v>
      </c>
      <c r="I21" s="23">
        <v>1</v>
      </c>
      <c r="J21" s="23"/>
      <c r="K21" s="22">
        <f t="shared" si="0"/>
        <v>0</v>
      </c>
    </row>
    <row r="22" spans="1:11">
      <c r="A22" s="12" t="s">
        <v>343</v>
      </c>
      <c r="B22" s="19">
        <f>VLOOKUP(A22,'Banc de Preus'!A:I,2,0)</f>
        <v>1</v>
      </c>
      <c r="C22" s="19" t="str">
        <f>VLOOKUP(A22,'Banc de Preus'!A:I,3,0)</f>
        <v>Obra Civil</v>
      </c>
      <c r="D22" s="19" t="str">
        <f>VLOOKUP(A22,'Banc de Preus'!A:I,4,0)</f>
        <v>1.1</v>
      </c>
      <c r="E22" s="19" t="str">
        <f>VLOOKUP(A22,'Banc de Preus'!A:I,5,0)</f>
        <v>Canalització Soterrada</v>
      </c>
      <c r="F22" s="19" t="str">
        <f>VLOOKUP(A22,'Banc de Preus'!A:I,7,0)</f>
        <v>m3 suplement per sobre excavació, excés de profunditat.</v>
      </c>
      <c r="G22" s="19" t="str">
        <f>VLOOKUP(A22,'Banc de Preus'!A:I,8,0)</f>
        <v>m3</v>
      </c>
      <c r="H22" s="25">
        <f>VLOOKUP(A22,'Banc de Preus'!A:I,9,0)</f>
        <v>49.88</v>
      </c>
      <c r="I22" s="23">
        <v>1</v>
      </c>
      <c r="J22" s="23"/>
      <c r="K22" s="22">
        <f t="shared" si="0"/>
        <v>0</v>
      </c>
    </row>
    <row r="23" spans="1:11">
      <c r="A23" s="12" t="s">
        <v>344</v>
      </c>
      <c r="B23" s="19">
        <f>VLOOKUP(A23,'Banc de Preus'!A:I,2,0)</f>
        <v>1</v>
      </c>
      <c r="C23" s="19" t="str">
        <f>VLOOKUP(A23,'Banc de Preus'!A:I,3,0)</f>
        <v>Obra Civil</v>
      </c>
      <c r="D23" s="19" t="str">
        <f>VLOOKUP(A23,'Banc de Preus'!A:I,4,0)</f>
        <v>1.1</v>
      </c>
      <c r="E23" s="19" t="str">
        <f>VLOOKUP(A23,'Banc de Preus'!A:I,5,0)</f>
        <v>Canalització Soterrada</v>
      </c>
      <c r="F23" s="19" t="str">
        <f>VLOOKUP(A23,'Banc de Preus'!A:I,7,0)</f>
        <v>m3 suplement per sobre excavació de roca.</v>
      </c>
      <c r="G23" s="19" t="str">
        <f>VLOOKUP(A23,'Banc de Preus'!A:I,8,0)</f>
        <v>m3</v>
      </c>
      <c r="H23" s="25">
        <f>VLOOKUP(A23,'Banc de Preus'!A:I,9,0)</f>
        <v>85.58</v>
      </c>
      <c r="I23" s="23">
        <v>1</v>
      </c>
      <c r="J23" s="23"/>
      <c r="K23" s="22">
        <f t="shared" si="0"/>
        <v>0</v>
      </c>
    </row>
    <row r="24" spans="1:11" s="20" customFormat="1">
      <c r="A24" s="12" t="s">
        <v>345</v>
      </c>
      <c r="B24" s="19">
        <f>VLOOKUP(A24,'Banc de Preus'!A:I,2,0)</f>
        <v>1</v>
      </c>
      <c r="C24" s="19" t="str">
        <f>VLOOKUP(A24,'Banc de Preus'!A:I,3,0)</f>
        <v>Obra Civil</v>
      </c>
      <c r="D24" s="19" t="str">
        <f>VLOOKUP(A24,'Banc de Preus'!A:I,4,0)</f>
        <v>1.1</v>
      </c>
      <c r="E24" s="19" t="str">
        <f>VLOOKUP(A24,'Banc de Preus'!A:I,5,0)</f>
        <v>Canalització Soterrada</v>
      </c>
      <c r="F24" s="19" t="str">
        <f>VLOOKUP(A24,'Banc de Preus'!A:I,7,0)</f>
        <v>m3 suplement rebliment de formigó / morter.</v>
      </c>
      <c r="G24" s="19" t="str">
        <f>VLOOKUP(A24,'Banc de Preus'!A:I,8,0)</f>
        <v>m3</v>
      </c>
      <c r="H24" s="22">
        <f>VLOOKUP(A24,'Banc de Preus'!A:I,9,0)</f>
        <v>105</v>
      </c>
      <c r="I24" s="23">
        <v>1</v>
      </c>
      <c r="J24" s="23"/>
      <c r="K24" s="22">
        <f t="shared" si="0"/>
        <v>0</v>
      </c>
    </row>
    <row r="25" spans="1:11">
      <c r="A25" s="12" t="s">
        <v>346</v>
      </c>
      <c r="B25" s="19">
        <f>VLOOKUP(A25,'Banc de Preus'!A:I,2,0)</f>
        <v>1</v>
      </c>
      <c r="C25" s="19" t="str">
        <f>VLOOKUP(A25,'Banc de Preus'!A:I,3,0)</f>
        <v>Obra Civil</v>
      </c>
      <c r="D25" s="19" t="str">
        <f>VLOOKUP(A25,'Banc de Preus'!A:I,4,0)</f>
        <v>1.1</v>
      </c>
      <c r="E25" s="19" t="str">
        <f>VLOOKUP(A25,'Banc de Preus'!A:I,5,0)</f>
        <v>Canalització Soterrada</v>
      </c>
      <c r="F25" s="19" t="str">
        <f>VLOOKUP(A25,'Banc de Preus'!A:I,7,0)</f>
        <v>Suplement reposició aglomerat asfàltic (m2)</v>
      </c>
      <c r="G25" s="19" t="str">
        <f>VLOOKUP(A25,'Banc de Preus'!A:I,8,0)</f>
        <v>m2</v>
      </c>
      <c r="H25" s="22">
        <f>VLOOKUP(A25,'Banc de Preus'!A:I,9,0)</f>
        <v>23.63</v>
      </c>
      <c r="I25" s="23">
        <v>1</v>
      </c>
      <c r="J25" s="23"/>
      <c r="K25" s="22">
        <f t="shared" si="0"/>
        <v>0</v>
      </c>
    </row>
    <row r="26" spans="1:11" s="20" customFormat="1">
      <c r="A26" s="12" t="s">
        <v>347</v>
      </c>
      <c r="B26" s="19">
        <f>VLOOKUP(A26,'Banc de Preus'!A:I,2,0)</f>
        <v>1</v>
      </c>
      <c r="C26" s="19" t="str">
        <f>VLOOKUP(A26,'Banc de Preus'!A:I,3,0)</f>
        <v>Obra Civil</v>
      </c>
      <c r="D26" s="19" t="str">
        <f>VLOOKUP(A26,'Banc de Preus'!A:I,4,0)</f>
        <v>1.1</v>
      </c>
      <c r="E26" s="19" t="str">
        <f>VLOOKUP(A26,'Banc de Preus'!A:I,5,0)</f>
        <v>Canalització Soterrada</v>
      </c>
      <c r="F26" s="19" t="str">
        <f>VLOOKUP(A26,'Banc de Preus'!A:I,7,0)</f>
        <v>Suplement aglomerat en fred (m2)</v>
      </c>
      <c r="G26" s="19" t="str">
        <f>VLOOKUP(A26,'Banc de Preus'!A:I,8,0)</f>
        <v>m2</v>
      </c>
      <c r="H26" s="22">
        <f>VLOOKUP(A26,'Banc de Preus'!A:I,9,0)</f>
        <v>13.65</v>
      </c>
      <c r="I26" s="23">
        <v>1</v>
      </c>
      <c r="J26" s="23"/>
      <c r="K26" s="22">
        <f t="shared" si="0"/>
        <v>0</v>
      </c>
    </row>
    <row r="27" spans="1:11">
      <c r="A27" s="12" t="s">
        <v>348</v>
      </c>
      <c r="B27" s="19">
        <f>VLOOKUP(A27,'Banc de Preus'!A:I,2,0)</f>
        <v>1</v>
      </c>
      <c r="C27" s="19" t="str">
        <f>VLOOKUP(A27,'Banc de Preus'!A:I,3,0)</f>
        <v>Obra Civil</v>
      </c>
      <c r="D27" s="19" t="str">
        <f>VLOOKUP(A27,'Banc de Preus'!A:I,4,0)</f>
        <v>1.1</v>
      </c>
      <c r="E27" s="19" t="str">
        <f>VLOOKUP(A27,'Banc de Preus'!A:I,5,0)</f>
        <v>Canalització Soterrada</v>
      </c>
      <c r="F27" s="19" t="str">
        <f>VLOOKUP(A27,'Banc de Preus'!A:I,7,0)</f>
        <v>Suplement reposició vorera (m2)</v>
      </c>
      <c r="G27" s="19" t="str">
        <f>VLOOKUP(A27,'Banc de Preus'!A:I,8,0)</f>
        <v>m2</v>
      </c>
      <c r="H27" s="22">
        <f>VLOOKUP(A27,'Banc de Preus'!A:I,9,0)</f>
        <v>11.55</v>
      </c>
      <c r="I27" s="23">
        <v>1</v>
      </c>
      <c r="J27" s="23"/>
      <c r="K27" s="22">
        <f t="shared" si="0"/>
        <v>0</v>
      </c>
    </row>
    <row r="28" spans="1:11" s="20" customFormat="1">
      <c r="A28" s="12" t="s">
        <v>349</v>
      </c>
      <c r="B28" s="19">
        <f>VLOOKUP(A28,'Banc de Preus'!A:I,2,0)</f>
        <v>1</v>
      </c>
      <c r="C28" s="19" t="str">
        <f>VLOOKUP(A28,'Banc de Preus'!A:I,3,0)</f>
        <v>Obra Civil</v>
      </c>
      <c r="D28" s="19" t="str">
        <f>VLOOKUP(A28,'Banc de Preus'!A:I,4,0)</f>
        <v>1.2</v>
      </c>
      <c r="E28" s="19" t="str">
        <f>VLOOKUP(A28,'Banc de Preus'!A:I,5,0)</f>
        <v>Elements de Registre</v>
      </c>
      <c r="F28" s="19" t="str">
        <f>VLOOKUP(A28,'Banc de Preus'!A:I,7,0)</f>
        <v>Pericó tipus A en vorera</v>
      </c>
      <c r="G28" s="19" t="str">
        <f>VLOOKUP(A28,'Banc de Preus'!A:I,8,0)</f>
        <v>u.</v>
      </c>
      <c r="H28" s="22">
        <f>VLOOKUP(A28,'Banc de Preus'!A:I,9,0)</f>
        <v>126</v>
      </c>
      <c r="I28" s="23">
        <v>1</v>
      </c>
      <c r="J28" s="23"/>
      <c r="K28" s="22">
        <f t="shared" si="0"/>
        <v>0</v>
      </c>
    </row>
    <row r="29" spans="1:11" s="20" customFormat="1">
      <c r="A29" s="12" t="s">
        <v>350</v>
      </c>
      <c r="B29" s="19">
        <f>VLOOKUP(A29,'Banc de Preus'!A:I,2,0)</f>
        <v>1</v>
      </c>
      <c r="C29" s="19" t="str">
        <f>VLOOKUP(A29,'Banc de Preus'!A:I,3,0)</f>
        <v>Obra Civil</v>
      </c>
      <c r="D29" s="19" t="str">
        <f>VLOOKUP(A29,'Banc de Preus'!A:I,4,0)</f>
        <v>1.2</v>
      </c>
      <c r="E29" s="19" t="str">
        <f>VLOOKUP(A29,'Banc de Preus'!A:I,5,0)</f>
        <v>Elements de Registre</v>
      </c>
      <c r="F29" s="19" t="str">
        <f>VLOOKUP(A29,'Banc de Preus'!A:I,7,0)</f>
        <v>Pericó tipus A en terres</v>
      </c>
      <c r="G29" s="19" t="str">
        <f>VLOOKUP(A29,'Banc de Preus'!A:I,8,0)</f>
        <v>u.</v>
      </c>
      <c r="H29" s="22">
        <f>VLOOKUP(A29,'Banc de Preus'!A:I,9,0)</f>
        <v>105</v>
      </c>
      <c r="I29" s="23">
        <v>1</v>
      </c>
      <c r="J29" s="23"/>
      <c r="K29" s="22">
        <f t="shared" si="0"/>
        <v>0</v>
      </c>
    </row>
    <row r="30" spans="1:11" s="20" customFormat="1">
      <c r="A30" s="12" t="s">
        <v>351</v>
      </c>
      <c r="B30" s="19">
        <f>VLOOKUP(A30,'Banc de Preus'!A:I,2,0)</f>
        <v>1</v>
      </c>
      <c r="C30" s="19" t="str">
        <f>VLOOKUP(A30,'Banc de Preus'!A:I,3,0)</f>
        <v>Obra Civil</v>
      </c>
      <c r="D30" s="19" t="str">
        <f>VLOOKUP(A30,'Banc de Preus'!A:I,4,0)</f>
        <v>1.2</v>
      </c>
      <c r="E30" s="19" t="str">
        <f>VLOOKUP(A30,'Banc de Preus'!A:I,5,0)</f>
        <v>Elements de Registre</v>
      </c>
      <c r="F30" s="19" t="str">
        <f>VLOOKUP(A30,'Banc de Preus'!A:I,7,0)</f>
        <v>Pericó tipus B en calçada.</v>
      </c>
      <c r="G30" s="19" t="str">
        <f>VLOOKUP(A30,'Banc de Preus'!A:I,8,0)</f>
        <v>u.</v>
      </c>
      <c r="H30" s="22">
        <f>VLOOKUP(A30,'Banc de Preus'!A:I,9,0)</f>
        <v>336</v>
      </c>
      <c r="I30" s="23">
        <v>1</v>
      </c>
      <c r="J30" s="23"/>
      <c r="K30" s="22">
        <f t="shared" si="0"/>
        <v>0</v>
      </c>
    </row>
    <row r="31" spans="1:11" s="20" customFormat="1">
      <c r="A31" s="12" t="s">
        <v>352</v>
      </c>
      <c r="B31" s="19">
        <f>VLOOKUP(A31,'Banc de Preus'!A:I,2,0)</f>
        <v>1</v>
      </c>
      <c r="C31" s="19" t="str">
        <f>VLOOKUP(A31,'Banc de Preus'!A:I,3,0)</f>
        <v>Obra Civil</v>
      </c>
      <c r="D31" s="19" t="str">
        <f>VLOOKUP(A31,'Banc de Preus'!A:I,4,0)</f>
        <v>1.2</v>
      </c>
      <c r="E31" s="19" t="str">
        <f>VLOOKUP(A31,'Banc de Preus'!A:I,5,0)</f>
        <v>Elements de Registre</v>
      </c>
      <c r="F31" s="19" t="str">
        <f>VLOOKUP(A31,'Banc de Preus'!A:I,7,0)</f>
        <v>Pericó tipus B en vorera.</v>
      </c>
      <c r="G31" s="19" t="str">
        <f>VLOOKUP(A31,'Banc de Preus'!A:I,8,0)</f>
        <v>u.</v>
      </c>
      <c r="H31" s="22">
        <f>VLOOKUP(A31,'Banc de Preus'!A:I,9,0)</f>
        <v>367.5</v>
      </c>
      <c r="I31" s="23">
        <v>1</v>
      </c>
      <c r="J31" s="23"/>
      <c r="K31" s="22">
        <f t="shared" si="0"/>
        <v>0</v>
      </c>
    </row>
    <row r="32" spans="1:11" s="20" customFormat="1">
      <c r="A32" s="12" t="s">
        <v>353</v>
      </c>
      <c r="B32" s="19">
        <f>VLOOKUP(A32,'Banc de Preus'!A:I,2,0)</f>
        <v>1</v>
      </c>
      <c r="C32" s="19" t="str">
        <f>VLOOKUP(A32,'Banc de Preus'!A:I,3,0)</f>
        <v>Obra Civil</v>
      </c>
      <c r="D32" s="19" t="str">
        <f>VLOOKUP(A32,'Banc de Preus'!A:I,4,0)</f>
        <v>1.2</v>
      </c>
      <c r="E32" s="19" t="str">
        <f>VLOOKUP(A32,'Banc de Preus'!A:I,5,0)</f>
        <v>Elements de Registre</v>
      </c>
      <c r="F32" s="19" t="str">
        <f>VLOOKUP(A32,'Banc de Preus'!A:I,7,0)</f>
        <v>Pericó tipus B en terres.</v>
      </c>
      <c r="G32" s="19" t="str">
        <f>VLOOKUP(A32,'Banc de Preus'!A:I,8,0)</f>
        <v>u.</v>
      </c>
      <c r="H32" s="22">
        <f>VLOOKUP(A32,'Banc de Preus'!A:I,9,0)</f>
        <v>362.25</v>
      </c>
      <c r="I32" s="23">
        <v>1</v>
      </c>
      <c r="J32" s="23"/>
      <c r="K32" s="22">
        <f t="shared" si="0"/>
        <v>0</v>
      </c>
    </row>
    <row r="33" spans="1:11" s="20" customFormat="1">
      <c r="A33" s="12" t="s">
        <v>354</v>
      </c>
      <c r="B33" s="19">
        <f>VLOOKUP(A33,'Banc de Preus'!A:I,2,0)</f>
        <v>1</v>
      </c>
      <c r="C33" s="19" t="str">
        <f>VLOOKUP(A33,'Banc de Preus'!A:I,3,0)</f>
        <v>Obra Civil</v>
      </c>
      <c r="D33" s="19" t="str">
        <f>VLOOKUP(A33,'Banc de Preus'!A:I,4,0)</f>
        <v>1.2</v>
      </c>
      <c r="E33" s="19" t="str">
        <f>VLOOKUP(A33,'Banc de Preus'!A:I,5,0)</f>
        <v>Elements de Registre</v>
      </c>
      <c r="F33" s="19" t="str">
        <f>VLOOKUP(A33,'Banc de Preus'!A:I,7,0)</f>
        <v>Pericó tipus C en calçada</v>
      </c>
      <c r="G33" s="19" t="str">
        <f>VLOOKUP(A33,'Banc de Preus'!A:I,8,0)</f>
        <v>u.</v>
      </c>
      <c r="H33" s="22">
        <f>VLOOKUP(A33,'Banc de Preus'!A:I,9,0)</f>
        <v>630</v>
      </c>
      <c r="I33" s="23">
        <v>1</v>
      </c>
      <c r="J33" s="23"/>
      <c r="K33" s="22">
        <f t="shared" si="0"/>
        <v>0</v>
      </c>
    </row>
    <row r="34" spans="1:11" s="20" customFormat="1">
      <c r="A34" s="12" t="s">
        <v>355</v>
      </c>
      <c r="B34" s="19">
        <f>VLOOKUP(A34,'Banc de Preus'!A:I,2,0)</f>
        <v>1</v>
      </c>
      <c r="C34" s="19" t="str">
        <f>VLOOKUP(A34,'Banc de Preus'!A:I,3,0)</f>
        <v>Obra Civil</v>
      </c>
      <c r="D34" s="19" t="str">
        <f>VLOOKUP(A34,'Banc de Preus'!A:I,4,0)</f>
        <v>1.2</v>
      </c>
      <c r="E34" s="19" t="str">
        <f>VLOOKUP(A34,'Banc de Preus'!A:I,5,0)</f>
        <v>Elements de Registre</v>
      </c>
      <c r="F34" s="19" t="str">
        <f>VLOOKUP(A34,'Banc de Preus'!A:I,7,0)</f>
        <v>Pericó tipus C en vorera.</v>
      </c>
      <c r="G34" s="19" t="str">
        <f>VLOOKUP(A34,'Banc de Preus'!A:I,8,0)</f>
        <v>u.</v>
      </c>
      <c r="H34" s="22">
        <f>VLOOKUP(A34,'Banc de Preus'!A:I,9,0)</f>
        <v>693</v>
      </c>
      <c r="I34" s="23">
        <v>1</v>
      </c>
      <c r="J34" s="23"/>
      <c r="K34" s="22">
        <f t="shared" si="0"/>
        <v>0</v>
      </c>
    </row>
    <row r="35" spans="1:11" s="20" customFormat="1">
      <c r="A35" s="12" t="s">
        <v>356</v>
      </c>
      <c r="B35" s="19">
        <f>VLOOKUP(A35,'Banc de Preus'!A:I,2,0)</f>
        <v>1</v>
      </c>
      <c r="C35" s="19" t="str">
        <f>VLOOKUP(A35,'Banc de Preus'!A:I,3,0)</f>
        <v>Obra Civil</v>
      </c>
      <c r="D35" s="19" t="str">
        <f>VLOOKUP(A35,'Banc de Preus'!A:I,4,0)</f>
        <v>1.2</v>
      </c>
      <c r="E35" s="19" t="str">
        <f>VLOOKUP(A35,'Banc de Preus'!A:I,5,0)</f>
        <v>Elements de Registre</v>
      </c>
      <c r="F35" s="19" t="str">
        <f>VLOOKUP(A35,'Banc de Preus'!A:I,7,0)</f>
        <v>Pericó tipus C en terres.</v>
      </c>
      <c r="G35" s="19" t="str">
        <f>VLOOKUP(A35,'Banc de Preus'!A:I,8,0)</f>
        <v>u.</v>
      </c>
      <c r="H35" s="22">
        <f>VLOOKUP(A35,'Banc de Preus'!A:I,9,0)</f>
        <v>693</v>
      </c>
      <c r="I35" s="23">
        <v>1</v>
      </c>
      <c r="J35" s="23"/>
      <c r="K35" s="22">
        <f t="shared" si="0"/>
        <v>0</v>
      </c>
    </row>
    <row r="36" spans="1:11">
      <c r="A36" s="12" t="s">
        <v>357</v>
      </c>
      <c r="B36" s="19">
        <f>VLOOKUP(A36,'Banc de Preus'!A:I,2,0)</f>
        <v>1</v>
      </c>
      <c r="C36" s="19" t="str">
        <f>VLOOKUP(A36,'Banc de Preus'!A:I,3,0)</f>
        <v>Obra Civil</v>
      </c>
      <c r="D36" s="19" t="str">
        <f>VLOOKUP(A36,'Banc de Preus'!A:I,4,0)</f>
        <v>1.2</v>
      </c>
      <c r="E36" s="19" t="str">
        <f>VLOOKUP(A36,'Banc de Preus'!A:I,5,0)</f>
        <v>Elements de Registre</v>
      </c>
      <c r="F36" s="19" t="str">
        <f>VLOOKUP(A36,'Banc de Preus'!A:I,7,0)</f>
        <v>Ampliació i/o reforma de pericó existent.</v>
      </c>
      <c r="G36" s="19" t="str">
        <f>VLOOKUP(A36,'Banc de Preus'!A:I,8,0)</f>
        <v>u.</v>
      </c>
      <c r="H36" s="22">
        <f>VLOOKUP(A36,'Banc de Preus'!A:I,9,0)</f>
        <v>197.4</v>
      </c>
      <c r="I36" s="23">
        <v>1</v>
      </c>
      <c r="J36" s="23"/>
      <c r="K36" s="22">
        <f t="shared" si="0"/>
        <v>0</v>
      </c>
    </row>
    <row r="37" spans="1:11">
      <c r="A37" s="12" t="s">
        <v>358</v>
      </c>
      <c r="B37" s="19">
        <f>VLOOKUP(A37,'Banc de Preus'!A:I,2,0)</f>
        <v>1</v>
      </c>
      <c r="C37" s="19" t="str">
        <f>VLOOKUP(A37,'Banc de Preus'!A:I,3,0)</f>
        <v>Obra Civil</v>
      </c>
      <c r="D37" s="19" t="str">
        <f>VLOOKUP(A37,'Banc de Preus'!A:I,4,0)</f>
        <v>1.2</v>
      </c>
      <c r="E37" s="19" t="str">
        <f>VLOOKUP(A37,'Banc de Preus'!A:I,5,0)</f>
        <v>Elements de Registre</v>
      </c>
      <c r="F37" s="19" t="str">
        <f>VLOOKUP(A37,'Banc de Preus'!A:I,7,0)</f>
        <v>Suplement per construcció de pericó interceptant canalització existent amb presència de cables en servei.</v>
      </c>
      <c r="G37" s="19" t="str">
        <f>VLOOKUP(A37,'Banc de Preus'!A:I,8,0)</f>
        <v>u.</v>
      </c>
      <c r="H37" s="22">
        <f>VLOOKUP(A37,'Banc de Preus'!A:I,9,0)</f>
        <v>174.83</v>
      </c>
      <c r="I37" s="23">
        <v>1</v>
      </c>
      <c r="J37" s="23"/>
      <c r="K37" s="22">
        <f t="shared" si="0"/>
        <v>0</v>
      </c>
    </row>
    <row r="38" spans="1:11">
      <c r="A38" s="12" t="s">
        <v>359</v>
      </c>
      <c r="B38" s="19">
        <f>VLOOKUP(A38,'Banc de Preus'!A:I,2,0)</f>
        <v>1</v>
      </c>
      <c r="C38" s="19" t="str">
        <f>VLOOKUP(A38,'Banc de Preus'!A:I,3,0)</f>
        <v>Obra Civil</v>
      </c>
      <c r="D38" s="19" t="str">
        <f>VLOOKUP(A38,'Banc de Preus'!A:I,4,0)</f>
        <v>1.2</v>
      </c>
      <c r="E38" s="19" t="str">
        <f>VLOOKUP(A38,'Banc de Preus'!A:I,5,0)</f>
        <v>Elements de Registre</v>
      </c>
      <c r="F38" s="19" t="str">
        <f>VLOOKUP(A38,'Banc de Preus'!A:I,7,0)</f>
        <v>Construcció mur de protecció de blocs de formigó.</v>
      </c>
      <c r="G38" s="19" t="str">
        <f>VLOOKUP(A38,'Banc de Preus'!A:I,8,0)</f>
        <v>m2</v>
      </c>
      <c r="H38" s="22">
        <f>VLOOKUP(A38,'Banc de Preus'!A:I,9,0)</f>
        <v>61.43</v>
      </c>
      <c r="I38" s="23">
        <v>1</v>
      </c>
      <c r="J38" s="23"/>
      <c r="K38" s="22">
        <f t="shared" si="0"/>
        <v>0</v>
      </c>
    </row>
    <row r="39" spans="1:11">
      <c r="A39" s="12" t="s">
        <v>360</v>
      </c>
      <c r="B39" s="19">
        <f>VLOOKUP(A39,'Banc de Preus'!A:I,2,0)</f>
        <v>1</v>
      </c>
      <c r="C39" s="19" t="str">
        <f>VLOOKUP(A39,'Banc de Preus'!A:I,3,0)</f>
        <v>Obra Civil</v>
      </c>
      <c r="D39" s="19" t="str">
        <f>VLOOKUP(A39,'Banc de Preus'!A:I,4,0)</f>
        <v>1.3</v>
      </c>
      <c r="E39" s="19" t="str">
        <f>VLOOKUP(A39,'Banc de Preus'!A:I,5,0)</f>
        <v>Perforacions i taladres</v>
      </c>
      <c r="F39" s="19" t="str">
        <f>VLOOKUP(A39,'Banc de Preus'!A:I,7,0)</f>
        <v>Perforació manual o mecànica.</v>
      </c>
      <c r="G39" s="19" t="str">
        <f>VLOOKUP(A39,'Banc de Preus'!A:I,8,0)</f>
        <v>u.</v>
      </c>
      <c r="H39" s="22">
        <f>VLOOKUP(A39,'Banc de Preus'!A:I,9,0)</f>
        <v>28.88</v>
      </c>
      <c r="I39" s="23">
        <v>1</v>
      </c>
      <c r="J39" s="23"/>
      <c r="K39" s="22">
        <f t="shared" si="0"/>
        <v>0</v>
      </c>
    </row>
    <row r="40" spans="1:11">
      <c r="A40" s="12" t="s">
        <v>361</v>
      </c>
      <c r="B40" s="19">
        <f>VLOOKUP(A40,'Banc de Preus'!A:I,2,0)</f>
        <v>1</v>
      </c>
      <c r="C40" s="19" t="str">
        <f>VLOOKUP(A40,'Banc de Preus'!A:I,3,0)</f>
        <v>Obra Civil</v>
      </c>
      <c r="D40" s="19" t="str">
        <f>VLOOKUP(A40,'Banc de Preus'!A:I,4,0)</f>
        <v>1.3</v>
      </c>
      <c r="E40" s="19" t="str">
        <f>VLOOKUP(A40,'Banc de Preus'!A:I,5,0)</f>
        <v>Perforacions i taladres</v>
      </c>
      <c r="F40" s="19" t="str">
        <f>VLOOKUP(A40,'Banc de Preus'!A:I,7,0)</f>
        <v>Taladre mecànic.</v>
      </c>
      <c r="G40" s="19" t="str">
        <f>VLOOKUP(A40,'Banc de Preus'!A:I,8,0)</f>
        <v>u.</v>
      </c>
      <c r="H40" s="22">
        <f>VLOOKUP(A40,'Banc de Preus'!A:I,9,0)</f>
        <v>128.1</v>
      </c>
      <c r="I40" s="23">
        <v>1</v>
      </c>
      <c r="J40" s="23"/>
      <c r="K40" s="22">
        <f t="shared" si="0"/>
        <v>0</v>
      </c>
    </row>
    <row r="41" spans="1:11" s="20" customFormat="1">
      <c r="A41" s="12" t="s">
        <v>362</v>
      </c>
      <c r="B41" s="19">
        <f>VLOOKUP(A41,'Banc de Preus'!A:I,2,0)</f>
        <v>1</v>
      </c>
      <c r="C41" s="19" t="str">
        <f>VLOOKUP(A41,'Banc de Preus'!A:I,3,0)</f>
        <v>Obra Civil</v>
      </c>
      <c r="D41" s="19" t="str">
        <f>VLOOKUP(A41,'Banc de Preus'!A:I,4,0)</f>
        <v>1.4</v>
      </c>
      <c r="E41" s="19" t="str">
        <f>VLOOKUP(A41,'Banc de Preus'!A:I,5,0)</f>
        <v>Subministrament Marcs i Tapes</v>
      </c>
      <c r="F41" s="19" t="str">
        <f>VLOOKUP(A41,'Banc de Preus'!A:I,7,0)</f>
        <v>Subministrament tapa i marc Tipus A (tapa quadrada).</v>
      </c>
      <c r="G41" s="19" t="str">
        <f>VLOOKUP(A41,'Banc de Preus'!A:I,8,0)</f>
        <v>u.</v>
      </c>
      <c r="H41" s="22">
        <f>VLOOKUP(A41,'Banc de Preus'!A:I,9,0)</f>
        <v>49.88</v>
      </c>
      <c r="I41" s="23">
        <v>1</v>
      </c>
      <c r="J41" s="23"/>
      <c r="K41" s="22">
        <f t="shared" si="0"/>
        <v>0</v>
      </c>
    </row>
    <row r="42" spans="1:11" s="20" customFormat="1">
      <c r="A42" s="12" t="s">
        <v>363</v>
      </c>
      <c r="B42" s="19">
        <f>VLOOKUP(A42,'Banc de Preus'!A:I,2,0)</f>
        <v>1</v>
      </c>
      <c r="C42" s="19" t="str">
        <f>VLOOKUP(A42,'Banc de Preus'!A:I,3,0)</f>
        <v>Obra Civil</v>
      </c>
      <c r="D42" s="19" t="str">
        <f>VLOOKUP(A42,'Banc de Preus'!A:I,4,0)</f>
        <v>1.4</v>
      </c>
      <c r="E42" s="19" t="str">
        <f>VLOOKUP(A42,'Banc de Preus'!A:I,5,0)</f>
        <v>Subministrament Marcs i Tapes</v>
      </c>
      <c r="F42" s="19" t="str">
        <f>VLOOKUP(A42,'Banc de Preus'!A:I,7,0)</f>
        <v>Subministrament tapa i marc Tipus B (tapa doble fulla triangular).</v>
      </c>
      <c r="G42" s="19" t="str">
        <f>VLOOKUP(A42,'Banc de Preus'!A:I,8,0)</f>
        <v>u.</v>
      </c>
      <c r="H42" s="22">
        <f>VLOOKUP(A42,'Banc de Preus'!A:I,9,0)</f>
        <v>362.25</v>
      </c>
      <c r="I42" s="23">
        <v>1</v>
      </c>
      <c r="J42" s="23"/>
      <c r="K42" s="22">
        <f t="shared" si="0"/>
        <v>0</v>
      </c>
    </row>
    <row r="43" spans="1:11" s="20" customFormat="1">
      <c r="A43" s="12" t="s">
        <v>364</v>
      </c>
      <c r="B43" s="19">
        <f>VLOOKUP(A43,'Banc de Preus'!A:I,2,0)</f>
        <v>1</v>
      </c>
      <c r="C43" s="19" t="str">
        <f>VLOOKUP(A43,'Banc de Preus'!A:I,3,0)</f>
        <v>Obra Civil</v>
      </c>
      <c r="D43" s="19" t="str">
        <f>VLOOKUP(A43,'Banc de Preus'!A:I,4,0)</f>
        <v>1.4</v>
      </c>
      <c r="E43" s="19" t="str">
        <f>VLOOKUP(A43,'Banc de Preus'!A:I,5,0)</f>
        <v>Subministrament Marcs i Tapes</v>
      </c>
      <c r="F43" s="19" t="str">
        <f>VLOOKUP(A43,'Banc de Preus'!A:I,7,0)</f>
        <v>Subministrament tapa i marc Tipus B (tapa rodona).</v>
      </c>
      <c r="G43" s="19" t="str">
        <f>VLOOKUP(A43,'Banc de Preus'!A:I,8,0)</f>
        <v>u.</v>
      </c>
      <c r="H43" s="22">
        <f>VLOOKUP(A43,'Banc de Preus'!A:I,9,0)</f>
        <v>242.55</v>
      </c>
      <c r="I43" s="23">
        <v>1</v>
      </c>
      <c r="J43" s="23"/>
      <c r="K43" s="22">
        <f t="shared" si="0"/>
        <v>0</v>
      </c>
    </row>
    <row r="44" spans="1:11" s="20" customFormat="1">
      <c r="A44" s="12" t="s">
        <v>365</v>
      </c>
      <c r="B44" s="19">
        <f>VLOOKUP(A44,'Banc de Preus'!A:I,2,0)</f>
        <v>1</v>
      </c>
      <c r="C44" s="19" t="str">
        <f>VLOOKUP(A44,'Banc de Preus'!A:I,3,0)</f>
        <v>Obra Civil</v>
      </c>
      <c r="D44" s="19" t="str">
        <f>VLOOKUP(A44,'Banc de Preus'!A:I,4,0)</f>
        <v>1.4</v>
      </c>
      <c r="E44" s="19" t="str">
        <f>VLOOKUP(A44,'Banc de Preus'!A:I,5,0)</f>
        <v>Subministrament Marcs i Tapes</v>
      </c>
      <c r="F44" s="19" t="str">
        <f>VLOOKUP(A44,'Banc de Preus'!A:I,7,0)</f>
        <v>Subministrament tapa i marc Tipus C (tapa de quatre fulles triangulars).</v>
      </c>
      <c r="G44" s="19" t="str">
        <f>VLOOKUP(A44,'Banc de Preus'!A:I,8,0)</f>
        <v>u.</v>
      </c>
      <c r="H44" s="22">
        <f>VLOOKUP(A44,'Banc de Preus'!A:I,9,0)</f>
        <v>630</v>
      </c>
      <c r="I44" s="23">
        <v>1</v>
      </c>
      <c r="J44" s="23"/>
      <c r="K44" s="22">
        <f t="shared" si="0"/>
        <v>0</v>
      </c>
    </row>
    <row r="45" spans="1:11" s="20" customFormat="1">
      <c r="A45" s="12" t="s">
        <v>366</v>
      </c>
      <c r="B45" s="19">
        <f>VLOOKUP(A45,'Banc de Preus'!A:I,2,0)</f>
        <v>1</v>
      </c>
      <c r="C45" s="19" t="str">
        <f>VLOOKUP(A45,'Banc de Preus'!A:I,3,0)</f>
        <v>Obra Civil</v>
      </c>
      <c r="D45" s="19" t="str">
        <f>VLOOKUP(A45,'Banc de Preus'!A:I,4,0)</f>
        <v>1.4</v>
      </c>
      <c r="E45" s="19" t="str">
        <f>VLOOKUP(A45,'Banc de Preus'!A:I,5,0)</f>
        <v>Subministrament prefabricat pericó</v>
      </c>
      <c r="F45" s="19" t="str">
        <f>VLOOKUP(A45,'Banc de Preus'!A:I,7,0)</f>
        <v>Subministrament del prefabricat del pericó tipus A</v>
      </c>
      <c r="G45" s="19" t="str">
        <f>VLOOKUP(A45,'Banc de Preus'!A:I,8,0)</f>
        <v>u.</v>
      </c>
      <c r="H45" s="22">
        <f>VLOOKUP(A45,'Banc de Preus'!A:I,9,0)</f>
        <v>17.330000000000002</v>
      </c>
      <c r="I45" s="23">
        <v>1</v>
      </c>
      <c r="J45" s="23"/>
      <c r="K45" s="22">
        <f t="shared" si="0"/>
        <v>0</v>
      </c>
    </row>
    <row r="46" spans="1:11" s="20" customFormat="1">
      <c r="A46" s="12" t="s">
        <v>367</v>
      </c>
      <c r="B46" s="19">
        <f>VLOOKUP(A46,'Banc de Preus'!A:I,2,0)</f>
        <v>1</v>
      </c>
      <c r="C46" s="19" t="str">
        <f>VLOOKUP(A46,'Banc de Preus'!A:I,3,0)</f>
        <v>Obra Civil</v>
      </c>
      <c r="D46" s="19" t="str">
        <f>VLOOKUP(A46,'Banc de Preus'!A:I,4,0)</f>
        <v>1.4</v>
      </c>
      <c r="E46" s="19" t="str">
        <f>VLOOKUP(A46,'Banc de Preus'!A:I,5,0)</f>
        <v>Subministrament prefabricat pericó</v>
      </c>
      <c r="F46" s="19" t="str">
        <f>VLOOKUP(A46,'Banc de Preus'!A:I,7,0)</f>
        <v>Subministrament del prefabricat del pericó tipus B</v>
      </c>
      <c r="G46" s="19" t="str">
        <f>VLOOKUP(A46,'Banc de Preus'!A:I,8,0)</f>
        <v>u.</v>
      </c>
      <c r="H46" s="22">
        <f>VLOOKUP(A46,'Banc de Preus'!A:I,9,0)</f>
        <v>173.25</v>
      </c>
      <c r="I46" s="23">
        <v>1</v>
      </c>
      <c r="J46" s="23"/>
      <c r="K46" s="22">
        <f t="shared" si="0"/>
        <v>0</v>
      </c>
    </row>
    <row r="47" spans="1:11" s="20" customFormat="1">
      <c r="A47" s="12" t="s">
        <v>368</v>
      </c>
      <c r="B47" s="19">
        <f>VLOOKUP(A47,'Banc de Preus'!A:I,2,0)</f>
        <v>1</v>
      </c>
      <c r="C47" s="19" t="str">
        <f>VLOOKUP(A47,'Banc de Preus'!A:I,3,0)</f>
        <v>Obra Civil</v>
      </c>
      <c r="D47" s="19" t="str">
        <f>VLOOKUP(A47,'Banc de Preus'!A:I,4,0)</f>
        <v>1.4</v>
      </c>
      <c r="E47" s="19" t="str">
        <f>VLOOKUP(A47,'Banc de Preus'!A:I,5,0)</f>
        <v>Subministrament prefabricat pericó</v>
      </c>
      <c r="F47" s="19" t="str">
        <f>VLOOKUP(A47,'Banc de Preus'!A:I,7,0)</f>
        <v>Subministrament del prefabricat del pericó tipus C</v>
      </c>
      <c r="G47" s="19" t="str">
        <f>VLOOKUP(A47,'Banc de Preus'!A:I,8,0)</f>
        <v>u.</v>
      </c>
      <c r="H47" s="22">
        <f>VLOOKUP(A47,'Banc de Preus'!A:I,9,0)</f>
        <v>288.75</v>
      </c>
      <c r="I47" s="23">
        <v>1</v>
      </c>
      <c r="J47" s="23"/>
      <c r="K47" s="22">
        <f t="shared" si="0"/>
        <v>0</v>
      </c>
    </row>
    <row r="48" spans="1:11">
      <c r="A48" s="12" t="s">
        <v>369</v>
      </c>
      <c r="B48" s="19">
        <f>VLOOKUP(A48,'Banc de Preus'!A:I,2,0)</f>
        <v>2</v>
      </c>
      <c r="C48" s="19" t="str">
        <f>VLOOKUP(A48,'Banc de Preus'!A:I,3,0)</f>
        <v>Instal·lacions</v>
      </c>
      <c r="D48" s="19" t="str">
        <f>VLOOKUP(A48,'Banc de Preus'!A:I,4,0)</f>
        <v>2.1</v>
      </c>
      <c r="E48" s="19" t="str">
        <f>VLOOKUP(A48,'Banc de Preus'!A:I,5,0)</f>
        <v>Infraestructura pas de cable</v>
      </c>
      <c r="F48" s="19" t="str">
        <f>VLOOKUP(A48,'Banc de Preus'!A:I,7,0)</f>
        <v>Subconductat de 40 mm en canalització.</v>
      </c>
      <c r="G48" s="19" t="str">
        <f>VLOOKUP(A48,'Banc de Preus'!A:I,8,0)</f>
        <v>m</v>
      </c>
      <c r="H48" s="22">
        <f>VLOOKUP(A48,'Banc de Preus'!A:I,9,0)</f>
        <v>1.4000000000000001</v>
      </c>
      <c r="I48" s="23">
        <v>100</v>
      </c>
      <c r="J48" s="23"/>
      <c r="K48" s="22">
        <f t="shared" si="0"/>
        <v>0</v>
      </c>
    </row>
    <row r="49" spans="1:11">
      <c r="A49" s="12" t="s">
        <v>370</v>
      </c>
      <c r="B49" s="19">
        <f>VLOOKUP(A49,'Banc de Preus'!A:I,2,0)</f>
        <v>2</v>
      </c>
      <c r="C49" s="19" t="str">
        <f>VLOOKUP(A49,'Banc de Preus'!A:I,3,0)</f>
        <v>Instal·lacions</v>
      </c>
      <c r="D49" s="19" t="str">
        <f>VLOOKUP(A49,'Banc de Preus'!A:I,4,0)</f>
        <v>2.1</v>
      </c>
      <c r="E49" s="19" t="str">
        <f>VLOOKUP(A49,'Banc de Preus'!A:I,5,0)</f>
        <v>Infraestructura pas de cable</v>
      </c>
      <c r="F49" s="19" t="str">
        <f>VLOOKUP(A49,'Banc de Preus'!A:I,7,0)</f>
        <v>Subconductat geotèxtil en canalització 21 mm.</v>
      </c>
      <c r="G49" s="19" t="str">
        <f>VLOOKUP(A49,'Banc de Preus'!A:I,8,0)</f>
        <v>m</v>
      </c>
      <c r="H49" s="22">
        <f>VLOOKUP(A49,'Banc de Preus'!A:I,9,0)</f>
        <v>4.84</v>
      </c>
      <c r="I49" s="23">
        <v>100</v>
      </c>
      <c r="J49" s="23"/>
      <c r="K49" s="22">
        <f t="shared" si="0"/>
        <v>0</v>
      </c>
    </row>
    <row r="50" spans="1:11">
      <c r="A50" s="12" t="s">
        <v>371</v>
      </c>
      <c r="B50" s="19">
        <f>VLOOKUP(A50,'Banc de Preus'!A:I,2,0)</f>
        <v>2</v>
      </c>
      <c r="C50" s="19" t="str">
        <f>VLOOKUP(A50,'Banc de Preus'!A:I,3,0)</f>
        <v>Instal·lacions</v>
      </c>
      <c r="D50" s="19" t="str">
        <f>VLOOKUP(A50,'Banc de Preus'!A:I,4,0)</f>
        <v>2.1</v>
      </c>
      <c r="E50" s="19" t="str">
        <f>VLOOKUP(A50,'Banc de Preus'!A:I,5,0)</f>
        <v>Infraestructura pas de cable</v>
      </c>
      <c r="F50" s="19" t="str">
        <f>VLOOKUP(A50,'Banc de Preus'!A:I,7,0)</f>
        <v>Subconductat geotèxtil en canalització 16 mm.</v>
      </c>
      <c r="G50" s="19" t="str">
        <f>VLOOKUP(A50,'Banc de Preus'!A:I,8,0)</f>
        <v>m</v>
      </c>
      <c r="H50" s="22">
        <f>VLOOKUP(A50,'Banc de Preus'!A:I,9,0)</f>
        <v>4.28</v>
      </c>
      <c r="I50" s="23">
        <v>100</v>
      </c>
      <c r="J50" s="23"/>
      <c r="K50" s="22">
        <f t="shared" si="0"/>
        <v>0</v>
      </c>
    </row>
    <row r="51" spans="1:11">
      <c r="A51" s="12" t="s">
        <v>372</v>
      </c>
      <c r="B51" s="19">
        <f>VLOOKUP(A51,'Banc de Preus'!A:I,2,0)</f>
        <v>2</v>
      </c>
      <c r="C51" s="19" t="str">
        <f>VLOOKUP(A51,'Banc de Preus'!A:I,3,0)</f>
        <v>Instal·lacions</v>
      </c>
      <c r="D51" s="19" t="str">
        <f>VLOOKUP(A51,'Banc de Preus'!A:I,4,0)</f>
        <v>2.1</v>
      </c>
      <c r="E51" s="19" t="str">
        <f>VLOOKUP(A51,'Banc de Preus'!A:I,5,0)</f>
        <v>Infraestructura pas de cable</v>
      </c>
      <c r="F51" s="19" t="str">
        <f>VLOOKUP(A51,'Banc de Preus'!A:I,7,0)</f>
        <v>Subconductat geotèxtil en canalització 14 mm.</v>
      </c>
      <c r="G51" s="19" t="str">
        <f>VLOOKUP(A51,'Banc de Preus'!A:I,8,0)</f>
        <v>m</v>
      </c>
      <c r="H51" s="22">
        <f>VLOOKUP(A51,'Banc de Preus'!A:I,9,0)</f>
        <v>4.08</v>
      </c>
      <c r="I51" s="23">
        <v>100</v>
      </c>
      <c r="J51" s="23"/>
      <c r="K51" s="22">
        <f t="shared" si="0"/>
        <v>0</v>
      </c>
    </row>
    <row r="52" spans="1:11">
      <c r="A52" s="12" t="s">
        <v>373</v>
      </c>
      <c r="B52" s="19">
        <f>VLOOKUP(A52,'Banc de Preus'!A:I,2,0)</f>
        <v>2</v>
      </c>
      <c r="C52" s="19" t="str">
        <f>VLOOKUP(A52,'Banc de Preus'!A:I,3,0)</f>
        <v>Instal·lacions</v>
      </c>
      <c r="D52" s="19" t="str">
        <f>VLOOKUP(A52,'Banc de Preus'!A:I,4,0)</f>
        <v>2.1</v>
      </c>
      <c r="E52" s="19" t="str">
        <f>VLOOKUP(A52,'Banc de Preus'!A:I,5,0)</f>
        <v>Infraestructura pas de cable</v>
      </c>
      <c r="F52" s="19" t="str">
        <f>VLOOKUP(A52,'Banc de Preus'!A:I,7,0)</f>
        <v>Grapat de conductes</v>
      </c>
      <c r="G52" s="19" t="str">
        <f>VLOOKUP(A52,'Banc de Preus'!A:I,8,0)</f>
        <v>m</v>
      </c>
      <c r="H52" s="22">
        <f>VLOOKUP(A52,'Banc de Preus'!A:I,9,0)</f>
        <v>3.06</v>
      </c>
      <c r="I52" s="23">
        <v>1</v>
      </c>
      <c r="J52" s="23"/>
      <c r="K52" s="22">
        <f t="shared" si="0"/>
        <v>0</v>
      </c>
    </row>
    <row r="53" spans="1:11">
      <c r="A53" s="12" t="s">
        <v>374</v>
      </c>
      <c r="B53" s="19">
        <f>VLOOKUP(A53,'Banc de Preus'!A:I,2,0)</f>
        <v>2</v>
      </c>
      <c r="C53" s="19" t="str">
        <f>VLOOKUP(A53,'Banc de Preus'!A:I,3,0)</f>
        <v>Instal·lacions</v>
      </c>
      <c r="D53" s="19" t="str">
        <f>VLOOKUP(A53,'Banc de Preus'!A:I,4,0)</f>
        <v>2.1</v>
      </c>
      <c r="E53" s="19" t="str">
        <f>VLOOKUP(A53,'Banc de Preus'!A:I,5,0)</f>
        <v>Infraestructura pas de cable</v>
      </c>
      <c r="F53" s="19" t="str">
        <f>VLOOKUP(A53,'Banc de Preus'!A:I,7,0)</f>
        <v>Ignifugat.</v>
      </c>
      <c r="G53" s="19" t="str">
        <f>VLOOKUP(A53,'Banc de Preus'!A:I,8,0)</f>
        <v>m2</v>
      </c>
      <c r="H53" s="22">
        <f>VLOOKUP(A53,'Banc de Preus'!A:I,9,0)</f>
        <v>32.130000000000003</v>
      </c>
      <c r="I53" s="23">
        <v>1</v>
      </c>
      <c r="J53" s="23"/>
      <c r="K53" s="22">
        <f t="shared" si="0"/>
        <v>0</v>
      </c>
    </row>
    <row r="54" spans="1:11">
      <c r="A54" s="12" t="s">
        <v>375</v>
      </c>
      <c r="B54" s="19">
        <f>VLOOKUP(A54,'Banc de Preus'!A:I,2,0)</f>
        <v>2</v>
      </c>
      <c r="C54" s="19" t="str">
        <f>VLOOKUP(A54,'Banc de Preus'!A:I,3,0)</f>
        <v>Instal·lacions</v>
      </c>
      <c r="D54" s="19" t="str">
        <f>VLOOKUP(A54,'Banc de Preus'!A:I,4,0)</f>
        <v>2.1</v>
      </c>
      <c r="E54" s="19" t="str">
        <f>VLOOKUP(A54,'Banc de Preus'!A:I,5,0)</f>
        <v>Infraestructura pas de cable</v>
      </c>
      <c r="F54" s="19" t="str">
        <f>VLOOKUP(A54,'Banc de Preus'!A:I,7,0)</f>
        <v>Tub d'acer galvanitzat Ø48/63mm</v>
      </c>
      <c r="G54" s="19" t="str">
        <f>VLOOKUP(A54,'Banc de Preus'!A:I,8,0)</f>
        <v>m</v>
      </c>
      <c r="H54" s="22">
        <f>VLOOKUP(A54,'Banc de Preus'!A:I,9,0)</f>
        <v>8.16</v>
      </c>
      <c r="I54" s="23">
        <v>1</v>
      </c>
      <c r="J54" s="23"/>
      <c r="K54" s="22">
        <f t="shared" si="0"/>
        <v>0</v>
      </c>
    </row>
    <row r="55" spans="1:11" s="20" customFormat="1">
      <c r="A55" s="12" t="s">
        <v>376</v>
      </c>
      <c r="B55" s="19">
        <f>VLOOKUP(A55,'Banc de Preus'!A:I,2,0)</f>
        <v>2</v>
      </c>
      <c r="C55" s="19" t="str">
        <f>VLOOKUP(A55,'Banc de Preus'!A:I,3,0)</f>
        <v>Instal·lacions</v>
      </c>
      <c r="D55" s="19" t="str">
        <f>VLOOKUP(A55,'Banc de Preus'!A:I,4,0)</f>
        <v>2.1</v>
      </c>
      <c r="E55" s="19" t="str">
        <f>VLOOKUP(A55,'Banc de Preus'!A:I,5,0)</f>
        <v>Infraestructura pas de cable</v>
      </c>
      <c r="F55" s="19" t="str">
        <f>VLOOKUP(A55,'Banc de Preus'!A:I,7,0)</f>
        <v>Tub d'acer inox. Ø90mm</v>
      </c>
      <c r="G55" s="19" t="str">
        <f>VLOOKUP(A55,'Banc de Preus'!A:I,8,0)</f>
        <v>m</v>
      </c>
      <c r="H55" s="22">
        <f>VLOOKUP(A55,'Banc de Preus'!A:I,9,0)</f>
        <v>40.800000000000004</v>
      </c>
      <c r="I55" s="23">
        <v>1</v>
      </c>
      <c r="J55" s="23"/>
      <c r="K55" s="22">
        <f t="shared" si="0"/>
        <v>0</v>
      </c>
    </row>
    <row r="56" spans="1:11" s="20" customFormat="1">
      <c r="A56" s="12" t="s">
        <v>377</v>
      </c>
      <c r="B56" s="19">
        <f>VLOOKUP(A56,'Banc de Preus'!A:I,2,0)</f>
        <v>2</v>
      </c>
      <c r="C56" s="19" t="str">
        <f>VLOOKUP(A56,'Banc de Preus'!A:I,3,0)</f>
        <v>Instal·lacions</v>
      </c>
      <c r="D56" s="19" t="str">
        <f>VLOOKUP(A56,'Banc de Preus'!A:I,4,0)</f>
        <v>2.1</v>
      </c>
      <c r="E56" s="19" t="str">
        <f>VLOOKUP(A56,'Banc de Preus'!A:I,5,0)</f>
        <v>Infraestructura pas de cable</v>
      </c>
      <c r="F56" s="19" t="str">
        <f>VLOOKUP(A56,'Banc de Preus'!A:I,7,0)</f>
        <v>Subconductar amb 6c20</v>
      </c>
      <c r="G56" s="19" t="str">
        <f>VLOOKUP(A56,'Banc de Preus'!A:I,8,0)</f>
        <v>m</v>
      </c>
      <c r="H56" s="22">
        <f>VLOOKUP(A56,'Banc de Preus'!A:I,9,0)</f>
        <v>6.63</v>
      </c>
      <c r="I56" s="23">
        <v>1</v>
      </c>
      <c r="J56" s="23"/>
      <c r="K56" s="22">
        <f t="shared" si="0"/>
        <v>0</v>
      </c>
    </row>
    <row r="57" spans="1:11">
      <c r="A57" s="12" t="s">
        <v>378</v>
      </c>
      <c r="B57" s="19">
        <f>VLOOKUP(A57,'Banc de Preus'!A:I,2,0)</f>
        <v>2</v>
      </c>
      <c r="C57" s="19" t="str">
        <f>VLOOKUP(A57,'Banc de Preus'!A:I,3,0)</f>
        <v>Instal·lacions</v>
      </c>
      <c r="D57" s="19" t="str">
        <f>VLOOKUP(A57,'Banc de Preus'!A:I,4,0)</f>
        <v>2.1</v>
      </c>
      <c r="E57" s="19" t="str">
        <f>VLOOKUP(A57,'Banc de Preus'!A:I,5,0)</f>
        <v>Infraestructura pas de cable</v>
      </c>
      <c r="F57" s="19" t="str">
        <f>VLOOKUP(A57,'Banc de Preus'!A:I,7,0)</f>
        <v>Tub corrugat espirometàl·lic per unió de tub metàl·lic  Ø48/63mm</v>
      </c>
      <c r="G57" s="19" t="str">
        <f>VLOOKUP(A57,'Banc de Preus'!A:I,8,0)</f>
        <v>m</v>
      </c>
      <c r="H57" s="22">
        <f>VLOOKUP(A57,'Banc de Preus'!A:I,9,0)</f>
        <v>6.12</v>
      </c>
      <c r="I57" s="23">
        <v>1</v>
      </c>
      <c r="J57" s="23"/>
      <c r="K57" s="22">
        <f t="shared" si="0"/>
        <v>0</v>
      </c>
    </row>
    <row r="58" spans="1:11">
      <c r="A58" s="12" t="s">
        <v>379</v>
      </c>
      <c r="B58" s="19">
        <f>VLOOKUP(A58,'Banc de Preus'!A:I,2,0)</f>
        <v>2</v>
      </c>
      <c r="C58" s="19" t="str">
        <f>VLOOKUP(A58,'Banc de Preus'!A:I,3,0)</f>
        <v>Instal·lacions</v>
      </c>
      <c r="D58" s="19" t="str">
        <f>VLOOKUP(A58,'Banc de Preus'!A:I,4,0)</f>
        <v>2.1</v>
      </c>
      <c r="E58" s="19" t="str">
        <f>VLOOKUP(A58,'Banc de Preus'!A:I,5,0)</f>
        <v>Infraestructura pas de cable</v>
      </c>
      <c r="F58" s="19" t="str">
        <f>VLOOKUP(A58,'Banc de Preus'!A:I,7,0)</f>
        <v>Safata metàl·lica de dimensions 300 x 100.</v>
      </c>
      <c r="G58" s="19" t="str">
        <f>VLOOKUP(A58,'Banc de Preus'!A:I,8,0)</f>
        <v>m</v>
      </c>
      <c r="H58" s="22">
        <f>VLOOKUP(A58,'Banc de Preus'!A:I,9,0)</f>
        <v>23.97</v>
      </c>
      <c r="I58" s="23">
        <v>1</v>
      </c>
      <c r="J58" s="23"/>
      <c r="K58" s="22">
        <f t="shared" si="0"/>
        <v>0</v>
      </c>
    </row>
    <row r="59" spans="1:11">
      <c r="A59" s="12" t="s">
        <v>380</v>
      </c>
      <c r="B59" s="19">
        <f>VLOOKUP(A59,'Banc de Preus'!A:I,2,0)</f>
        <v>2</v>
      </c>
      <c r="C59" s="19" t="str">
        <f>VLOOKUP(A59,'Banc de Preus'!A:I,3,0)</f>
        <v>Instal·lacions</v>
      </c>
      <c r="D59" s="19" t="str">
        <f>VLOOKUP(A59,'Banc de Preus'!A:I,4,0)</f>
        <v>2.1</v>
      </c>
      <c r="E59" s="19" t="str">
        <f>VLOOKUP(A59,'Banc de Preus'!A:I,5,0)</f>
        <v>Infraestructura pas de cable</v>
      </c>
      <c r="F59" s="19" t="str">
        <f>VLOOKUP(A59,'Banc de Preus'!A:I,7,0)</f>
        <v>Safata metàl·lica de dimensions 300 x 100 amb tapa.</v>
      </c>
      <c r="G59" s="19" t="str">
        <f>VLOOKUP(A59,'Banc de Preus'!A:I,8,0)</f>
        <v>m</v>
      </c>
      <c r="H59" s="22">
        <f>VLOOKUP(A59,'Banc de Preus'!A:I,9,0)</f>
        <v>37.230000000000004</v>
      </c>
      <c r="I59" s="23">
        <v>1</v>
      </c>
      <c r="J59" s="23"/>
      <c r="K59" s="22">
        <f t="shared" si="0"/>
        <v>0</v>
      </c>
    </row>
    <row r="60" spans="1:11">
      <c r="A60" s="12" t="s">
        <v>381</v>
      </c>
      <c r="B60" s="19">
        <f>VLOOKUP(A60,'Banc de Preus'!A:I,2,0)</f>
        <v>2</v>
      </c>
      <c r="C60" s="19" t="str">
        <f>VLOOKUP(A60,'Banc de Preus'!A:I,3,0)</f>
        <v>Instal·lacions</v>
      </c>
      <c r="D60" s="19" t="str">
        <f>VLOOKUP(A60,'Banc de Preus'!A:I,4,0)</f>
        <v>2.1</v>
      </c>
      <c r="E60" s="19" t="str">
        <f>VLOOKUP(A60,'Banc de Preus'!A:I,5,0)</f>
        <v>Infraestructura pas de cable</v>
      </c>
      <c r="F60" s="19" t="str">
        <f>VLOOKUP(A60,'Banc de Preus'!A:I,7,0)</f>
        <v>Safata metàl·lica de dimensions 200 x 100.</v>
      </c>
      <c r="G60" s="19" t="str">
        <f>VLOOKUP(A60,'Banc de Preus'!A:I,8,0)</f>
        <v>m</v>
      </c>
      <c r="H60" s="22">
        <f>VLOOKUP(A60,'Banc de Preus'!A:I,9,0)</f>
        <v>17.850000000000001</v>
      </c>
      <c r="I60" s="23">
        <v>1</v>
      </c>
      <c r="J60" s="23"/>
      <c r="K60" s="22">
        <f t="shared" si="0"/>
        <v>0</v>
      </c>
    </row>
    <row r="61" spans="1:11">
      <c r="A61" s="12" t="s">
        <v>382</v>
      </c>
      <c r="B61" s="19">
        <f>VLOOKUP(A61,'Banc de Preus'!A:I,2,0)</f>
        <v>2</v>
      </c>
      <c r="C61" s="19" t="str">
        <f>VLOOKUP(A61,'Banc de Preus'!A:I,3,0)</f>
        <v>Instal·lacions</v>
      </c>
      <c r="D61" s="19" t="str">
        <f>VLOOKUP(A61,'Banc de Preus'!A:I,4,0)</f>
        <v>2.1</v>
      </c>
      <c r="E61" s="19" t="str">
        <f>VLOOKUP(A61,'Banc de Preus'!A:I,5,0)</f>
        <v>Infraestructura pas de cable</v>
      </c>
      <c r="F61" s="19" t="str">
        <f>VLOOKUP(A61,'Banc de Preus'!A:I,7,0)</f>
        <v>Safata metàl·lica de dimensions 200 x 100 amb tapa.</v>
      </c>
      <c r="G61" s="19" t="str">
        <f>VLOOKUP(A61,'Banc de Preus'!A:I,8,0)</f>
        <v>m</v>
      </c>
      <c r="H61" s="22">
        <f>VLOOKUP(A61,'Banc de Preus'!A:I,9,0)</f>
        <v>27.03</v>
      </c>
      <c r="I61" s="23">
        <v>1</v>
      </c>
      <c r="J61" s="23"/>
      <c r="K61" s="22">
        <f t="shared" si="0"/>
        <v>0</v>
      </c>
    </row>
    <row r="62" spans="1:11">
      <c r="A62" s="12" t="s">
        <v>383</v>
      </c>
      <c r="B62" s="19">
        <f>VLOOKUP(A62,'Banc de Preus'!A:I,2,0)</f>
        <v>2</v>
      </c>
      <c r="C62" s="19" t="str">
        <f>VLOOKUP(A62,'Banc de Preus'!A:I,3,0)</f>
        <v>Instal·lacions</v>
      </c>
      <c r="D62" s="19" t="str">
        <f>VLOOKUP(A62,'Banc de Preus'!A:I,4,0)</f>
        <v>2.1</v>
      </c>
      <c r="E62" s="19" t="str">
        <f>VLOOKUP(A62,'Banc de Preus'!A:I,5,0)</f>
        <v>Infraestructura pas de cable</v>
      </c>
      <c r="F62" s="19" t="str">
        <f>VLOOKUP(A62,'Banc de Preus'!A:I,7,0)</f>
        <v>Safata metàl·lica de dimensions 100 x 60.</v>
      </c>
      <c r="G62" s="19" t="str">
        <f>VLOOKUP(A62,'Banc de Preus'!A:I,8,0)</f>
        <v>m</v>
      </c>
      <c r="H62" s="22">
        <f>VLOOKUP(A62,'Banc de Preus'!A:I,9,0)</f>
        <v>10.200000000000001</v>
      </c>
      <c r="I62" s="23">
        <v>1</v>
      </c>
      <c r="J62" s="23"/>
      <c r="K62" s="22">
        <f t="shared" si="0"/>
        <v>0</v>
      </c>
    </row>
    <row r="63" spans="1:11">
      <c r="A63" s="12" t="s">
        <v>384</v>
      </c>
      <c r="B63" s="19">
        <f>VLOOKUP(A63,'Banc de Preus'!A:I,2,0)</f>
        <v>2</v>
      </c>
      <c r="C63" s="19" t="str">
        <f>VLOOKUP(A63,'Banc de Preus'!A:I,3,0)</f>
        <v>Instal·lacions</v>
      </c>
      <c r="D63" s="19" t="str">
        <f>VLOOKUP(A63,'Banc de Preus'!A:I,4,0)</f>
        <v>2.1</v>
      </c>
      <c r="E63" s="19" t="str">
        <f>VLOOKUP(A63,'Banc de Preus'!A:I,5,0)</f>
        <v>Infraestructura pas de cable</v>
      </c>
      <c r="F63" s="19" t="str">
        <f>VLOOKUP(A63,'Banc de Preus'!A:I,7,0)</f>
        <v>Safata metàl·lica de dimensions 100 x 60 amb tapa.</v>
      </c>
      <c r="G63" s="19" t="str">
        <f>VLOOKUP(A63,'Banc de Preus'!A:I,8,0)</f>
        <v>m</v>
      </c>
      <c r="H63" s="22">
        <f>VLOOKUP(A63,'Banc de Preus'!A:I,9,0)</f>
        <v>16.32</v>
      </c>
      <c r="I63" s="23">
        <v>1</v>
      </c>
      <c r="J63" s="23"/>
      <c r="K63" s="22">
        <f t="shared" si="0"/>
        <v>0</v>
      </c>
    </row>
    <row r="64" spans="1:11">
      <c r="A64" s="12" t="s">
        <v>385</v>
      </c>
      <c r="B64" s="19">
        <f>VLOOKUP(A64,'Banc de Preus'!A:I,2,0)</f>
        <v>2</v>
      </c>
      <c r="C64" s="19" t="str">
        <f>VLOOKUP(A64,'Banc de Preus'!A:I,3,0)</f>
        <v>Instal·lacions</v>
      </c>
      <c r="D64" s="19" t="str">
        <f>VLOOKUP(A64,'Banc de Preus'!A:I,4,0)</f>
        <v>2.1</v>
      </c>
      <c r="E64" s="19" t="str">
        <f>VLOOKUP(A64,'Banc de Preus'!A:I,5,0)</f>
        <v>Infraestructura pas de cable</v>
      </c>
      <c r="F64" s="19" t="str">
        <f>VLOOKUP(A64,'Banc de Preus'!A:I,7,0)</f>
        <v>Suplement instal·lació de més de 3,5m d'alçada mitjançant maquinària específica per a treballs en positiu.</v>
      </c>
      <c r="G64" s="19" t="str">
        <f>VLOOKUP(A64,'Banc de Preus'!A:I,8,0)</f>
        <v>m</v>
      </c>
      <c r="H64" s="22">
        <f>VLOOKUP(A64,'Banc de Preus'!A:I,9,0)</f>
        <v>5.61</v>
      </c>
      <c r="I64" s="23">
        <v>1</v>
      </c>
      <c r="J64" s="23"/>
      <c r="K64" s="22">
        <f t="shared" si="0"/>
        <v>0</v>
      </c>
    </row>
    <row r="65" spans="1:11">
      <c r="A65" s="12" t="s">
        <v>386</v>
      </c>
      <c r="B65" s="19">
        <f>VLOOKUP(A65,'Banc de Preus'!A:I,2,0)</f>
        <v>2</v>
      </c>
      <c r="C65" s="19" t="str">
        <f>VLOOKUP(A65,'Banc de Preus'!A:I,3,0)</f>
        <v>Instal·lacions</v>
      </c>
      <c r="D65" s="19" t="str">
        <f>VLOOKUP(A65,'Banc de Preus'!A:I,4,0)</f>
        <v>2.1</v>
      </c>
      <c r="E65" s="19" t="str">
        <f>VLOOKUP(A65,'Banc de Preus'!A:I,5,0)</f>
        <v>Infraestructura pas de cable</v>
      </c>
      <c r="F65" s="19" t="str">
        <f>VLOOKUP(A65,'Banc de Preus'!A:I,7,0)</f>
        <v>Suplement instal·lació de més de 3,5m d'alçada mitjançant maquinària específica per a treballs en negatiu.</v>
      </c>
      <c r="G65" s="19" t="str">
        <f>VLOOKUP(A65,'Banc de Preus'!A:I,8,0)</f>
        <v>m</v>
      </c>
      <c r="H65" s="22">
        <f>VLOOKUP(A65,'Banc de Preus'!A:I,9,0)</f>
        <v>12.75</v>
      </c>
      <c r="I65" s="23">
        <v>1</v>
      </c>
      <c r="J65" s="23"/>
      <c r="K65" s="22">
        <f t="shared" si="0"/>
        <v>0</v>
      </c>
    </row>
    <row r="66" spans="1:11">
      <c r="A66" s="12" t="s">
        <v>387</v>
      </c>
      <c r="B66" s="19">
        <f>VLOOKUP(A66,'Banc de Preus'!A:I,2,0)</f>
        <v>2</v>
      </c>
      <c r="C66" s="19" t="str">
        <f>VLOOKUP(A66,'Banc de Preus'!A:I,3,0)</f>
        <v>Instal·lacions</v>
      </c>
      <c r="D66" s="19" t="str">
        <f>VLOOKUP(A66,'Banc de Preus'!A:I,4,0)</f>
        <v>2.1</v>
      </c>
      <c r="E66" s="19" t="str">
        <f>VLOOKUP(A66,'Banc de Preus'!A:I,5,0)</f>
        <v>Infraestructura pas de cable</v>
      </c>
      <c r="F66" s="19" t="str">
        <f>VLOOKUP(A66,'Banc de Preus'!A:I,7,0)</f>
        <v>Posta de formigó fins a 10 m.</v>
      </c>
      <c r="G66" s="19" t="str">
        <f>VLOOKUP(A66,'Banc de Preus'!A:I,8,0)</f>
        <v>u.</v>
      </c>
      <c r="H66" s="22">
        <f>VLOOKUP(A66,'Banc de Preus'!A:I,9,0)</f>
        <v>413.1</v>
      </c>
      <c r="I66" s="23">
        <v>1</v>
      </c>
      <c r="J66" s="23"/>
      <c r="K66" s="22">
        <f t="shared" si="0"/>
        <v>0</v>
      </c>
    </row>
    <row r="67" spans="1:11">
      <c r="A67" s="12" t="s">
        <v>388</v>
      </c>
      <c r="B67" s="19">
        <f>VLOOKUP(A67,'Banc de Preus'!A:I,2,0)</f>
        <v>2</v>
      </c>
      <c r="C67" s="19" t="str">
        <f>VLOOKUP(A67,'Banc de Preus'!A:I,3,0)</f>
        <v>Instal·lacions</v>
      </c>
      <c r="D67" s="19" t="str">
        <f>VLOOKUP(A67,'Banc de Preus'!A:I,4,0)</f>
        <v>2.1</v>
      </c>
      <c r="E67" s="19" t="str">
        <f>VLOOKUP(A67,'Banc de Preus'!A:I,5,0)</f>
        <v>Infraestructura pas de cable</v>
      </c>
      <c r="F67" s="19" t="str">
        <f>VLOOKUP(A67,'Banc de Preus'!A:I,7,0)</f>
        <v>Posta de formigó a partir de 10 m.</v>
      </c>
      <c r="G67" s="19" t="str">
        <f>VLOOKUP(A67,'Banc de Preus'!A:I,8,0)</f>
        <v>u.</v>
      </c>
      <c r="H67" s="22">
        <f>VLOOKUP(A67,'Banc de Preus'!A:I,9,0)</f>
        <v>550.80000000000007</v>
      </c>
      <c r="I67" s="23">
        <v>1</v>
      </c>
      <c r="J67" s="23"/>
      <c r="K67" s="22">
        <f t="shared" ref="K67:K129" si="1">I67*J67</f>
        <v>0</v>
      </c>
    </row>
    <row r="68" spans="1:11">
      <c r="A68" s="12" t="s">
        <v>389</v>
      </c>
      <c r="B68" s="19">
        <f>VLOOKUP(A68,'Banc de Preus'!A:I,2,0)</f>
        <v>2</v>
      </c>
      <c r="C68" s="19" t="str">
        <f>VLOOKUP(A68,'Banc de Preus'!A:I,3,0)</f>
        <v>Instal·lacions</v>
      </c>
      <c r="D68" s="19" t="str">
        <f>VLOOKUP(A68,'Banc de Preus'!A:I,4,0)</f>
        <v>2.1</v>
      </c>
      <c r="E68" s="19" t="str">
        <f>VLOOKUP(A68,'Banc de Preus'!A:I,5,0)</f>
        <v>Infraestructura pas de cable</v>
      </c>
      <c r="F68" s="19" t="str">
        <f>VLOOKUP(A68,'Banc de Preus'!A:I,7,0)</f>
        <v>Suport a post existent per a ancoratge de cablejat.</v>
      </c>
      <c r="G68" s="19" t="str">
        <f>VLOOKUP(A68,'Banc de Preus'!A:I,8,0)</f>
        <v>u.</v>
      </c>
      <c r="H68" s="22">
        <f>VLOOKUP(A68,'Banc de Preus'!A:I,9,0)</f>
        <v>15.81</v>
      </c>
      <c r="I68" s="23">
        <v>1</v>
      </c>
      <c r="J68" s="23"/>
      <c r="K68" s="22">
        <f t="shared" si="1"/>
        <v>0</v>
      </c>
    </row>
    <row r="69" spans="1:11">
      <c r="A69" s="12" t="s">
        <v>390</v>
      </c>
      <c r="B69" s="19">
        <f>VLOOKUP(A69,'Banc de Preus'!A:I,2,0)</f>
        <v>2</v>
      </c>
      <c r="C69" s="19" t="str">
        <f>VLOOKUP(A69,'Banc de Preus'!A:I,3,0)</f>
        <v>Instal·lacions</v>
      </c>
      <c r="D69" s="19" t="str">
        <f>VLOOKUP(A69,'Banc de Preus'!A:I,4,0)</f>
        <v>2.2</v>
      </c>
      <c r="E69" s="19" t="str">
        <f>VLOOKUP(A69,'Banc de Preus'!A:I,5,0)</f>
        <v>Estesa de Cable</v>
      </c>
      <c r="F69" s="19" t="str">
        <f>VLOOKUP(A69,'Banc de Preus'!A:I,7,0)</f>
        <v>Estesa tradicional en conducte de 125mm / 40mm / 20mm, fins a 48 F.O.</v>
      </c>
      <c r="G69" s="19" t="str">
        <f>VLOOKUP(A69,'Banc de Preus'!A:I,8,0)</f>
        <v>m</v>
      </c>
      <c r="H69" s="22">
        <f>VLOOKUP(A69,'Banc de Preus'!A:I,9,0)</f>
        <v>1.1500000000000001</v>
      </c>
      <c r="I69" s="23">
        <v>100</v>
      </c>
      <c r="J69" s="23"/>
      <c r="K69" s="22">
        <f t="shared" si="1"/>
        <v>0</v>
      </c>
    </row>
    <row r="70" spans="1:11">
      <c r="A70" s="12" t="s">
        <v>391</v>
      </c>
      <c r="B70" s="19">
        <f>VLOOKUP(A70,'Banc de Preus'!A:I,2,0)</f>
        <v>2</v>
      </c>
      <c r="C70" s="19" t="str">
        <f>VLOOKUP(A70,'Banc de Preus'!A:I,3,0)</f>
        <v>Instal·lacions</v>
      </c>
      <c r="D70" s="19" t="str">
        <f>VLOOKUP(A70,'Banc de Preus'!A:I,4,0)</f>
        <v>2.2</v>
      </c>
      <c r="E70" s="19" t="str">
        <f>VLOOKUP(A70,'Banc de Preus'!A:I,5,0)</f>
        <v>Estesa de Cable</v>
      </c>
      <c r="F70" s="19" t="str">
        <f>VLOOKUP(A70,'Banc de Preus'!A:I,7,0)</f>
        <v>Estesa tradicional en conducte de 125mm / 40mm / 20mm, entre 49 i 144 F.O.</v>
      </c>
      <c r="G70" s="19" t="str">
        <f>VLOOKUP(A70,'Banc de Preus'!A:I,8,0)</f>
        <v>m</v>
      </c>
      <c r="H70" s="22">
        <f>VLOOKUP(A70,'Banc de Preus'!A:I,9,0)</f>
        <v>1.25</v>
      </c>
      <c r="I70" s="23">
        <v>100</v>
      </c>
      <c r="J70" s="23"/>
      <c r="K70" s="22">
        <f t="shared" si="1"/>
        <v>0</v>
      </c>
    </row>
    <row r="71" spans="1:11">
      <c r="A71" s="12" t="s">
        <v>392</v>
      </c>
      <c r="B71" s="19">
        <f>VLOOKUP(A71,'Banc de Preus'!A:I,2,0)</f>
        <v>2</v>
      </c>
      <c r="C71" s="19" t="str">
        <f>VLOOKUP(A71,'Banc de Preus'!A:I,3,0)</f>
        <v>Instal·lacions</v>
      </c>
      <c r="D71" s="19" t="str">
        <f>VLOOKUP(A71,'Banc de Preus'!A:I,4,0)</f>
        <v>2.2</v>
      </c>
      <c r="E71" s="19" t="str">
        <f>VLOOKUP(A71,'Banc de Preus'!A:I,5,0)</f>
        <v>Estesa de Cable</v>
      </c>
      <c r="F71" s="19" t="str">
        <f>VLOOKUP(A71,'Banc de Preus'!A:I,7,0)</f>
        <v>Estesa tradicional en conducte de 25mm / 40mm / 20mm, entre 145 i 256 F.O.</v>
      </c>
      <c r="G71" s="19" t="str">
        <f>VLOOKUP(A71,'Banc de Preus'!A:I,8,0)</f>
        <v>m</v>
      </c>
      <c r="H71" s="22">
        <f>VLOOKUP(A71,'Banc de Preus'!A:I,9,0)</f>
        <v>1.68</v>
      </c>
      <c r="I71" s="23">
        <v>100</v>
      </c>
      <c r="J71" s="23"/>
      <c r="K71" s="22">
        <f t="shared" si="1"/>
        <v>0</v>
      </c>
    </row>
    <row r="72" spans="1:11">
      <c r="A72" s="12" t="s">
        <v>393</v>
      </c>
      <c r="B72" s="19">
        <f>VLOOKUP(A72,'Banc de Preus'!A:I,2,0)</f>
        <v>2</v>
      </c>
      <c r="C72" s="19" t="str">
        <f>VLOOKUP(A72,'Banc de Preus'!A:I,3,0)</f>
        <v>Instal·lacions</v>
      </c>
      <c r="D72" s="19" t="str">
        <f>VLOOKUP(A72,'Banc de Preus'!A:I,4,0)</f>
        <v>2.2</v>
      </c>
      <c r="E72" s="19" t="str">
        <f>VLOOKUP(A72,'Banc de Preus'!A:I,5,0)</f>
        <v>Estesa de Cable</v>
      </c>
      <c r="F72" s="19" t="str">
        <f>VLOOKUP(A72,'Banc de Preus'!A:I,7,0)</f>
        <v>Estesa tradicional en conducte de 25mm / 40mm, a partir de 257 F.O.</v>
      </c>
      <c r="G72" s="19" t="str">
        <f>VLOOKUP(A72,'Banc de Preus'!A:I,8,0)</f>
        <v>m</v>
      </c>
      <c r="H72" s="22">
        <f>VLOOKUP(A72,'Banc de Preus'!A:I,9,0)</f>
        <v>2.4500000000000002</v>
      </c>
      <c r="I72" s="23">
        <v>100</v>
      </c>
      <c r="J72" s="23"/>
      <c r="K72" s="22">
        <f t="shared" si="1"/>
        <v>0</v>
      </c>
    </row>
    <row r="73" spans="1:11">
      <c r="A73" s="12" t="s">
        <v>394</v>
      </c>
      <c r="B73" s="19">
        <f>VLOOKUP(A73,'Banc de Preus'!A:I,2,0)</f>
        <v>2</v>
      </c>
      <c r="C73" s="19" t="str">
        <f>VLOOKUP(A73,'Banc de Preus'!A:I,3,0)</f>
        <v>Instal·lacions</v>
      </c>
      <c r="D73" s="19" t="str">
        <f>VLOOKUP(A73,'Banc de Preus'!A:I,4,0)</f>
        <v>2.2</v>
      </c>
      <c r="E73" s="19" t="str">
        <f>VLOOKUP(A73,'Banc de Preus'!A:I,5,0)</f>
        <v>Estesa de Cable</v>
      </c>
      <c r="F73" s="19" t="str">
        <f>VLOOKUP(A73,'Banc de Preus'!A:I,7,0)</f>
        <v>Estesa per el mètode 'blowing' o 'floating' en conducte de 40mm fins a 48 F.O.</v>
      </c>
      <c r="G73" s="19" t="str">
        <f>VLOOKUP(A73,'Banc de Preus'!A:I,8,0)</f>
        <v>m</v>
      </c>
      <c r="H73" s="22">
        <f>VLOOKUP(A73,'Banc de Preus'!A:I,9,0)</f>
        <v>1.3800000000000001</v>
      </c>
      <c r="I73" s="23">
        <v>100</v>
      </c>
      <c r="J73" s="23"/>
      <c r="K73" s="22">
        <f t="shared" si="1"/>
        <v>0</v>
      </c>
    </row>
    <row r="74" spans="1:11">
      <c r="A74" s="12" t="s">
        <v>395</v>
      </c>
      <c r="B74" s="19">
        <f>VLOOKUP(A74,'Banc de Preus'!A:I,2,0)</f>
        <v>2</v>
      </c>
      <c r="C74" s="19" t="str">
        <f>VLOOKUP(A74,'Banc de Preus'!A:I,3,0)</f>
        <v>Instal·lacions</v>
      </c>
      <c r="D74" s="19" t="str">
        <f>VLOOKUP(A74,'Banc de Preus'!A:I,4,0)</f>
        <v>2.2</v>
      </c>
      <c r="E74" s="19" t="str">
        <f>VLOOKUP(A74,'Banc de Preus'!A:I,5,0)</f>
        <v>Estesa de Cable</v>
      </c>
      <c r="F74" s="19" t="str">
        <f>VLOOKUP(A74,'Banc de Preus'!A:I,7,0)</f>
        <v>Estesa per el mètode 'blowing' o 'floating' en conducte de 40mm a partir de 49 F.O.</v>
      </c>
      <c r="G74" s="19" t="str">
        <f>VLOOKUP(A74,'Banc de Preus'!A:I,8,0)</f>
        <v>m</v>
      </c>
      <c r="H74" s="22">
        <f>VLOOKUP(A74,'Banc de Preus'!A:I,9,0)</f>
        <v>1.43</v>
      </c>
      <c r="I74" s="23">
        <v>100</v>
      </c>
      <c r="J74" s="23"/>
      <c r="K74" s="22">
        <f t="shared" si="1"/>
        <v>0</v>
      </c>
    </row>
    <row r="75" spans="1:11">
      <c r="A75" s="12" t="s">
        <v>396</v>
      </c>
      <c r="B75" s="19">
        <f>VLOOKUP(A75,'Banc de Preus'!A:I,2,0)</f>
        <v>2</v>
      </c>
      <c r="C75" s="19" t="str">
        <f>VLOOKUP(A75,'Banc de Preus'!A:I,3,0)</f>
        <v>Instal·lacions</v>
      </c>
      <c r="D75" s="19" t="str">
        <f>VLOOKUP(A75,'Banc de Preus'!A:I,4,0)</f>
        <v>2.2</v>
      </c>
      <c r="E75" s="19" t="str">
        <f>VLOOKUP(A75,'Banc de Preus'!A:I,5,0)</f>
        <v>Estesa de Cable</v>
      </c>
      <c r="F75" s="19" t="str">
        <f>VLOOKUP(A75,'Banc de Preus'!A:I,7,0)</f>
        <v>Estesa grapejada a túnel o façana de cable de fibra òptica.</v>
      </c>
      <c r="G75" s="19" t="str">
        <f>VLOOKUP(A75,'Banc de Preus'!A:I,8,0)</f>
        <v>m</v>
      </c>
      <c r="H75" s="22">
        <f>VLOOKUP(A75,'Banc de Preus'!A:I,9,0)</f>
        <v>1.94</v>
      </c>
      <c r="I75" s="23">
        <v>100</v>
      </c>
      <c r="J75" s="23"/>
      <c r="K75" s="22">
        <f t="shared" si="1"/>
        <v>0</v>
      </c>
    </row>
    <row r="76" spans="1:11">
      <c r="A76" s="12" t="s">
        <v>397</v>
      </c>
      <c r="B76" s="19">
        <f>VLOOKUP(A76,'Banc de Preus'!A:I,2,0)</f>
        <v>2</v>
      </c>
      <c r="C76" s="19" t="str">
        <f>VLOOKUP(A76,'Banc de Preus'!A:I,3,0)</f>
        <v>Instal·lacions</v>
      </c>
      <c r="D76" s="19" t="str">
        <f>VLOOKUP(A76,'Banc de Preus'!A:I,4,0)</f>
        <v>2.2</v>
      </c>
      <c r="E76" s="19" t="str">
        <f>VLOOKUP(A76,'Banc de Preus'!A:I,5,0)</f>
        <v>Estesa de Cable</v>
      </c>
      <c r="F76" s="19" t="str">
        <f>VLOOKUP(A76,'Banc de Preus'!A:I,7,0)</f>
        <v>Estesa per interior d'edificacions de cable de fibra òptica.</v>
      </c>
      <c r="G76" s="19" t="str">
        <f>VLOOKUP(A76,'Banc de Preus'!A:I,8,0)</f>
        <v>m</v>
      </c>
      <c r="H76" s="22">
        <f>VLOOKUP(A76,'Banc de Preus'!A:I,9,0)</f>
        <v>2.14</v>
      </c>
      <c r="I76" s="23">
        <v>100</v>
      </c>
      <c r="J76" s="23"/>
      <c r="K76" s="22">
        <f t="shared" si="1"/>
        <v>0</v>
      </c>
    </row>
    <row r="77" spans="1:11">
      <c r="A77" s="12" t="s">
        <v>398</v>
      </c>
      <c r="B77" s="19">
        <f>VLOOKUP(A77,'Banc de Preus'!A:I,2,0)</f>
        <v>2</v>
      </c>
      <c r="C77" s="19" t="str">
        <f>VLOOKUP(A77,'Banc de Preus'!A:I,3,0)</f>
        <v>Instal·lacions</v>
      </c>
      <c r="D77" s="19" t="str">
        <f>VLOOKUP(A77,'Banc de Preus'!A:I,4,0)</f>
        <v>2.2</v>
      </c>
      <c r="E77" s="19" t="str">
        <f>VLOOKUP(A77,'Banc de Preus'!A:I,5,0)</f>
        <v>Estesa de Cable</v>
      </c>
      <c r="F77" s="19" t="str">
        <f>VLOOKUP(A77,'Banc de Preus'!A:I,7,0)</f>
        <v>Estesa aèria fins a 48 F.O.</v>
      </c>
      <c r="G77" s="19" t="str">
        <f>VLOOKUP(A77,'Banc de Preus'!A:I,8,0)</f>
        <v>m</v>
      </c>
      <c r="H77" s="22">
        <f>VLOOKUP(A77,'Banc de Preus'!A:I,9,0)</f>
        <v>1.8900000000000001</v>
      </c>
      <c r="I77" s="23">
        <v>100</v>
      </c>
      <c r="J77" s="23"/>
      <c r="K77" s="22">
        <f t="shared" si="1"/>
        <v>0</v>
      </c>
    </row>
    <row r="78" spans="1:11">
      <c r="A78" s="12" t="s">
        <v>399</v>
      </c>
      <c r="B78" s="19">
        <f>VLOOKUP(A78,'Banc de Preus'!A:I,2,0)</f>
        <v>2</v>
      </c>
      <c r="C78" s="19" t="str">
        <f>VLOOKUP(A78,'Banc de Preus'!A:I,3,0)</f>
        <v>Instal·lacions</v>
      </c>
      <c r="D78" s="19" t="str">
        <f>VLOOKUP(A78,'Banc de Preus'!A:I,4,0)</f>
        <v>2.2</v>
      </c>
      <c r="E78" s="19" t="str">
        <f>VLOOKUP(A78,'Banc de Preus'!A:I,5,0)</f>
        <v>Estesa de Cable</v>
      </c>
      <c r="F78" s="19" t="str">
        <f>VLOOKUP(A78,'Banc de Preus'!A:I,7,0)</f>
        <v>Estesa aèria a partir de 49 F.O.</v>
      </c>
      <c r="G78" s="19" t="str">
        <f>VLOOKUP(A78,'Banc de Preus'!A:I,8,0)</f>
        <v>m</v>
      </c>
      <c r="H78" s="22">
        <f>VLOOKUP(A78,'Banc de Preus'!A:I,9,0)</f>
        <v>2.04</v>
      </c>
      <c r="I78" s="23">
        <v>100</v>
      </c>
      <c r="J78" s="23"/>
      <c r="K78" s="22">
        <f t="shared" si="1"/>
        <v>0</v>
      </c>
    </row>
    <row r="79" spans="1:11">
      <c r="A79" s="12" t="s">
        <v>400</v>
      </c>
      <c r="B79" s="19">
        <f>VLOOKUP(A79,'Banc de Preus'!A:I,2,0)</f>
        <v>2</v>
      </c>
      <c r="C79" s="19" t="str">
        <f>VLOOKUP(A79,'Banc de Preus'!A:I,3,0)</f>
        <v>Instal·lacions</v>
      </c>
      <c r="D79" s="19" t="str">
        <f>VLOOKUP(A79,'Banc de Preus'!A:I,4,0)</f>
        <v>2.2</v>
      </c>
      <c r="E79" s="19" t="str">
        <f>VLOOKUP(A79,'Banc de Preus'!A:I,5,0)</f>
        <v>Estesa de Cable</v>
      </c>
      <c r="F79" s="19" t="str">
        <f>VLOOKUP(A79,'Banc de Preus'!A:I,7,0)</f>
        <v>Estesa a canal de formigó registrable de cable de fibra òptica.</v>
      </c>
      <c r="G79" s="19" t="str">
        <f>VLOOKUP(A79,'Banc de Preus'!A:I,8,0)</f>
        <v>m</v>
      </c>
      <c r="H79" s="22">
        <f>VLOOKUP(A79,'Banc de Preus'!A:I,9,0)</f>
        <v>0.87</v>
      </c>
      <c r="I79" s="23">
        <v>100</v>
      </c>
      <c r="J79" s="23"/>
      <c r="K79" s="22">
        <f t="shared" si="1"/>
        <v>0</v>
      </c>
    </row>
    <row r="80" spans="1:11">
      <c r="A80" s="12" t="s">
        <v>401</v>
      </c>
      <c r="B80" s="19">
        <f>VLOOKUP(A80,'Banc de Preus'!A:I,2,0)</f>
        <v>2</v>
      </c>
      <c r="C80" s="19" t="str">
        <f>VLOOKUP(A80,'Banc de Preus'!A:I,3,0)</f>
        <v>Instal·lacions</v>
      </c>
      <c r="D80" s="19" t="str">
        <f>VLOOKUP(A80,'Banc de Preus'!A:I,4,0)</f>
        <v>2.2</v>
      </c>
      <c r="E80" s="19" t="str">
        <f>VLOOKUP(A80,'Banc de Preus'!A:I,5,0)</f>
        <v>Estesa de Cable</v>
      </c>
      <c r="F80" s="19" t="str">
        <f>VLOOKUP(A80,'Banc de Preus'!A:I,7,0)</f>
        <v>Estesa aèria horitzontal sobre cable fiador de cable de fibra òptica</v>
      </c>
      <c r="G80" s="19" t="str">
        <f>VLOOKUP(A80,'Banc de Preus'!A:I,8,0)</f>
        <v>u.</v>
      </c>
      <c r="H80" s="22">
        <f>VLOOKUP(A80,'Banc de Preus'!A:I,9,0)</f>
        <v>22.44</v>
      </c>
      <c r="I80" s="23">
        <v>50</v>
      </c>
      <c r="J80" s="23"/>
      <c r="K80" s="22">
        <f t="shared" si="1"/>
        <v>0</v>
      </c>
    </row>
    <row r="81" spans="1:11">
      <c r="A81" s="12" t="s">
        <v>402</v>
      </c>
      <c r="B81" s="19">
        <f>VLOOKUP(A81,'Banc de Preus'!A:I,2,0)</f>
        <v>2</v>
      </c>
      <c r="C81" s="19" t="str">
        <f>VLOOKUP(A81,'Banc de Preus'!A:I,3,0)</f>
        <v>Instal·lacions</v>
      </c>
      <c r="D81" s="19" t="str">
        <f>VLOOKUP(A81,'Banc de Preus'!A:I,4,0)</f>
        <v>2.2</v>
      </c>
      <c r="E81" s="19" t="str">
        <f>VLOOKUP(A81,'Banc de Preus'!A:I,5,0)</f>
        <v>Estesa de Cable</v>
      </c>
      <c r="F81" s="19" t="str">
        <f>VLOOKUP(A81,'Banc de Preus'!A:I,7,0)</f>
        <v>Estesa aèria vertical sobre cable fiador de cable de fibra òptica</v>
      </c>
      <c r="G81" s="19" t="str">
        <f>VLOOKUP(A81,'Banc de Preus'!A:I,8,0)</f>
        <v>u.</v>
      </c>
      <c r="H81" s="22">
        <f>VLOOKUP(A81,'Banc de Preus'!A:I,9,0)</f>
        <v>80.070000000000007</v>
      </c>
      <c r="I81" s="23">
        <v>50</v>
      </c>
      <c r="J81" s="23"/>
      <c r="K81" s="22">
        <f t="shared" si="1"/>
        <v>0</v>
      </c>
    </row>
    <row r="82" spans="1:11">
      <c r="A82" s="12" t="s">
        <v>403</v>
      </c>
      <c r="B82" s="19">
        <f>VLOOKUP(A82,'Banc de Preus'!A:I,2,0)</f>
        <v>2</v>
      </c>
      <c r="C82" s="19" t="str">
        <f>VLOOKUP(A82,'Banc de Preus'!A:I,3,0)</f>
        <v>Instal·lacions</v>
      </c>
      <c r="D82" s="19" t="str">
        <f>VLOOKUP(A82,'Banc de Preus'!A:I,4,0)</f>
        <v>2.2</v>
      </c>
      <c r="E82" s="19" t="str">
        <f>VLOOKUP(A82,'Banc de Preus'!A:I,5,0)</f>
        <v>Estesa de Cable</v>
      </c>
      <c r="F82" s="19" t="str">
        <f>VLOOKUP(A82,'Banc de Preus'!A:I,7,0)</f>
        <v>Retirada de cable de fins 144 F.O. sense aprofitament en canalització .</v>
      </c>
      <c r="G82" s="19" t="str">
        <f>VLOOKUP(A82,'Banc de Preus'!A:I,8,0)</f>
        <v>m</v>
      </c>
      <c r="H82" s="22">
        <f>VLOOKUP(A82,'Banc de Preus'!A:I,9,0)</f>
        <v>0.65</v>
      </c>
      <c r="I82" s="23">
        <v>50</v>
      </c>
      <c r="J82" s="23"/>
      <c r="K82" s="22">
        <f t="shared" si="1"/>
        <v>0</v>
      </c>
    </row>
    <row r="83" spans="1:11">
      <c r="A83" s="12" t="s">
        <v>404</v>
      </c>
      <c r="B83" s="19">
        <f>VLOOKUP(A83,'Banc de Preus'!A:I,2,0)</f>
        <v>2</v>
      </c>
      <c r="C83" s="19" t="str">
        <f>VLOOKUP(A83,'Banc de Preus'!A:I,3,0)</f>
        <v>Instal·lacions</v>
      </c>
      <c r="D83" s="19" t="str">
        <f>VLOOKUP(A83,'Banc de Preus'!A:I,4,0)</f>
        <v>2.2</v>
      </c>
      <c r="E83" s="19" t="str">
        <f>VLOOKUP(A83,'Banc de Preus'!A:I,5,0)</f>
        <v>Estesa de Cable</v>
      </c>
      <c r="F83" s="19" t="str">
        <f>VLOOKUP(A83,'Banc de Preus'!A:I,7,0)</f>
        <v>Retirada de cable de entre 145 i 256FO sense aprofitament en canalització.</v>
      </c>
      <c r="G83" s="19" t="str">
        <f>VLOOKUP(A83,'Banc de Preus'!A:I,8,0)</f>
        <v>m</v>
      </c>
      <c r="H83" s="22">
        <f>VLOOKUP(A83,'Banc de Preus'!A:I,9,0)</f>
        <v>0.66</v>
      </c>
      <c r="I83" s="23">
        <v>50</v>
      </c>
      <c r="J83" s="23"/>
      <c r="K83" s="22">
        <f t="shared" si="1"/>
        <v>0</v>
      </c>
    </row>
    <row r="84" spans="1:11">
      <c r="A84" s="12" t="s">
        <v>405</v>
      </c>
      <c r="B84" s="19">
        <f>VLOOKUP(A84,'Banc de Preus'!A:I,2,0)</f>
        <v>2</v>
      </c>
      <c r="C84" s="19" t="str">
        <f>VLOOKUP(A84,'Banc de Preus'!A:I,3,0)</f>
        <v>Instal·lacions</v>
      </c>
      <c r="D84" s="19" t="str">
        <f>VLOOKUP(A84,'Banc de Preus'!A:I,4,0)</f>
        <v>2.2</v>
      </c>
      <c r="E84" s="19" t="str">
        <f>VLOOKUP(A84,'Banc de Preus'!A:I,5,0)</f>
        <v>Estesa de Cable</v>
      </c>
      <c r="F84" s="19" t="str">
        <f>VLOOKUP(A84,'Banc de Preus'!A:I,7,0)</f>
        <v>Retirada de cable a partir de 257 F.O. sense aprofitament en canalització.</v>
      </c>
      <c r="G84" s="19" t="str">
        <f>VLOOKUP(A84,'Banc de Preus'!A:I,8,0)</f>
        <v>m</v>
      </c>
      <c r="H84" s="22">
        <f>VLOOKUP(A84,'Banc de Preus'!A:I,9,0)</f>
        <v>0.97</v>
      </c>
      <c r="I84" s="23">
        <v>50</v>
      </c>
      <c r="J84" s="23"/>
      <c r="K84" s="22">
        <f t="shared" si="1"/>
        <v>0</v>
      </c>
    </row>
    <row r="85" spans="1:11">
      <c r="A85" s="12" t="s">
        <v>406</v>
      </c>
      <c r="B85" s="19">
        <f>VLOOKUP(A85,'Banc de Preus'!A:I,2,0)</f>
        <v>2</v>
      </c>
      <c r="C85" s="19" t="str">
        <f>VLOOKUP(A85,'Banc de Preus'!A:I,3,0)</f>
        <v>Instal·lacions</v>
      </c>
      <c r="D85" s="19" t="str">
        <f>VLOOKUP(A85,'Banc de Preus'!A:I,4,0)</f>
        <v>2.2</v>
      </c>
      <c r="E85" s="19" t="str">
        <f>VLOOKUP(A85,'Banc de Preus'!A:I,5,0)</f>
        <v>Estesa de Cable</v>
      </c>
      <c r="F85" s="19" t="str">
        <f>VLOOKUP(A85,'Banc de Preus'!A:I,7,0)</f>
        <v>Retirada de cable de fins 144 F.O. per a posterior reutilització en canalització</v>
      </c>
      <c r="G85" s="19" t="str">
        <f>VLOOKUP(A85,'Banc de Preus'!A:I,8,0)</f>
        <v>m</v>
      </c>
      <c r="H85" s="22">
        <f>VLOOKUP(A85,'Banc de Preus'!A:I,9,0)</f>
        <v>1.22</v>
      </c>
      <c r="I85" s="23">
        <v>50</v>
      </c>
      <c r="J85" s="23"/>
      <c r="K85" s="22">
        <f t="shared" si="1"/>
        <v>0</v>
      </c>
    </row>
    <row r="86" spans="1:11">
      <c r="A86" s="12" t="s">
        <v>407</v>
      </c>
      <c r="B86" s="19">
        <f>VLOOKUP(A86,'Banc de Preus'!A:I,2,0)</f>
        <v>2</v>
      </c>
      <c r="C86" s="19" t="str">
        <f>VLOOKUP(A86,'Banc de Preus'!A:I,3,0)</f>
        <v>Instal·lacions</v>
      </c>
      <c r="D86" s="19" t="str">
        <f>VLOOKUP(A86,'Banc de Preus'!A:I,4,0)</f>
        <v>2.2</v>
      </c>
      <c r="E86" s="19" t="str">
        <f>VLOOKUP(A86,'Banc de Preus'!A:I,5,0)</f>
        <v>Estesa de Cable</v>
      </c>
      <c r="F86" s="19" t="str">
        <f>VLOOKUP(A86,'Banc de Preus'!A:I,7,0)</f>
        <v>Retirada de cable de entre 145 i 256FO. per a posterior reutilització en canalització</v>
      </c>
      <c r="G86" s="19" t="str">
        <f>VLOOKUP(A86,'Banc de Preus'!A:I,8,0)</f>
        <v>m</v>
      </c>
      <c r="H86" s="22">
        <f>VLOOKUP(A86,'Banc de Preus'!A:I,9,0)</f>
        <v>1.6300000000000001</v>
      </c>
      <c r="I86" s="23">
        <v>50</v>
      </c>
      <c r="J86" s="23"/>
      <c r="K86" s="22">
        <f t="shared" si="1"/>
        <v>0</v>
      </c>
    </row>
    <row r="87" spans="1:11">
      <c r="A87" s="12" t="s">
        <v>408</v>
      </c>
      <c r="B87" s="19">
        <f>VLOOKUP(A87,'Banc de Preus'!A:I,2,0)</f>
        <v>2</v>
      </c>
      <c r="C87" s="19" t="str">
        <f>VLOOKUP(A87,'Banc de Preus'!A:I,3,0)</f>
        <v>Instal·lacions</v>
      </c>
      <c r="D87" s="19" t="str">
        <f>VLOOKUP(A87,'Banc de Preus'!A:I,4,0)</f>
        <v>2.2</v>
      </c>
      <c r="E87" s="19" t="str">
        <f>VLOOKUP(A87,'Banc de Preus'!A:I,5,0)</f>
        <v>Estesa de Cable</v>
      </c>
      <c r="F87" s="19" t="str">
        <f>VLOOKUP(A87,'Banc de Preus'!A:I,7,0)</f>
        <v>Retirada de cable a partir 257 F.O. per a posterior reutilització en canalització</v>
      </c>
      <c r="G87" s="19" t="str">
        <f>VLOOKUP(A87,'Banc de Preus'!A:I,8,0)</f>
        <v>m</v>
      </c>
      <c r="H87" s="22">
        <f>VLOOKUP(A87,'Banc de Preus'!A:I,9,0)</f>
        <v>2.4500000000000002</v>
      </c>
      <c r="I87" s="23">
        <v>50</v>
      </c>
      <c r="J87" s="23"/>
      <c r="K87" s="22">
        <f t="shared" si="1"/>
        <v>0</v>
      </c>
    </row>
    <row r="88" spans="1:11">
      <c r="A88" s="12" t="s">
        <v>409</v>
      </c>
      <c r="B88" s="19">
        <f>VLOOKUP(A88,'Banc de Preus'!A:I,2,0)</f>
        <v>2</v>
      </c>
      <c r="C88" s="19" t="str">
        <f>VLOOKUP(A88,'Banc de Preus'!A:I,3,0)</f>
        <v>Instal·lacions</v>
      </c>
      <c r="D88" s="19" t="str">
        <f>VLOOKUP(A88,'Banc de Preus'!A:I,4,0)</f>
        <v>2.2</v>
      </c>
      <c r="E88" s="19" t="str">
        <f>VLOOKUP(A88,'Banc de Preus'!A:I,5,0)</f>
        <v>Estesa de Cable</v>
      </c>
      <c r="F88" s="19" t="str">
        <f>VLOOKUP(A88,'Banc de Preus'!A:I,7,0)</f>
        <v>Desplaçament de fins 50 metres de cable fins 144 F.O. per metre desplaçat.</v>
      </c>
      <c r="G88" s="19" t="str">
        <f>VLOOKUP(A88,'Banc de Preus'!A:I,8,0)</f>
        <v>m</v>
      </c>
      <c r="H88" s="22">
        <f>VLOOKUP(A88,'Banc de Preus'!A:I,9,0)</f>
        <v>0.6</v>
      </c>
      <c r="I88" s="23">
        <v>50</v>
      </c>
      <c r="J88" s="23"/>
      <c r="K88" s="22">
        <f t="shared" si="1"/>
        <v>0</v>
      </c>
    </row>
    <row r="89" spans="1:11">
      <c r="A89" s="12" t="s">
        <v>410</v>
      </c>
      <c r="B89" s="19">
        <f>VLOOKUP(A89,'Banc de Preus'!A:I,2,0)</f>
        <v>2</v>
      </c>
      <c r="C89" s="19" t="str">
        <f>VLOOKUP(A89,'Banc de Preus'!A:I,3,0)</f>
        <v>Instal·lacions</v>
      </c>
      <c r="D89" s="19" t="str">
        <f>VLOOKUP(A89,'Banc de Preus'!A:I,4,0)</f>
        <v>2.2</v>
      </c>
      <c r="E89" s="19" t="str">
        <f>VLOOKUP(A89,'Banc de Preus'!A:I,5,0)</f>
        <v>Estesa de Cable</v>
      </c>
      <c r="F89" s="19" t="str">
        <f>VLOOKUP(A89,'Banc de Preus'!A:I,7,0)</f>
        <v>Desplaçament de fins 50 metres de cable de entre 145 i 256FO. per metre desplaçat</v>
      </c>
      <c r="G89" s="19" t="str">
        <f>VLOOKUP(A89,'Banc de Preus'!A:I,8,0)</f>
        <v>m</v>
      </c>
      <c r="H89" s="22">
        <f>VLOOKUP(A89,'Banc de Preus'!A:I,9,0)</f>
        <v>0.70000000000000007</v>
      </c>
      <c r="I89" s="23">
        <v>50</v>
      </c>
      <c r="J89" s="23"/>
      <c r="K89" s="22">
        <f t="shared" si="1"/>
        <v>0</v>
      </c>
    </row>
    <row r="90" spans="1:11">
      <c r="A90" s="12" t="s">
        <v>411</v>
      </c>
      <c r="B90" s="19">
        <f>VLOOKUP(A90,'Banc de Preus'!A:I,2,0)</f>
        <v>2</v>
      </c>
      <c r="C90" s="19" t="str">
        <f>VLOOKUP(A90,'Banc de Preus'!A:I,3,0)</f>
        <v>Instal·lacions</v>
      </c>
      <c r="D90" s="19" t="str">
        <f>VLOOKUP(A90,'Banc de Preus'!A:I,4,0)</f>
        <v>2.2</v>
      </c>
      <c r="E90" s="19" t="str">
        <f>VLOOKUP(A90,'Banc de Preus'!A:I,5,0)</f>
        <v>Estesa de Cable</v>
      </c>
      <c r="F90" s="19" t="str">
        <f>VLOOKUP(A90,'Banc de Preus'!A:I,7,0)</f>
        <v>Desplaçament de fins 50 metres de cable a partir de 257 F.O. per metre desplaçat</v>
      </c>
      <c r="G90" s="19" t="str">
        <f>VLOOKUP(A90,'Banc de Preus'!A:I,8,0)</f>
        <v>m</v>
      </c>
      <c r="H90" s="22">
        <f>VLOOKUP(A90,'Banc de Preus'!A:I,9,0)</f>
        <v>1.22</v>
      </c>
      <c r="I90" s="23">
        <v>50</v>
      </c>
      <c r="J90" s="23"/>
      <c r="K90" s="22">
        <f t="shared" si="1"/>
        <v>0</v>
      </c>
    </row>
    <row r="91" spans="1:11">
      <c r="A91" s="12" t="s">
        <v>412</v>
      </c>
      <c r="B91" s="19">
        <f>VLOOKUP(A91,'Banc de Preus'!A:I,2,0)</f>
        <v>2</v>
      </c>
      <c r="C91" s="19" t="str">
        <f>VLOOKUP(A91,'Banc de Preus'!A:I,3,0)</f>
        <v>Instal·lacions</v>
      </c>
      <c r="D91" s="19" t="str">
        <f>VLOOKUP(A91,'Banc de Preus'!A:I,4,0)</f>
        <v>2.3</v>
      </c>
      <c r="E91" s="19" t="str">
        <f>VLOOKUP(A91,'Banc de Preus'!A:I,5,0)</f>
        <v>Terminacions de Cable</v>
      </c>
      <c r="F91" s="19" t="str">
        <f>VLOOKUP(A91,'Banc de Preus'!A:I,7,0)</f>
        <v>Instal·lació caixa d'empalmament.</v>
      </c>
      <c r="G91" s="19" t="str">
        <f>VLOOKUP(A91,'Banc de Preus'!A:I,8,0)</f>
        <v>u.</v>
      </c>
      <c r="H91" s="22">
        <f>VLOOKUP(A91,'Banc de Preus'!A:I,9,0)</f>
        <v>49.47</v>
      </c>
      <c r="I91" s="23">
        <v>6</v>
      </c>
      <c r="J91" s="23"/>
      <c r="K91" s="22">
        <f t="shared" si="1"/>
        <v>0</v>
      </c>
    </row>
    <row r="92" spans="1:11">
      <c r="A92" s="12" t="s">
        <v>413</v>
      </c>
      <c r="B92" s="19">
        <f>VLOOKUP(A92,'Banc de Preus'!A:I,2,0)</f>
        <v>2</v>
      </c>
      <c r="C92" s="19" t="str">
        <f>VLOOKUP(A92,'Banc de Preus'!A:I,3,0)</f>
        <v>Instal·lacions</v>
      </c>
      <c r="D92" s="19" t="str">
        <f>VLOOKUP(A92,'Banc de Preus'!A:I,4,0)</f>
        <v>2.3</v>
      </c>
      <c r="E92" s="19" t="str">
        <f>VLOOKUP(A92,'Banc de Preus'!A:I,5,0)</f>
        <v>Terminacions de Cable</v>
      </c>
      <c r="F92" s="19" t="str">
        <f>VLOOKUP(A92,'Banc de Preus'!A:I,7,0)</f>
        <v>Instal·lació caixa terminal de fibra òptica (CT)</v>
      </c>
      <c r="G92" s="19" t="str">
        <f>VLOOKUP(A92,'Banc de Preus'!A:I,8,0)</f>
        <v>u.</v>
      </c>
      <c r="H92" s="22">
        <f>VLOOKUP(A92,'Banc de Preus'!A:I,9,0)</f>
        <v>27.03</v>
      </c>
      <c r="I92" s="23">
        <v>2</v>
      </c>
      <c r="J92" s="23"/>
      <c r="K92" s="22">
        <f t="shared" si="1"/>
        <v>0</v>
      </c>
    </row>
    <row r="93" spans="1:11">
      <c r="A93" s="12" t="s">
        <v>414</v>
      </c>
      <c r="B93" s="19">
        <f>VLOOKUP(A93,'Banc de Preus'!A:I,2,0)</f>
        <v>2</v>
      </c>
      <c r="C93" s="19" t="str">
        <f>VLOOKUP(A93,'Banc de Preus'!A:I,3,0)</f>
        <v>Instal·lacions</v>
      </c>
      <c r="D93" s="19" t="str">
        <f>VLOOKUP(A93,'Banc de Preus'!A:I,4,0)</f>
        <v>2.3</v>
      </c>
      <c r="E93" s="19" t="str">
        <f>VLOOKUP(A93,'Banc de Preus'!A:I,5,0)</f>
        <v>Terminacions de Cable</v>
      </c>
      <c r="F93" s="19" t="str">
        <f>VLOOKUP(A93,'Banc de Preus'!A:I,7,0)</f>
        <v>Instal·lació repartidor de fibra òptica (RFO)</v>
      </c>
      <c r="G93" s="19" t="str">
        <f>VLOOKUP(A93,'Banc de Preus'!A:I,8,0)</f>
        <v>u.</v>
      </c>
      <c r="H93" s="22">
        <f>VLOOKUP(A93,'Banc de Preus'!A:I,9,0)</f>
        <v>49.47</v>
      </c>
      <c r="I93" s="23">
        <v>2</v>
      </c>
      <c r="J93" s="23"/>
      <c r="K93" s="22">
        <f t="shared" si="1"/>
        <v>0</v>
      </c>
    </row>
    <row r="94" spans="1:11">
      <c r="A94" s="12" t="s">
        <v>415</v>
      </c>
      <c r="B94" s="19">
        <f>VLOOKUP(A94,'Banc de Preus'!A:I,2,0)</f>
        <v>2</v>
      </c>
      <c r="C94" s="19" t="str">
        <f>VLOOKUP(A94,'Banc de Preus'!A:I,3,0)</f>
        <v>Instal·lacions</v>
      </c>
      <c r="D94" s="19" t="str">
        <f>VLOOKUP(A94,'Banc de Preus'!A:I,4,0)</f>
        <v>2.3</v>
      </c>
      <c r="E94" s="19" t="str">
        <f>VLOOKUP(A94,'Banc de Preus'!A:I,5,0)</f>
        <v>Terminacions de Cable</v>
      </c>
      <c r="F94" s="19" t="str">
        <f>VLOOKUP(A94,'Banc de Preus'!A:I,7,0)</f>
        <v>Instal·lació repartidor òptic d’accés i usuari (RFA)</v>
      </c>
      <c r="G94" s="19" t="str">
        <f>VLOOKUP(A94,'Banc de Preus'!A:I,8,0)</f>
        <v>u.</v>
      </c>
      <c r="H94" s="22">
        <f>VLOOKUP(A94,'Banc de Preus'!A:I,9,0)</f>
        <v>49.47</v>
      </c>
      <c r="I94" s="23">
        <v>2</v>
      </c>
      <c r="J94" s="23"/>
      <c r="K94" s="22">
        <f t="shared" si="1"/>
        <v>0</v>
      </c>
    </row>
    <row r="95" spans="1:11">
      <c r="A95" s="12" t="s">
        <v>416</v>
      </c>
      <c r="B95" s="19">
        <f>VLOOKUP(A95,'Banc de Preus'!A:I,2,0)</f>
        <v>2</v>
      </c>
      <c r="C95" s="19" t="str">
        <f>VLOOKUP(A95,'Banc de Preus'!A:I,3,0)</f>
        <v>Instal·lacions</v>
      </c>
      <c r="D95" s="19" t="str">
        <f>VLOOKUP(A95,'Banc de Preus'!A:I,4,0)</f>
        <v>2.3</v>
      </c>
      <c r="E95" s="19" t="str">
        <f>VLOOKUP(A95,'Banc de Preus'!A:I,5,0)</f>
        <v>Terminacions de Cable</v>
      </c>
      <c r="F95" s="19" t="str">
        <f>VLOOKUP(A95,'Banc de Preus'!A:I,7,0)</f>
        <v>Instal·lació armari repartidor òptic interior (Indoor ODF)</v>
      </c>
      <c r="G95" s="19" t="str">
        <f>VLOOKUP(A95,'Banc de Preus'!A:I,8,0)</f>
        <v>u.</v>
      </c>
      <c r="H95" s="22">
        <f>VLOOKUP(A95,'Banc de Preus'!A:I,9,0)</f>
        <v>128.52000000000001</v>
      </c>
      <c r="I95" s="23">
        <v>1</v>
      </c>
      <c r="J95" s="23"/>
      <c r="K95" s="22">
        <f t="shared" si="1"/>
        <v>0</v>
      </c>
    </row>
    <row r="96" spans="1:11">
      <c r="A96" s="12" t="s">
        <v>417</v>
      </c>
      <c r="B96" s="19">
        <f>VLOOKUP(A96,'Banc de Preus'!A:I,2,0)</f>
        <v>2</v>
      </c>
      <c r="C96" s="19" t="str">
        <f>VLOOKUP(A96,'Banc de Preus'!A:I,3,0)</f>
        <v>Instal·lacions</v>
      </c>
      <c r="D96" s="19" t="str">
        <f>VLOOKUP(A96,'Banc de Preus'!A:I,4,0)</f>
        <v>2.3</v>
      </c>
      <c r="E96" s="19" t="str">
        <f>VLOOKUP(A96,'Banc de Preus'!A:I,5,0)</f>
        <v>Terminacions de Cable</v>
      </c>
      <c r="F96" s="19" t="str">
        <f>VLOOKUP(A96,'Banc de Preus'!A:I,7,0)</f>
        <v>Instal·lació de mòdul per a armari repartidor òptic interior (Indoor ODF)</v>
      </c>
      <c r="G96" s="19" t="str">
        <f>VLOOKUP(A96,'Banc de Preus'!A:I,8,0)</f>
        <v>u.</v>
      </c>
      <c r="H96" s="22">
        <f>VLOOKUP(A96,'Banc de Preus'!A:I,9,0)</f>
        <v>34.17</v>
      </c>
      <c r="I96" s="23">
        <v>1</v>
      </c>
      <c r="J96" s="23"/>
      <c r="K96" s="22">
        <f t="shared" si="1"/>
        <v>0</v>
      </c>
    </row>
    <row r="97" spans="1:11">
      <c r="A97" s="12" t="s">
        <v>418</v>
      </c>
      <c r="B97" s="19">
        <f>VLOOKUP(A97,'Banc de Preus'!A:I,2,0)</f>
        <v>2</v>
      </c>
      <c r="C97" s="19" t="str">
        <f>VLOOKUP(A97,'Banc de Preus'!A:I,3,0)</f>
        <v>Instal·lacions</v>
      </c>
      <c r="D97" s="19" t="str">
        <f>VLOOKUP(A97,'Banc de Preus'!A:I,4,0)</f>
        <v>2.3</v>
      </c>
      <c r="E97" s="19" t="str">
        <f>VLOOKUP(A97,'Banc de Preus'!A:I,5,0)</f>
        <v>Terminacions de Cable</v>
      </c>
      <c r="F97" s="19" t="str">
        <f>VLOOKUP(A97,'Banc de Preus'!A:I,7,0)</f>
        <v>Instal·lació d’armari bastidor (rack)</v>
      </c>
      <c r="G97" s="19" t="str">
        <f>VLOOKUP(A97,'Banc de Preus'!A:I,8,0)</f>
        <v>u.</v>
      </c>
      <c r="H97" s="22">
        <f>VLOOKUP(A97,'Banc de Preus'!A:I,9,0)</f>
        <v>128.52000000000001</v>
      </c>
      <c r="I97" s="23">
        <v>1</v>
      </c>
      <c r="J97" s="23"/>
      <c r="K97" s="22">
        <f t="shared" si="1"/>
        <v>0</v>
      </c>
    </row>
    <row r="98" spans="1:11">
      <c r="A98" s="12" t="s">
        <v>419</v>
      </c>
      <c r="B98" s="19">
        <f>VLOOKUP(A98,'Banc de Preus'!A:I,2,0)</f>
        <v>2</v>
      </c>
      <c r="C98" s="19" t="str">
        <f>VLOOKUP(A98,'Banc de Preus'!A:I,3,0)</f>
        <v>Instal·lacions</v>
      </c>
      <c r="D98" s="19" t="str">
        <f>VLOOKUP(A98,'Banc de Preus'!A:I,4,0)</f>
        <v>2.3</v>
      </c>
      <c r="E98" s="19" t="str">
        <f>VLOOKUP(A98,'Banc de Preus'!A:I,5,0)</f>
        <v>Terminacions de Cable</v>
      </c>
      <c r="F98" s="19" t="str">
        <f>VLOOKUP(A98,'Banc de Preus'!A:I,7,0)</f>
        <v>Instal·lació de fibra de connexió (pig-tail)</v>
      </c>
      <c r="G98" s="19" t="str">
        <f>VLOOKUP(A98,'Banc de Preus'!A:I,8,0)</f>
        <v>u.</v>
      </c>
      <c r="H98" s="22">
        <f>VLOOKUP(A98,'Banc de Preus'!A:I,9,0)</f>
        <v>2.91</v>
      </c>
      <c r="I98" s="23">
        <v>20</v>
      </c>
      <c r="J98" s="23"/>
      <c r="K98" s="22">
        <f t="shared" si="1"/>
        <v>0</v>
      </c>
    </row>
    <row r="99" spans="1:11">
      <c r="A99" s="12" t="s">
        <v>420</v>
      </c>
      <c r="B99" s="19">
        <f>VLOOKUP(A99,'Banc de Preus'!A:I,2,0)</f>
        <v>2</v>
      </c>
      <c r="C99" s="19" t="str">
        <f>VLOOKUP(A99,'Banc de Preus'!A:I,3,0)</f>
        <v>Instal·lacions</v>
      </c>
      <c r="D99" s="19" t="str">
        <f>VLOOKUP(A99,'Banc de Preus'!A:I,4,0)</f>
        <v>2.3</v>
      </c>
      <c r="E99" s="19" t="str">
        <f>VLOOKUP(A99,'Banc de Preus'!A:I,5,0)</f>
        <v>Terminacions de Cable</v>
      </c>
      <c r="F99" s="19" t="str">
        <f>VLOOKUP(A99,'Banc de Preus'!A:I,7,0)</f>
        <v>Instal·lació de pont (jumper)</v>
      </c>
      <c r="G99" s="19" t="str">
        <f>VLOOKUP(A99,'Banc de Preus'!A:I,8,0)</f>
        <v>u.</v>
      </c>
      <c r="H99" s="22">
        <f>VLOOKUP(A99,'Banc de Preus'!A:I,9,0)</f>
        <v>1.94</v>
      </c>
      <c r="I99" s="23">
        <v>20</v>
      </c>
      <c r="J99" s="23"/>
      <c r="K99" s="22">
        <f t="shared" si="1"/>
        <v>0</v>
      </c>
    </row>
    <row r="100" spans="1:11" s="20" customFormat="1">
      <c r="A100" s="12" t="s">
        <v>421</v>
      </c>
      <c r="B100" s="19">
        <f>VLOOKUP(A100,'Banc de Preus'!A:I,2,0)</f>
        <v>2</v>
      </c>
      <c r="C100" s="19" t="str">
        <f>VLOOKUP(A100,'Banc de Preus'!A:I,3,0)</f>
        <v>Instal·lacions</v>
      </c>
      <c r="D100" s="19" t="str">
        <f>VLOOKUP(A100,'Banc de Preus'!A:I,4,0)</f>
        <v>2.3</v>
      </c>
      <c r="E100" s="19" t="str">
        <f>VLOOKUP(A100,'Banc de Preus'!A:I,5,0)</f>
        <v>Terminacions de Cable</v>
      </c>
      <c r="F100" s="19" t="str">
        <f>VLOOKUP(A100,'Banc de Preus'!A:I,7,0)</f>
        <v>Preparació d'una punta fins a 48 F.O.</v>
      </c>
      <c r="G100" s="19" t="str">
        <f>VLOOKUP(A100,'Banc de Preus'!A:I,8,0)</f>
        <v>u.</v>
      </c>
      <c r="H100" s="22">
        <f>VLOOKUP(A100,'Banc de Preus'!A:I,9,0)</f>
        <v>50.49</v>
      </c>
      <c r="I100" s="23">
        <v>5</v>
      </c>
      <c r="J100" s="23"/>
      <c r="K100" s="22">
        <f t="shared" si="1"/>
        <v>0</v>
      </c>
    </row>
    <row r="101" spans="1:11" s="20" customFormat="1">
      <c r="A101" s="12" t="s">
        <v>422</v>
      </c>
      <c r="B101" s="19">
        <f>VLOOKUP(A101,'Banc de Preus'!A:I,2,0)</f>
        <v>2</v>
      </c>
      <c r="C101" s="19" t="str">
        <f>VLOOKUP(A101,'Banc de Preus'!A:I,3,0)</f>
        <v>Instal·lacions</v>
      </c>
      <c r="D101" s="19" t="str">
        <f>VLOOKUP(A101,'Banc de Preus'!A:I,4,0)</f>
        <v>2.3</v>
      </c>
      <c r="E101" s="19" t="str">
        <f>VLOOKUP(A101,'Banc de Preus'!A:I,5,0)</f>
        <v>Terminacions de Cable</v>
      </c>
      <c r="F101" s="19" t="str">
        <f>VLOOKUP(A101,'Banc de Preus'!A:I,7,0)</f>
        <v>Preparació d'una punta a partir de 49 F.O. fins a 144 F.O.</v>
      </c>
      <c r="G101" s="19" t="str">
        <f>VLOOKUP(A101,'Banc de Preus'!A:I,8,0)</f>
        <v>u.</v>
      </c>
      <c r="H101" s="22">
        <f>VLOOKUP(A101,'Banc de Preus'!A:I,9,0)</f>
        <v>65</v>
      </c>
      <c r="I101" s="23">
        <v>5</v>
      </c>
      <c r="J101" s="23"/>
      <c r="K101" s="22">
        <f t="shared" si="1"/>
        <v>0</v>
      </c>
    </row>
    <row r="102" spans="1:11" s="20" customFormat="1">
      <c r="A102" s="12" t="s">
        <v>423</v>
      </c>
      <c r="B102" s="19">
        <f>VLOOKUP(A102,'Banc de Preus'!A:I,2,0)</f>
        <v>2</v>
      </c>
      <c r="C102" s="19" t="str">
        <f>VLOOKUP(A102,'Banc de Preus'!A:I,3,0)</f>
        <v>Instal·lacions</v>
      </c>
      <c r="D102" s="19" t="str">
        <f>VLOOKUP(A102,'Banc de Preus'!A:I,4,0)</f>
        <v>2.3</v>
      </c>
      <c r="E102" s="19" t="str">
        <f>VLOOKUP(A102,'Banc de Preus'!A:I,5,0)</f>
        <v>Terminacions de Cable</v>
      </c>
      <c r="F102" s="19" t="str">
        <f>VLOOKUP(A102,'Banc de Preus'!A:I,7,0)</f>
        <v>Preparació d'una punta a partir de 145 F.O. fins a 256 F.O.</v>
      </c>
      <c r="G102" s="19" t="str">
        <f>VLOOKUP(A102,'Banc de Preus'!A:I,8,0)</f>
        <v>u.</v>
      </c>
      <c r="H102" s="22">
        <f>VLOOKUP(A102,'Banc de Preus'!A:I,9,0)</f>
        <v>69.87</v>
      </c>
      <c r="I102" s="23">
        <v>5</v>
      </c>
      <c r="J102" s="23"/>
      <c r="K102" s="22">
        <f t="shared" si="1"/>
        <v>0</v>
      </c>
    </row>
    <row r="103" spans="1:11" s="20" customFormat="1">
      <c r="A103" s="12" t="s">
        <v>424</v>
      </c>
      <c r="B103" s="19">
        <f>VLOOKUP(A103,'Banc de Preus'!A:I,2,0)</f>
        <v>2</v>
      </c>
      <c r="C103" s="19" t="str">
        <f>VLOOKUP(A103,'Banc de Preus'!A:I,3,0)</f>
        <v>Instal·lacions</v>
      </c>
      <c r="D103" s="19" t="str">
        <f>VLOOKUP(A103,'Banc de Preus'!A:I,4,0)</f>
        <v>2.3</v>
      </c>
      <c r="E103" s="19" t="str">
        <f>VLOOKUP(A103,'Banc de Preus'!A:I,5,0)</f>
        <v>Terminacions de Cable</v>
      </c>
      <c r="F103" s="19" t="str">
        <f>VLOOKUP(A103,'Banc de Preus'!A:I,7,0)</f>
        <v>Preparació d'una punta a partir de 257 F.O.</v>
      </c>
      <c r="G103" s="19" t="str">
        <f>VLOOKUP(A103,'Banc de Preus'!A:I,8,0)</f>
        <v>u.</v>
      </c>
      <c r="H103" s="22">
        <f>VLOOKUP(A103,'Banc de Preus'!A:I,9,0)</f>
        <v>87.210000000000008</v>
      </c>
      <c r="I103" s="23">
        <v>5</v>
      </c>
      <c r="J103" s="23"/>
      <c r="K103" s="22">
        <f t="shared" si="1"/>
        <v>0</v>
      </c>
    </row>
    <row r="104" spans="1:11" s="20" customFormat="1">
      <c r="A104" s="12" t="s">
        <v>425</v>
      </c>
      <c r="B104" s="19">
        <f>VLOOKUP(A104,'Banc de Preus'!A:I,2,0)</f>
        <v>2</v>
      </c>
      <c r="C104" s="19" t="str">
        <f>VLOOKUP(A104,'Banc de Preus'!A:I,3,0)</f>
        <v>Instal·lacions</v>
      </c>
      <c r="D104" s="19" t="str">
        <f>VLOOKUP(A104,'Banc de Preus'!A:I,4,0)</f>
        <v>2.3</v>
      </c>
      <c r="E104" s="19" t="str">
        <f>VLOOKUP(A104,'Banc de Preus'!A:I,5,0)</f>
        <v>Terminacions de Cable</v>
      </c>
      <c r="F104" s="19" t="str">
        <f>VLOOKUP(A104,'Banc de Preus'!A:I,7,0)</f>
        <v>Sagnat fins a 48 F.O.</v>
      </c>
      <c r="G104" s="19" t="str">
        <f>VLOOKUP(A104,'Banc de Preus'!A:I,8,0)</f>
        <v>u.</v>
      </c>
      <c r="H104" s="22">
        <f>VLOOKUP(A104,'Banc de Preus'!A:I,9,0)</f>
        <v>55.59</v>
      </c>
      <c r="I104" s="23">
        <v>1</v>
      </c>
      <c r="J104" s="23"/>
      <c r="K104" s="22">
        <f t="shared" si="1"/>
        <v>0</v>
      </c>
    </row>
    <row r="105" spans="1:11" s="20" customFormat="1">
      <c r="A105" s="12" t="s">
        <v>426</v>
      </c>
      <c r="B105" s="19">
        <f>VLOOKUP(A105,'Banc de Preus'!A:I,2,0)</f>
        <v>2</v>
      </c>
      <c r="C105" s="19" t="str">
        <f>VLOOKUP(A105,'Banc de Preus'!A:I,3,0)</f>
        <v>Instal·lacions</v>
      </c>
      <c r="D105" s="19" t="str">
        <f>VLOOKUP(A105,'Banc de Preus'!A:I,4,0)</f>
        <v>2.3</v>
      </c>
      <c r="E105" s="19" t="str">
        <f>VLOOKUP(A105,'Banc de Preus'!A:I,5,0)</f>
        <v>Terminacions de Cable</v>
      </c>
      <c r="F105" s="19" t="str">
        <f>VLOOKUP(A105,'Banc de Preus'!A:I,7,0)</f>
        <v>Sagnat a partir de 49 F.O. fins a 144 F.O.</v>
      </c>
      <c r="G105" s="19" t="str">
        <f>VLOOKUP(A105,'Banc de Preus'!A:I,8,0)</f>
        <v>u.</v>
      </c>
      <c r="H105" s="22">
        <f>VLOOKUP(A105,'Banc de Preus'!A:I,9,0)</f>
        <v>70</v>
      </c>
      <c r="I105" s="23">
        <v>1</v>
      </c>
      <c r="J105" s="23"/>
      <c r="K105" s="22">
        <f t="shared" si="1"/>
        <v>0</v>
      </c>
    </row>
    <row r="106" spans="1:11" s="20" customFormat="1">
      <c r="A106" s="12" t="s">
        <v>427</v>
      </c>
      <c r="B106" s="19">
        <f>VLOOKUP(A106,'Banc de Preus'!A:I,2,0)</f>
        <v>2</v>
      </c>
      <c r="C106" s="19" t="str">
        <f>VLOOKUP(A106,'Banc de Preus'!A:I,3,0)</f>
        <v>Instal·lacions</v>
      </c>
      <c r="D106" s="19" t="str">
        <f>VLOOKUP(A106,'Banc de Preus'!A:I,4,0)</f>
        <v>2.3</v>
      </c>
      <c r="E106" s="19" t="str">
        <f>VLOOKUP(A106,'Banc de Preus'!A:I,5,0)</f>
        <v>Terminacions de Cable</v>
      </c>
      <c r="F106" s="19" t="str">
        <f>VLOOKUP(A106,'Banc de Preus'!A:I,7,0)</f>
        <v>Sagnat a partir de 145 F.O. fins a 256 F.O.</v>
      </c>
      <c r="G106" s="19" t="str">
        <f>VLOOKUP(A106,'Banc de Preus'!A:I,8,0)</f>
        <v>u.</v>
      </c>
      <c r="H106" s="22">
        <f>VLOOKUP(A106,'Banc de Preus'!A:I,9,0)</f>
        <v>71.5</v>
      </c>
      <c r="I106" s="23">
        <v>1</v>
      </c>
      <c r="J106" s="23"/>
      <c r="K106" s="22">
        <f t="shared" si="1"/>
        <v>0</v>
      </c>
    </row>
    <row r="107" spans="1:11" s="20" customFormat="1">
      <c r="A107" s="12" t="s">
        <v>428</v>
      </c>
      <c r="B107" s="19">
        <f>VLOOKUP(A107,'Banc de Preus'!A:I,2,0)</f>
        <v>2</v>
      </c>
      <c r="C107" s="19" t="str">
        <f>VLOOKUP(A107,'Banc de Preus'!A:I,3,0)</f>
        <v>Instal·lacions</v>
      </c>
      <c r="D107" s="19" t="str">
        <f>VLOOKUP(A107,'Banc de Preus'!A:I,4,0)</f>
        <v>2.3</v>
      </c>
      <c r="E107" s="19" t="str">
        <f>VLOOKUP(A107,'Banc de Preus'!A:I,5,0)</f>
        <v>Terminacions de Cable</v>
      </c>
      <c r="F107" s="19" t="str">
        <f>VLOOKUP(A107,'Banc de Preus'!A:I,7,0)</f>
        <v>Sagnat a partir de 257 F.O.</v>
      </c>
      <c r="G107" s="19" t="str">
        <f>VLOOKUP(A107,'Banc de Preus'!A:I,8,0)</f>
        <v>u.</v>
      </c>
      <c r="H107" s="22">
        <f>VLOOKUP(A107,'Banc de Preus'!A:I,9,0)</f>
        <v>72.930000000000007</v>
      </c>
      <c r="I107" s="23">
        <v>1</v>
      </c>
      <c r="J107" s="23"/>
      <c r="K107" s="22">
        <f t="shared" si="1"/>
        <v>0</v>
      </c>
    </row>
    <row r="108" spans="1:11" s="20" customFormat="1" ht="12.6" customHeight="1">
      <c r="A108" s="12" t="s">
        <v>429</v>
      </c>
      <c r="B108" s="19">
        <f>VLOOKUP(A108,'Banc de Preus'!A:I,2,0)</f>
        <v>2</v>
      </c>
      <c r="C108" s="19" t="str">
        <f>VLOOKUP(A108,'Banc de Preus'!A:I,3,0)</f>
        <v>Instal·lacions</v>
      </c>
      <c r="D108" s="19" t="str">
        <f>VLOOKUP(A108,'Banc de Preus'!A:I,4,0)</f>
        <v>2.3</v>
      </c>
      <c r="E108" s="19" t="str">
        <f>VLOOKUP(A108,'Banc de Preus'!A:I,5,0)</f>
        <v>Terminacions de Cable</v>
      </c>
      <c r="F108" s="19" t="str">
        <f>VLOOKUP(A108,'Banc de Preus'!A:I,7,0)</f>
        <v>Fusió entre 1 i 4 fusions.</v>
      </c>
      <c r="G108" s="19" t="str">
        <f>VLOOKUP(A108,'Banc de Preus'!A:I,8,0)</f>
        <v>u.</v>
      </c>
      <c r="H108" s="22">
        <f>VLOOKUP(A108,'Banc de Preus'!A:I,9,0)</f>
        <v>18.36</v>
      </c>
      <c r="I108" s="23">
        <v>4</v>
      </c>
      <c r="J108" s="23"/>
      <c r="K108" s="22">
        <f t="shared" si="1"/>
        <v>0</v>
      </c>
    </row>
    <row r="109" spans="1:11" s="20" customFormat="1">
      <c r="A109" s="12" t="s">
        <v>430</v>
      </c>
      <c r="B109" s="19">
        <f>VLOOKUP(A109,'Banc de Preus'!A:I,2,0)</f>
        <v>2</v>
      </c>
      <c r="C109" s="19" t="str">
        <f>VLOOKUP(A109,'Banc de Preus'!A:I,3,0)</f>
        <v>Instal·lacions</v>
      </c>
      <c r="D109" s="19" t="str">
        <f>VLOOKUP(A109,'Banc de Preus'!A:I,4,0)</f>
        <v>2.3</v>
      </c>
      <c r="E109" s="19" t="str">
        <f>VLOOKUP(A109,'Banc de Preus'!A:I,5,0)</f>
        <v>Terminacions de Cable</v>
      </c>
      <c r="F109" s="19" t="str">
        <f>VLOOKUP(A109,'Banc de Preus'!A:I,7,0)</f>
        <v>Fusió entre 5 i 16 fusions.</v>
      </c>
      <c r="G109" s="19" t="str">
        <f>VLOOKUP(A109,'Banc de Preus'!A:I,8,0)</f>
        <v>u.</v>
      </c>
      <c r="H109" s="22">
        <f>VLOOKUP(A109,'Banc de Preus'!A:I,9,0)</f>
        <v>14.280000000000001</v>
      </c>
      <c r="I109" s="23">
        <v>6</v>
      </c>
      <c r="J109" s="23"/>
      <c r="K109" s="22">
        <f t="shared" si="1"/>
        <v>0</v>
      </c>
    </row>
    <row r="110" spans="1:11" s="20" customFormat="1">
      <c r="A110" s="12" t="s">
        <v>431</v>
      </c>
      <c r="B110" s="19">
        <f>VLOOKUP(A110,'Banc de Preus'!A:I,2,0)</f>
        <v>2</v>
      </c>
      <c r="C110" s="19" t="str">
        <f>VLOOKUP(A110,'Banc de Preus'!A:I,3,0)</f>
        <v>Instal·lacions</v>
      </c>
      <c r="D110" s="19" t="str">
        <f>VLOOKUP(A110,'Banc de Preus'!A:I,4,0)</f>
        <v>2.3</v>
      </c>
      <c r="E110" s="19" t="str">
        <f>VLOOKUP(A110,'Banc de Preus'!A:I,5,0)</f>
        <v>Terminacions de Cable</v>
      </c>
      <c r="F110" s="19" t="str">
        <f>VLOOKUP(A110,'Banc de Preus'!A:I,7,0)</f>
        <v>Fusió entre 17 i 48 fusions.</v>
      </c>
      <c r="G110" s="19" t="str">
        <f>VLOOKUP(A110,'Banc de Preus'!A:I,8,0)</f>
        <v>u.</v>
      </c>
      <c r="H110" s="22">
        <f>VLOOKUP(A110,'Banc de Preus'!A:I,9,0)</f>
        <v>11.22</v>
      </c>
      <c r="I110" s="23">
        <v>18</v>
      </c>
      <c r="J110" s="23"/>
      <c r="K110" s="22">
        <f t="shared" si="1"/>
        <v>0</v>
      </c>
    </row>
    <row r="111" spans="1:11" s="20" customFormat="1">
      <c r="A111" s="12" t="s">
        <v>432</v>
      </c>
      <c r="B111" s="19">
        <f>VLOOKUP(A111,'Banc de Preus'!A:I,2,0)</f>
        <v>2</v>
      </c>
      <c r="C111" s="19" t="str">
        <f>VLOOKUP(A111,'Banc de Preus'!A:I,3,0)</f>
        <v>Instal·lacions</v>
      </c>
      <c r="D111" s="19" t="str">
        <f>VLOOKUP(A111,'Banc de Preus'!A:I,4,0)</f>
        <v>2.3</v>
      </c>
      <c r="E111" s="19" t="str">
        <f>VLOOKUP(A111,'Banc de Preus'!A:I,5,0)</f>
        <v>Terminacions de Cable</v>
      </c>
      <c r="F111" s="19" t="str">
        <f>VLOOKUP(A111,'Banc de Preus'!A:I,7,0)</f>
        <v>Fusió entre 49 i 144 fusions.</v>
      </c>
      <c r="G111" s="19" t="str">
        <f>VLOOKUP(A111,'Banc de Preus'!A:I,8,0)</f>
        <v>u.</v>
      </c>
      <c r="H111" s="22">
        <f>VLOOKUP(A111,'Banc de Preus'!A:I,9,0)</f>
        <v>10</v>
      </c>
      <c r="I111" s="23">
        <v>50</v>
      </c>
      <c r="J111" s="23"/>
      <c r="K111" s="22">
        <f t="shared" si="1"/>
        <v>0</v>
      </c>
    </row>
    <row r="112" spans="1:11" s="20" customFormat="1">
      <c r="A112" s="12" t="s">
        <v>433</v>
      </c>
      <c r="B112" s="19">
        <f>VLOOKUP(A112,'Banc de Preus'!A:I,2,0)</f>
        <v>2</v>
      </c>
      <c r="C112" s="19" t="str">
        <f>VLOOKUP(A112,'Banc de Preus'!A:I,3,0)</f>
        <v>Instal·lacions</v>
      </c>
      <c r="D112" s="19" t="str">
        <f>VLOOKUP(A112,'Banc de Preus'!A:I,4,0)</f>
        <v>2.3</v>
      </c>
      <c r="E112" s="19" t="str">
        <f>VLOOKUP(A112,'Banc de Preus'!A:I,5,0)</f>
        <v>Terminacions de Cable</v>
      </c>
      <c r="F112" s="19" t="str">
        <f>VLOOKUP(A112,'Banc de Preus'!A:I,7,0)</f>
        <v>Mesures reflectomètriques entre 1 i 4 fibres.</v>
      </c>
      <c r="G112" s="19" t="str">
        <f>VLOOKUP(A112,'Banc de Preus'!A:I,8,0)</f>
        <v>u.</v>
      </c>
      <c r="H112" s="22">
        <f>VLOOKUP(A112,'Banc de Preus'!A:I,9,0)</f>
        <v>14.38</v>
      </c>
      <c r="I112" s="23">
        <v>4</v>
      </c>
      <c r="J112" s="23"/>
      <c r="K112" s="22">
        <f t="shared" si="1"/>
        <v>0</v>
      </c>
    </row>
    <row r="113" spans="1:11" s="20" customFormat="1">
      <c r="A113" s="12" t="s">
        <v>434</v>
      </c>
      <c r="B113" s="19">
        <f>VLOOKUP(A113,'Banc de Preus'!A:I,2,0)</f>
        <v>2</v>
      </c>
      <c r="C113" s="19" t="str">
        <f>VLOOKUP(A113,'Banc de Preus'!A:I,3,0)</f>
        <v>Instal·lacions</v>
      </c>
      <c r="D113" s="19" t="str">
        <f>VLOOKUP(A113,'Banc de Preus'!A:I,4,0)</f>
        <v>2.3</v>
      </c>
      <c r="E113" s="19" t="str">
        <f>VLOOKUP(A113,'Banc de Preus'!A:I,5,0)</f>
        <v>Terminacions de Cable</v>
      </c>
      <c r="F113" s="19" t="str">
        <f>VLOOKUP(A113,'Banc de Preus'!A:I,7,0)</f>
        <v>Mesures reflectomètriques entre 5 i 16 fibres.</v>
      </c>
      <c r="G113" s="19" t="str">
        <f>VLOOKUP(A113,'Banc de Preus'!A:I,8,0)</f>
        <v>u.</v>
      </c>
      <c r="H113" s="22">
        <f>VLOOKUP(A113,'Banc de Preus'!A:I,9,0)</f>
        <v>12.65</v>
      </c>
      <c r="I113" s="23">
        <v>6</v>
      </c>
      <c r="J113" s="23"/>
      <c r="K113" s="22">
        <f t="shared" si="1"/>
        <v>0</v>
      </c>
    </row>
    <row r="114" spans="1:11" s="20" customFormat="1">
      <c r="A114" s="12" t="s">
        <v>435</v>
      </c>
      <c r="B114" s="19">
        <f>VLOOKUP(A114,'Banc de Preus'!A:I,2,0)</f>
        <v>2</v>
      </c>
      <c r="C114" s="19" t="str">
        <f>VLOOKUP(A114,'Banc de Preus'!A:I,3,0)</f>
        <v>Instal·lacions</v>
      </c>
      <c r="D114" s="19" t="str">
        <f>VLOOKUP(A114,'Banc de Preus'!A:I,4,0)</f>
        <v>2.3</v>
      </c>
      <c r="E114" s="19" t="str">
        <f>VLOOKUP(A114,'Banc de Preus'!A:I,5,0)</f>
        <v>Terminacions de Cable</v>
      </c>
      <c r="F114" s="19" t="str">
        <f>VLOOKUP(A114,'Banc de Preus'!A:I,7,0)</f>
        <v>Mesures reflectomètriques entre 17 i 48 fibres.</v>
      </c>
      <c r="G114" s="19" t="str">
        <f>VLOOKUP(A114,'Banc de Preus'!A:I,8,0)</f>
        <v>u.</v>
      </c>
      <c r="H114" s="22">
        <f>VLOOKUP(A114,'Banc de Preus'!A:I,9,0)</f>
        <v>11.53</v>
      </c>
      <c r="I114" s="23">
        <v>18</v>
      </c>
      <c r="J114" s="23"/>
      <c r="K114" s="22">
        <f t="shared" si="1"/>
        <v>0</v>
      </c>
    </row>
    <row r="115" spans="1:11" s="20" customFormat="1">
      <c r="A115" s="12" t="s">
        <v>436</v>
      </c>
      <c r="B115" s="19">
        <f>VLOOKUP(A115,'Banc de Preus'!A:I,2,0)</f>
        <v>2</v>
      </c>
      <c r="C115" s="19" t="str">
        <f>VLOOKUP(A115,'Banc de Preus'!A:I,3,0)</f>
        <v>Instal·lacions</v>
      </c>
      <c r="D115" s="19" t="str">
        <f>VLOOKUP(A115,'Banc de Preus'!A:I,4,0)</f>
        <v>2.3</v>
      </c>
      <c r="E115" s="19" t="str">
        <f>VLOOKUP(A115,'Banc de Preus'!A:I,5,0)</f>
        <v>Terminacions de Cable</v>
      </c>
      <c r="F115" s="19" t="str">
        <f>VLOOKUP(A115,'Banc de Preus'!A:I,7,0)</f>
        <v>Mesures reflectomètriques entre 49 i 144 fibres.</v>
      </c>
      <c r="G115" s="19" t="str">
        <f>VLOOKUP(A115,'Banc de Preus'!A:I,8,0)</f>
        <v>u.</v>
      </c>
      <c r="H115" s="22">
        <f>VLOOKUP(A115,'Banc de Preus'!A:I,9,0)</f>
        <v>9</v>
      </c>
      <c r="I115" s="23">
        <v>50</v>
      </c>
      <c r="J115" s="23"/>
      <c r="K115" s="22">
        <f t="shared" si="1"/>
        <v>0</v>
      </c>
    </row>
    <row r="116" spans="1:11" s="20" customFormat="1">
      <c r="A116" s="12" t="s">
        <v>437</v>
      </c>
      <c r="B116" s="19">
        <f>VLOOKUP(A116,'Banc de Preus'!A:I,2,0)</f>
        <v>2</v>
      </c>
      <c r="C116" s="19" t="str">
        <f>VLOOKUP(A116,'Banc de Preus'!A:I,3,0)</f>
        <v>Instal·lacions</v>
      </c>
      <c r="D116" s="19" t="str">
        <f>VLOOKUP(A116,'Banc de Preus'!A:I,4,0)</f>
        <v>2.3</v>
      </c>
      <c r="E116" s="19" t="str">
        <f>VLOOKUP(A116,'Banc de Preus'!A:I,5,0)</f>
        <v>Terminacions de Cable</v>
      </c>
      <c r="F116" s="19" t="str">
        <f>VLOOKUP(A116,'Banc de Preus'!A:I,7,0)</f>
        <v>Mesures de potencia entre 1 i 4 fibres.</v>
      </c>
      <c r="G116" s="19" t="str">
        <f>VLOOKUP(A116,'Banc de Preus'!A:I,8,0)</f>
        <v>u.</v>
      </c>
      <c r="H116" s="22">
        <f>VLOOKUP(A116,'Banc de Preus'!A:I,9,0)</f>
        <v>7.55</v>
      </c>
      <c r="I116" s="23">
        <v>4</v>
      </c>
      <c r="J116" s="23"/>
      <c r="K116" s="22">
        <f t="shared" si="1"/>
        <v>0</v>
      </c>
    </row>
    <row r="117" spans="1:11" s="20" customFormat="1">
      <c r="A117" s="12" t="s">
        <v>438</v>
      </c>
      <c r="B117" s="19">
        <f>VLOOKUP(A117,'Banc de Preus'!A:I,2,0)</f>
        <v>2</v>
      </c>
      <c r="C117" s="19" t="str">
        <f>VLOOKUP(A117,'Banc de Preus'!A:I,3,0)</f>
        <v>Instal·lacions</v>
      </c>
      <c r="D117" s="19" t="str">
        <f>VLOOKUP(A117,'Banc de Preus'!A:I,4,0)</f>
        <v>2.3</v>
      </c>
      <c r="E117" s="19" t="str">
        <f>VLOOKUP(A117,'Banc de Preus'!A:I,5,0)</f>
        <v>Terminacions de Cable</v>
      </c>
      <c r="F117" s="19" t="str">
        <f>VLOOKUP(A117,'Banc de Preus'!A:I,7,0)</f>
        <v>Mesures de potencia entre 5 i 16 fibres.</v>
      </c>
      <c r="G117" s="19" t="str">
        <f>VLOOKUP(A117,'Banc de Preus'!A:I,8,0)</f>
        <v>u.</v>
      </c>
      <c r="H117" s="22">
        <f>VLOOKUP(A117,'Banc de Preus'!A:I,9,0)</f>
        <v>6.83</v>
      </c>
      <c r="I117" s="23">
        <v>6</v>
      </c>
      <c r="J117" s="23"/>
      <c r="K117" s="22">
        <f t="shared" si="1"/>
        <v>0</v>
      </c>
    </row>
    <row r="118" spans="1:11" s="20" customFormat="1">
      <c r="A118" s="12" t="s">
        <v>439</v>
      </c>
      <c r="B118" s="19">
        <f>VLOOKUP(A118,'Banc de Preus'!A:I,2,0)</f>
        <v>2</v>
      </c>
      <c r="C118" s="19" t="str">
        <f>VLOOKUP(A118,'Banc de Preus'!A:I,3,0)</f>
        <v>Instal·lacions</v>
      </c>
      <c r="D118" s="19" t="str">
        <f>VLOOKUP(A118,'Banc de Preus'!A:I,4,0)</f>
        <v>2.3</v>
      </c>
      <c r="E118" s="19" t="str">
        <f>VLOOKUP(A118,'Banc de Preus'!A:I,5,0)</f>
        <v>Terminacions de Cable</v>
      </c>
      <c r="F118" s="19" t="str">
        <f>VLOOKUP(A118,'Banc de Preus'!A:I,7,0)</f>
        <v>Mesures de potencia entre 17 i 48 fibres.</v>
      </c>
      <c r="G118" s="19" t="str">
        <f>VLOOKUP(A118,'Banc de Preus'!A:I,8,0)</f>
        <v>u.</v>
      </c>
      <c r="H118" s="22">
        <f>VLOOKUP(A118,'Banc de Preus'!A:I,9,0)</f>
        <v>6.32</v>
      </c>
      <c r="I118" s="23">
        <v>18</v>
      </c>
      <c r="J118" s="23"/>
      <c r="K118" s="22">
        <f t="shared" si="1"/>
        <v>0</v>
      </c>
    </row>
    <row r="119" spans="1:11" s="20" customFormat="1">
      <c r="A119" s="12" t="s">
        <v>440</v>
      </c>
      <c r="B119" s="19">
        <f>VLOOKUP(A119,'Banc de Preus'!A:I,2,0)</f>
        <v>2</v>
      </c>
      <c r="C119" s="19" t="str">
        <f>VLOOKUP(A119,'Banc de Preus'!A:I,3,0)</f>
        <v>Instal·lacions</v>
      </c>
      <c r="D119" s="19" t="str">
        <f>VLOOKUP(A119,'Banc de Preus'!A:I,4,0)</f>
        <v>2.3</v>
      </c>
      <c r="E119" s="19" t="str">
        <f>VLOOKUP(A119,'Banc de Preus'!A:I,5,0)</f>
        <v>Terminacions de Cable</v>
      </c>
      <c r="F119" s="19" t="str">
        <f>VLOOKUP(A119,'Banc de Preus'!A:I,7,0)</f>
        <v>Mesures de potencia entre 49 i 144 fibres.</v>
      </c>
      <c r="G119" s="19" t="str">
        <f>VLOOKUP(A119,'Banc de Preus'!A:I,8,0)</f>
        <v>u.</v>
      </c>
      <c r="H119" s="22">
        <f>VLOOKUP(A119,'Banc de Preus'!A:I,9,0)</f>
        <v>4.3899999999999997</v>
      </c>
      <c r="I119" s="23">
        <v>50</v>
      </c>
      <c r="J119" s="23"/>
      <c r="K119" s="22">
        <f t="shared" si="1"/>
        <v>0</v>
      </c>
    </row>
    <row r="120" spans="1:11" s="20" customFormat="1">
      <c r="A120" s="12" t="s">
        <v>441</v>
      </c>
      <c r="B120" s="19">
        <f>VLOOKUP(A120,'Banc de Preus'!A:I,2,0)</f>
        <v>2</v>
      </c>
      <c r="C120" s="19" t="str">
        <f>VLOOKUP(A120,'Banc de Preus'!A:I,3,0)</f>
        <v>Instal·lacions</v>
      </c>
      <c r="D120" s="19" t="str">
        <f>VLOOKUP(A120,'Banc de Preus'!A:I,4,0)</f>
        <v>2.4</v>
      </c>
      <c r="E120" s="19" t="str">
        <f>VLOOKUP(A120,'Banc de Preus'!A:I,5,0)</f>
        <v>Subministrament Cable Fibra Òptica</v>
      </c>
      <c r="F120" s="19" t="str">
        <f>VLOOKUP(A120,'Banc de Preus'!A:I,7,0)</f>
        <v>Subministrament cable fibra òptica tipus 1 de 16 F.O.</v>
      </c>
      <c r="G120" s="19" t="str">
        <f>VLOOKUP(A120,'Banc de Preus'!A:I,8,0)</f>
        <v>m</v>
      </c>
      <c r="H120" s="22">
        <f>VLOOKUP(A120,'Banc de Preus'!A:I,9,0)</f>
        <v>0.97</v>
      </c>
      <c r="I120" s="23">
        <v>100</v>
      </c>
      <c r="J120" s="23"/>
      <c r="K120" s="22">
        <f t="shared" si="1"/>
        <v>0</v>
      </c>
    </row>
    <row r="121" spans="1:11" s="20" customFormat="1">
      <c r="A121" s="12" t="s">
        <v>442</v>
      </c>
      <c r="B121" s="19">
        <f>VLOOKUP(A121,'Banc de Preus'!A:I,2,0)</f>
        <v>2</v>
      </c>
      <c r="C121" s="19" t="str">
        <f>VLOOKUP(A121,'Banc de Preus'!A:I,3,0)</f>
        <v>Instal·lacions</v>
      </c>
      <c r="D121" s="19" t="str">
        <f>VLOOKUP(A121,'Banc de Preus'!A:I,4,0)</f>
        <v>2.4</v>
      </c>
      <c r="E121" s="19" t="str">
        <f>VLOOKUP(A121,'Banc de Preus'!A:I,5,0)</f>
        <v>Subministrament Cable Fibra Òptica</v>
      </c>
      <c r="F121" s="19" t="str">
        <f>VLOOKUP(A121,'Banc de Preus'!A:I,7,0)</f>
        <v>Subministrament cable fibra òptica tipus 1 de 24 F.O.</v>
      </c>
      <c r="G121" s="19" t="str">
        <f>VLOOKUP(A121,'Banc de Preus'!A:I,8,0)</f>
        <v>m</v>
      </c>
      <c r="H121" s="22">
        <f>VLOOKUP(A121,'Banc de Preus'!A:I,9,0)</f>
        <v>1.17</v>
      </c>
      <c r="I121" s="23">
        <v>100</v>
      </c>
      <c r="J121" s="23"/>
      <c r="K121" s="22">
        <f t="shared" si="1"/>
        <v>0</v>
      </c>
    </row>
    <row r="122" spans="1:11" s="20" customFormat="1">
      <c r="A122" s="12" t="s">
        <v>443</v>
      </c>
      <c r="B122" s="19">
        <f>VLOOKUP(A122,'Banc de Preus'!A:I,2,0)</f>
        <v>2</v>
      </c>
      <c r="C122" s="19" t="str">
        <f>VLOOKUP(A122,'Banc de Preus'!A:I,3,0)</f>
        <v>Instal·lacions</v>
      </c>
      <c r="D122" s="19" t="str">
        <f>VLOOKUP(A122,'Banc de Preus'!A:I,4,0)</f>
        <v>2.4</v>
      </c>
      <c r="E122" s="19" t="str">
        <f>VLOOKUP(A122,'Banc de Preus'!A:I,5,0)</f>
        <v>Subministrament Cable Fibra Òptica</v>
      </c>
      <c r="F122" s="19" t="str">
        <f>VLOOKUP(A122,'Banc de Preus'!A:I,7,0)</f>
        <v>Subministrament cable fibra òptica tipus 1 de 48 F.O.</v>
      </c>
      <c r="G122" s="19" t="str">
        <f>VLOOKUP(A122,'Banc de Preus'!A:I,8,0)</f>
        <v>m</v>
      </c>
      <c r="H122" s="22">
        <f>VLOOKUP(A122,'Banc de Preus'!A:I,9,0)</f>
        <v>1.53</v>
      </c>
      <c r="I122" s="23">
        <v>100</v>
      </c>
      <c r="J122" s="23"/>
      <c r="K122" s="22">
        <f t="shared" si="1"/>
        <v>0</v>
      </c>
    </row>
    <row r="123" spans="1:11" s="20" customFormat="1">
      <c r="A123" s="12" t="s">
        <v>444</v>
      </c>
      <c r="B123" s="19">
        <f>VLOOKUP(A123,'Banc de Preus'!A:I,2,0)</f>
        <v>2</v>
      </c>
      <c r="C123" s="19" t="str">
        <f>VLOOKUP(A123,'Banc de Preus'!A:I,3,0)</f>
        <v>Instal·lacions</v>
      </c>
      <c r="D123" s="19" t="str">
        <f>VLOOKUP(A123,'Banc de Preus'!A:I,4,0)</f>
        <v>2.4</v>
      </c>
      <c r="E123" s="19" t="str">
        <f>VLOOKUP(A123,'Banc de Preus'!A:I,5,0)</f>
        <v>Subministrament Cable Fibra Òptica</v>
      </c>
      <c r="F123" s="19" t="str">
        <f>VLOOKUP(A123,'Banc de Preus'!A:I,7,0)</f>
        <v>Subministrament cable fibra òptica tipus 1 de 96 F.O.</v>
      </c>
      <c r="G123" s="19" t="str">
        <f>VLOOKUP(A123,'Banc de Preus'!A:I,8,0)</f>
        <v>m</v>
      </c>
      <c r="H123" s="22">
        <f>VLOOKUP(A123,'Banc de Preus'!A:I,9,0)</f>
        <v>2.65</v>
      </c>
      <c r="I123" s="23">
        <v>100</v>
      </c>
      <c r="J123" s="23"/>
      <c r="K123" s="22">
        <f t="shared" si="1"/>
        <v>0</v>
      </c>
    </row>
    <row r="124" spans="1:11" s="20" customFormat="1">
      <c r="A124" s="12" t="s">
        <v>445</v>
      </c>
      <c r="B124" s="19">
        <f>VLOOKUP(A124,'Banc de Preus'!A:I,2,0)</f>
        <v>2</v>
      </c>
      <c r="C124" s="19" t="str">
        <f>VLOOKUP(A124,'Banc de Preus'!A:I,3,0)</f>
        <v>Instal·lacions</v>
      </c>
      <c r="D124" s="19" t="str">
        <f>VLOOKUP(A124,'Banc de Preus'!A:I,4,0)</f>
        <v>2.4</v>
      </c>
      <c r="E124" s="19" t="str">
        <f>VLOOKUP(A124,'Banc de Preus'!A:I,5,0)</f>
        <v>Subministrament Cable Fibra Òptica</v>
      </c>
      <c r="F124" s="19" t="str">
        <f>VLOOKUP(A124,'Banc de Preus'!A:I,7,0)</f>
        <v>Subministrament cable fibra òptica tipus 1 de 96 F.O.mixt</v>
      </c>
      <c r="G124" s="19" t="str">
        <f>VLOOKUP(A124,'Banc de Preus'!A:I,8,0)</f>
        <v>m</v>
      </c>
      <c r="H124" s="22">
        <f>VLOOKUP(A124,'Banc de Preus'!A:I,9,0)</f>
        <v>2.75</v>
      </c>
      <c r="I124" s="23">
        <v>100</v>
      </c>
      <c r="J124" s="23"/>
      <c r="K124" s="22">
        <f t="shared" si="1"/>
        <v>0</v>
      </c>
    </row>
    <row r="125" spans="1:11" s="20" customFormat="1">
      <c r="A125" s="12" t="s">
        <v>446</v>
      </c>
      <c r="B125" s="19">
        <f>VLOOKUP(A125,'Banc de Preus'!A:I,2,0)</f>
        <v>2</v>
      </c>
      <c r="C125" s="19" t="str">
        <f>VLOOKUP(A125,'Banc de Preus'!A:I,3,0)</f>
        <v>Instal·lacions</v>
      </c>
      <c r="D125" s="19" t="str">
        <f>VLOOKUP(A125,'Banc de Preus'!A:I,4,0)</f>
        <v>2.4</v>
      </c>
      <c r="E125" s="19" t="str">
        <f>VLOOKUP(A125,'Banc de Preus'!A:I,5,0)</f>
        <v>Subministrament Cable Fibra Òptica</v>
      </c>
      <c r="F125" s="19" t="str">
        <f>VLOOKUP(A125,'Banc de Preus'!A:I,7,0)</f>
        <v>Subministrament cable fibra òptica tipus 3 ignífug de 16 F.O.</v>
      </c>
      <c r="G125" s="19" t="str">
        <f>VLOOKUP(A125,'Banc de Preus'!A:I,8,0)</f>
        <v>m</v>
      </c>
      <c r="H125" s="22">
        <f>VLOOKUP(A125,'Banc de Preus'!A:I,9,0)</f>
        <v>1.17</v>
      </c>
      <c r="I125" s="23">
        <v>100</v>
      </c>
      <c r="J125" s="23"/>
      <c r="K125" s="22">
        <f t="shared" si="1"/>
        <v>0</v>
      </c>
    </row>
    <row r="126" spans="1:11" s="20" customFormat="1">
      <c r="A126" s="12" t="s">
        <v>447</v>
      </c>
      <c r="B126" s="19">
        <f>VLOOKUP(A126,'Banc de Preus'!A:I,2,0)</f>
        <v>2</v>
      </c>
      <c r="C126" s="19" t="str">
        <f>VLOOKUP(A126,'Banc de Preus'!A:I,3,0)</f>
        <v>Instal·lacions</v>
      </c>
      <c r="D126" s="19" t="str">
        <f>VLOOKUP(A126,'Banc de Preus'!A:I,4,0)</f>
        <v>2.4</v>
      </c>
      <c r="E126" s="19" t="str">
        <f>VLOOKUP(A126,'Banc de Preus'!A:I,5,0)</f>
        <v>Subministrament Cable Fibra Òptica</v>
      </c>
      <c r="F126" s="19" t="str">
        <f>VLOOKUP(A126,'Banc de Preus'!A:I,7,0)</f>
        <v>Subministrament cable fibra òptica tipus 3  ignífug de 24 F.O.</v>
      </c>
      <c r="G126" s="19" t="str">
        <f>VLOOKUP(A126,'Banc de Preus'!A:I,8,0)</f>
        <v>m</v>
      </c>
      <c r="H126" s="22">
        <f>VLOOKUP(A126,'Banc de Preus'!A:I,9,0)</f>
        <v>1.27</v>
      </c>
      <c r="I126" s="23">
        <v>100</v>
      </c>
      <c r="J126" s="23"/>
      <c r="K126" s="22">
        <f t="shared" si="1"/>
        <v>0</v>
      </c>
    </row>
    <row r="127" spans="1:11" s="20" customFormat="1">
      <c r="A127" s="12" t="s">
        <v>448</v>
      </c>
      <c r="B127" s="19">
        <f>VLOOKUP(A127,'Banc de Preus'!A:I,2,0)</f>
        <v>2</v>
      </c>
      <c r="C127" s="19" t="str">
        <f>VLOOKUP(A127,'Banc de Preus'!A:I,3,0)</f>
        <v>Instal·lacions</v>
      </c>
      <c r="D127" s="19" t="str">
        <f>VLOOKUP(A127,'Banc de Preus'!A:I,4,0)</f>
        <v>2.4</v>
      </c>
      <c r="E127" s="19" t="str">
        <f>VLOOKUP(A127,'Banc de Preus'!A:I,5,0)</f>
        <v>Subministrament Cable Fibra Òptica</v>
      </c>
      <c r="F127" s="19" t="str">
        <f>VLOOKUP(A127,'Banc de Preus'!A:I,7,0)</f>
        <v>Subministrament cable fibra òptica tipus 3 ignífug de 48 F.O.</v>
      </c>
      <c r="G127" s="19" t="str">
        <f>VLOOKUP(A127,'Banc de Preus'!A:I,8,0)</f>
        <v>m</v>
      </c>
      <c r="H127" s="22">
        <f>VLOOKUP(A127,'Banc de Preus'!A:I,9,0)</f>
        <v>1.6300000000000001</v>
      </c>
      <c r="I127" s="23">
        <v>100</v>
      </c>
      <c r="J127" s="23"/>
      <c r="K127" s="22">
        <f t="shared" si="1"/>
        <v>0</v>
      </c>
    </row>
    <row r="128" spans="1:11" s="20" customFormat="1">
      <c r="A128" s="12" t="s">
        <v>449</v>
      </c>
      <c r="B128" s="19">
        <f>VLOOKUP(A128,'Banc de Preus'!A:I,2,0)</f>
        <v>2</v>
      </c>
      <c r="C128" s="19" t="str">
        <f>VLOOKUP(A128,'Banc de Preus'!A:I,3,0)</f>
        <v>Instal·lacions</v>
      </c>
      <c r="D128" s="19" t="str">
        <f>VLOOKUP(A128,'Banc de Preus'!A:I,4,0)</f>
        <v>2.4</v>
      </c>
      <c r="E128" s="19" t="str">
        <f>VLOOKUP(A128,'Banc de Preus'!A:I,5,0)</f>
        <v>Subministrament Cable Fibra Òptica</v>
      </c>
      <c r="F128" s="19" t="str">
        <f>VLOOKUP(A128,'Banc de Preus'!A:I,7,0)</f>
        <v>Subministrament cable fibra òptica tipus 3 ignífug de 96 F.O.</v>
      </c>
      <c r="G128" s="19" t="str">
        <f>VLOOKUP(A128,'Banc de Preus'!A:I,8,0)</f>
        <v>m</v>
      </c>
      <c r="H128" s="22">
        <f>VLOOKUP(A128,'Banc de Preus'!A:I,9,0)</f>
        <v>2.86</v>
      </c>
      <c r="I128" s="23">
        <v>100</v>
      </c>
      <c r="J128" s="23"/>
      <c r="K128" s="22">
        <f t="shared" si="1"/>
        <v>0</v>
      </c>
    </row>
    <row r="129" spans="1:11" s="20" customFormat="1">
      <c r="A129" s="12" t="s">
        <v>450</v>
      </c>
      <c r="B129" s="19">
        <f>VLOOKUP(A129,'Banc de Preus'!A:I,2,0)</f>
        <v>2</v>
      </c>
      <c r="C129" s="19" t="str">
        <f>VLOOKUP(A129,'Banc de Preus'!A:I,3,0)</f>
        <v>Instal·lacions</v>
      </c>
      <c r="D129" s="19" t="str">
        <f>VLOOKUP(A129,'Banc de Preus'!A:I,4,0)</f>
        <v>2.5</v>
      </c>
      <c r="E129" s="19" t="str">
        <f>VLOOKUP(A129,'Banc de Preus'!A:I,5,0)</f>
        <v>Subministrament Elements FO</v>
      </c>
      <c r="F129" s="19" t="str">
        <f>VLOOKUP(A129,'Banc de Preus'!A:I,7,0)</f>
        <v>Subministrament caixa d'empalmament tipus 0</v>
      </c>
      <c r="G129" s="19" t="str">
        <f>VLOOKUP(A129,'Banc de Preus'!A:I,8,0)</f>
        <v>u.</v>
      </c>
      <c r="H129" s="22">
        <f>VLOOKUP(A129,'Banc de Preus'!A:I,9,0)</f>
        <v>137.70000000000002</v>
      </c>
      <c r="I129" s="23">
        <v>1</v>
      </c>
      <c r="J129" s="23"/>
      <c r="K129" s="22">
        <f t="shared" si="1"/>
        <v>0</v>
      </c>
    </row>
    <row r="130" spans="1:11" s="20" customFormat="1">
      <c r="A130" s="12" t="s">
        <v>451</v>
      </c>
      <c r="B130" s="19">
        <f>VLOOKUP(A130,'Banc de Preus'!A:I,2,0)</f>
        <v>2</v>
      </c>
      <c r="C130" s="19" t="str">
        <f>VLOOKUP(A130,'Banc de Preus'!A:I,3,0)</f>
        <v>Instal·lacions</v>
      </c>
      <c r="D130" s="19" t="str">
        <f>VLOOKUP(A130,'Banc de Preus'!A:I,4,0)</f>
        <v>2.5</v>
      </c>
      <c r="E130" s="19" t="str">
        <f>VLOOKUP(A130,'Banc de Preus'!A:I,5,0)</f>
        <v>Subministrament Elements FO</v>
      </c>
      <c r="F130" s="19" t="str">
        <f>VLOOKUP(A130,'Banc de Preus'!A:I,7,0)</f>
        <v>Subministrament caixa d'empalmament tipus 1</v>
      </c>
      <c r="G130" s="19" t="str">
        <f>VLOOKUP(A130,'Banc de Preus'!A:I,8,0)</f>
        <v>u.</v>
      </c>
      <c r="H130" s="22">
        <f>VLOOKUP(A130,'Banc de Preus'!A:I,9,0)</f>
        <v>489.6</v>
      </c>
      <c r="I130" s="23">
        <v>1</v>
      </c>
      <c r="J130" s="23"/>
      <c r="K130" s="22">
        <f>I130*J130</f>
        <v>0</v>
      </c>
    </row>
    <row r="131" spans="1:11" s="20" customFormat="1">
      <c r="A131" s="12" t="s">
        <v>452</v>
      </c>
      <c r="B131" s="19">
        <f>VLOOKUP(A131,'Banc de Preus'!A:I,2,0)</f>
        <v>2</v>
      </c>
      <c r="C131" s="19" t="str">
        <f>VLOOKUP(A131,'Banc de Preus'!A:I,3,0)</f>
        <v>Instal·lacions</v>
      </c>
      <c r="D131" s="19" t="str">
        <f>VLOOKUP(A131,'Banc de Preus'!A:I,4,0)</f>
        <v>2.5</v>
      </c>
      <c r="E131" s="19" t="str">
        <f>VLOOKUP(A131,'Banc de Preus'!A:I,5,0)</f>
        <v>Subministrament Elements FO</v>
      </c>
      <c r="F131" s="19" t="str">
        <f>VLOOKUP(A131,'Banc de Preus'!A:I,7,0)</f>
        <v>Subministrament caixa d'empalmament tipus 2</v>
      </c>
      <c r="G131" s="19" t="str">
        <f>VLOOKUP(A131,'Banc de Preus'!A:I,8,0)</f>
        <v>u.</v>
      </c>
      <c r="H131" s="22">
        <f>VLOOKUP(A131,'Banc de Preus'!A:I,9,0)</f>
        <v>591.6</v>
      </c>
      <c r="I131" s="23">
        <v>1</v>
      </c>
      <c r="J131" s="23"/>
      <c r="K131" s="22">
        <f t="shared" ref="K131:K146" si="2">I131*J131</f>
        <v>0</v>
      </c>
    </row>
    <row r="132" spans="1:11" s="20" customFormat="1">
      <c r="A132" s="12" t="s">
        <v>453</v>
      </c>
      <c r="B132" s="19">
        <f>VLOOKUP(A132,'Banc de Preus'!A:I,2,0)</f>
        <v>2</v>
      </c>
      <c r="C132" s="19" t="str">
        <f>VLOOKUP(A132,'Banc de Preus'!A:I,3,0)</f>
        <v>Instal·lacions</v>
      </c>
      <c r="D132" s="19" t="str">
        <f>VLOOKUP(A132,'Banc de Preus'!A:I,4,0)</f>
        <v>2.5</v>
      </c>
      <c r="E132" s="19" t="str">
        <f>VLOOKUP(A132,'Banc de Preus'!A:I,5,0)</f>
        <v>Subministrament Elements FO</v>
      </c>
      <c r="F132" s="19" t="str">
        <f>VLOOKUP(A132,'Banc de Preus'!A:I,7,0)</f>
        <v>Subministrament caixa d'empalmament tipus 3</v>
      </c>
      <c r="G132" s="19" t="str">
        <f>VLOOKUP(A132,'Banc de Preus'!A:I,8,0)</f>
        <v>u.</v>
      </c>
      <c r="H132" s="22">
        <f>VLOOKUP(A132,'Banc de Preus'!A:I,9,0)</f>
        <v>714</v>
      </c>
      <c r="I132" s="23">
        <v>1</v>
      </c>
      <c r="J132" s="23"/>
      <c r="K132" s="22">
        <f t="shared" si="2"/>
        <v>0</v>
      </c>
    </row>
    <row r="133" spans="1:11" s="20" customFormat="1">
      <c r="A133" s="12" t="s">
        <v>454</v>
      </c>
      <c r="B133" s="19">
        <f>VLOOKUP(A133,'Banc de Preus'!A:I,2,0)</f>
        <v>2</v>
      </c>
      <c r="C133" s="19" t="str">
        <f>VLOOKUP(A133,'Banc de Preus'!A:I,3,0)</f>
        <v>Instal·lacions</v>
      </c>
      <c r="D133" s="19" t="str">
        <f>VLOOKUP(A133,'Banc de Preus'!A:I,4,0)</f>
        <v>2.5</v>
      </c>
      <c r="E133" s="19" t="str">
        <f>VLOOKUP(A133,'Banc de Preus'!A:I,5,0)</f>
        <v>Subministrament Elements FO</v>
      </c>
      <c r="F133" s="19" t="str">
        <f>VLOOKUP(A133,'Banc de Preus'!A:I,7,0)</f>
        <v>Subministrament safata i accessoris per a caixa d'empiulaments existent</v>
      </c>
      <c r="G133" s="19" t="str">
        <f>VLOOKUP(A133,'Banc de Preus'!A:I,8,0)</f>
        <v>u.</v>
      </c>
      <c r="H133" s="22">
        <f>VLOOKUP(A133,'Banc de Preus'!A:I,9,0)</f>
        <v>25.5</v>
      </c>
      <c r="I133" s="23">
        <v>1</v>
      </c>
      <c r="J133" s="23"/>
      <c r="K133" s="22">
        <f t="shared" si="2"/>
        <v>0</v>
      </c>
    </row>
    <row r="134" spans="1:11">
      <c r="A134" s="12" t="s">
        <v>455</v>
      </c>
      <c r="B134" s="19">
        <f>VLOOKUP(A134,'Banc de Preus'!A:I,2,0)</f>
        <v>2</v>
      </c>
      <c r="C134" s="19" t="str">
        <f>VLOOKUP(A134,'Banc de Preus'!A:I,3,0)</f>
        <v>Instal·lacions</v>
      </c>
      <c r="D134" s="19" t="str">
        <f>VLOOKUP(A134,'Banc de Preus'!A:I,4,0)</f>
        <v>2.5</v>
      </c>
      <c r="E134" s="19" t="str">
        <f>VLOOKUP(A134,'Banc de Preus'!A:I,5,0)</f>
        <v>Subministrament Elements FO</v>
      </c>
      <c r="F134" s="19" t="str">
        <f>VLOOKUP(A134,'Banc de Preus'!A:I,7,0)</f>
        <v>Subministrament repartidor (RFO) 24 posicions</v>
      </c>
      <c r="G134" s="19" t="str">
        <f>VLOOKUP(A134,'Banc de Preus'!A:I,8,0)</f>
        <v>u.</v>
      </c>
      <c r="H134" s="22">
        <f>VLOOKUP(A134,'Banc de Preus'!A:I,9,0)</f>
        <v>869.55000000000007</v>
      </c>
      <c r="I134" s="23">
        <v>1</v>
      </c>
      <c r="J134" s="23"/>
      <c r="K134" s="22">
        <f t="shared" si="2"/>
        <v>0</v>
      </c>
    </row>
    <row r="135" spans="1:11">
      <c r="A135" s="12" t="s">
        <v>456</v>
      </c>
      <c r="B135" s="19">
        <f>VLOOKUP(A135,'Banc de Preus'!A:I,2,0)</f>
        <v>2</v>
      </c>
      <c r="C135" s="19" t="str">
        <f>VLOOKUP(A135,'Banc de Preus'!A:I,3,0)</f>
        <v>Instal·lacions</v>
      </c>
      <c r="D135" s="19" t="str">
        <f>VLOOKUP(A135,'Banc de Preus'!A:I,4,0)</f>
        <v>2.5</v>
      </c>
      <c r="E135" s="19" t="str">
        <f>VLOOKUP(A135,'Banc de Preus'!A:I,5,0)</f>
        <v>Subministrament Elements FO</v>
      </c>
      <c r="F135" s="19" t="str">
        <f>VLOOKUP(A135,'Banc de Preus'!A:I,7,0)</f>
        <v>Subministrament repartidor (RFO) 48 posicions</v>
      </c>
      <c r="G135" s="19" t="str">
        <f>VLOOKUP(A135,'Banc de Preus'!A:I,8,0)</f>
        <v>u.</v>
      </c>
      <c r="H135" s="22">
        <f>VLOOKUP(A135,'Banc de Preus'!A:I,9,0)</f>
        <v>1738.5900000000001</v>
      </c>
      <c r="I135" s="23">
        <v>1</v>
      </c>
      <c r="J135" s="23"/>
      <c r="K135" s="22">
        <f t="shared" si="2"/>
        <v>0</v>
      </c>
    </row>
    <row r="136" spans="1:11">
      <c r="A136" s="12" t="s">
        <v>457</v>
      </c>
      <c r="B136" s="19">
        <f>VLOOKUP(A136,'Banc de Preus'!A:I,2,0)</f>
        <v>2</v>
      </c>
      <c r="C136" s="19" t="str">
        <f>VLOOKUP(A136,'Banc de Preus'!A:I,3,0)</f>
        <v>Instal·lacions</v>
      </c>
      <c r="D136" s="19" t="str">
        <f>VLOOKUP(A136,'Banc de Preus'!A:I,4,0)</f>
        <v>2.5</v>
      </c>
      <c r="E136" s="19" t="str">
        <f>VLOOKUP(A136,'Banc de Preus'!A:I,5,0)</f>
        <v>Subministrament Elements FO</v>
      </c>
      <c r="F136" s="19" t="str">
        <f>VLOOKUP(A136,'Banc de Preus'!A:I,7,0)</f>
        <v>Subministrament repartidor òptic d’accés i usuari (RFA) Tipus 1</v>
      </c>
      <c r="G136" s="19" t="str">
        <f>VLOOKUP(A136,'Banc de Preus'!A:I,8,0)</f>
        <v>u.</v>
      </c>
      <c r="H136" s="22">
        <f>VLOOKUP(A136,'Banc de Preus'!A:I,9,0)</f>
        <v>242.25</v>
      </c>
      <c r="I136" s="23">
        <v>1</v>
      </c>
      <c r="J136" s="23"/>
      <c r="K136" s="22">
        <f t="shared" si="2"/>
        <v>0</v>
      </c>
    </row>
    <row r="137" spans="1:11">
      <c r="A137" s="12" t="s">
        <v>458</v>
      </c>
      <c r="B137" s="19">
        <f>VLOOKUP(A137,'Banc de Preus'!A:I,2,0)</f>
        <v>2</v>
      </c>
      <c r="C137" s="19" t="str">
        <f>VLOOKUP(A137,'Banc de Preus'!A:I,3,0)</f>
        <v>Instal·lacions</v>
      </c>
      <c r="D137" s="19" t="str">
        <f>VLOOKUP(A137,'Banc de Preus'!A:I,4,0)</f>
        <v>2.5</v>
      </c>
      <c r="E137" s="19" t="str">
        <f>VLOOKUP(A137,'Banc de Preus'!A:I,5,0)</f>
        <v>Subministrament Elements FO</v>
      </c>
      <c r="F137" s="19" t="str">
        <f>VLOOKUP(A137,'Banc de Preus'!A:I,7,0)</f>
        <v>Subministrament repartidor òptic d’accés i usuari (RFA) Tipus 2</v>
      </c>
      <c r="G137" s="19" t="str">
        <f>VLOOKUP(A137,'Banc de Preus'!A:I,8,0)</f>
        <v>u.</v>
      </c>
      <c r="H137" s="22">
        <f>VLOOKUP(A137,'Banc de Preus'!A:I,9,0)</f>
        <v>290.7</v>
      </c>
      <c r="I137" s="23">
        <v>1</v>
      </c>
      <c r="J137" s="23"/>
      <c r="K137" s="22">
        <f t="shared" si="2"/>
        <v>0</v>
      </c>
    </row>
    <row r="138" spans="1:11">
      <c r="A138" s="12" t="s">
        <v>459</v>
      </c>
      <c r="B138" s="19">
        <f>VLOOKUP(A138,'Banc de Preus'!A:I,2,0)</f>
        <v>2</v>
      </c>
      <c r="C138" s="19" t="str">
        <f>VLOOKUP(A138,'Banc de Preus'!A:I,3,0)</f>
        <v>Instal·lacions</v>
      </c>
      <c r="D138" s="19" t="str">
        <f>VLOOKUP(A138,'Banc de Preus'!A:I,4,0)</f>
        <v>2.5</v>
      </c>
      <c r="E138" s="19" t="str">
        <f>VLOOKUP(A138,'Banc de Preus'!A:I,5,0)</f>
        <v>Subministrament Elements FO</v>
      </c>
      <c r="F138" s="19" t="str">
        <f>VLOOKUP(A138,'Banc de Preus'!A:I,7,0)</f>
        <v>Subministrament repartidor òptic d’accés i usuari (RFA) Tipus 3</v>
      </c>
      <c r="G138" s="19" t="str">
        <f>VLOOKUP(A138,'Banc de Preus'!A:I,8,0)</f>
        <v>u.</v>
      </c>
      <c r="H138" s="22">
        <f>VLOOKUP(A138,'Banc de Preus'!A:I,9,0)</f>
        <v>339.15000000000003</v>
      </c>
      <c r="I138" s="23">
        <v>1</v>
      </c>
      <c r="J138" s="23"/>
      <c r="K138" s="22">
        <f t="shared" si="2"/>
        <v>0</v>
      </c>
    </row>
    <row r="139" spans="1:11">
      <c r="A139" s="12" t="s">
        <v>460</v>
      </c>
      <c r="B139" s="19">
        <f>VLOOKUP(A139,'Banc de Preus'!A:I,2,0)</f>
        <v>2</v>
      </c>
      <c r="C139" s="19" t="str">
        <f>VLOOKUP(A139,'Banc de Preus'!A:I,3,0)</f>
        <v>Instal·lacions</v>
      </c>
      <c r="D139" s="19" t="str">
        <f>VLOOKUP(A139,'Banc de Preus'!A:I,4,0)</f>
        <v>2.5</v>
      </c>
      <c r="E139" s="19" t="str">
        <f>VLOOKUP(A139,'Banc de Preus'!A:I,5,0)</f>
        <v>Subministrament Elements FO</v>
      </c>
      <c r="F139" s="19" t="str">
        <f>VLOOKUP(A139,'Banc de Preus'!A:I,7,0)</f>
        <v xml:space="preserve">Subministrament armari bastidor (Rack) tipus 1 </v>
      </c>
      <c r="G139" s="19" t="str">
        <f>VLOOKUP(A139,'Banc de Preus'!A:I,8,0)</f>
        <v>u.</v>
      </c>
      <c r="H139" s="22">
        <f>VLOOKUP(A139,'Banc de Preus'!A:I,9,0)</f>
        <v>883.32</v>
      </c>
      <c r="I139" s="23">
        <v>1</v>
      </c>
      <c r="J139" s="23"/>
      <c r="K139" s="22">
        <f t="shared" si="2"/>
        <v>0</v>
      </c>
    </row>
    <row r="140" spans="1:11">
      <c r="A140" s="12" t="s">
        <v>461</v>
      </c>
      <c r="B140" s="19">
        <f>VLOOKUP(A140,'Banc de Preus'!A:I,2,0)</f>
        <v>2</v>
      </c>
      <c r="C140" s="19" t="str">
        <f>VLOOKUP(A140,'Banc de Preus'!A:I,3,0)</f>
        <v>Instal·lacions</v>
      </c>
      <c r="D140" s="19" t="str">
        <f>VLOOKUP(A140,'Banc de Preus'!A:I,4,0)</f>
        <v>2.5</v>
      </c>
      <c r="E140" s="19" t="str">
        <f>VLOOKUP(A140,'Banc de Preus'!A:I,5,0)</f>
        <v>Subministrament Elements FO</v>
      </c>
      <c r="F140" s="19" t="str">
        <f>VLOOKUP(A140,'Banc de Preus'!A:I,7,0)</f>
        <v>Subministrament armari bastidor (Rack) tipus 2</v>
      </c>
      <c r="G140" s="19" t="str">
        <f>VLOOKUP(A140,'Banc de Preus'!A:I,8,0)</f>
        <v>u.</v>
      </c>
      <c r="H140" s="22">
        <f>VLOOKUP(A140,'Banc de Preus'!A:I,9,0)</f>
        <v>431.97</v>
      </c>
      <c r="I140" s="23">
        <v>1</v>
      </c>
      <c r="J140" s="23"/>
      <c r="K140" s="22">
        <f t="shared" si="2"/>
        <v>0</v>
      </c>
    </row>
    <row r="141" spans="1:11">
      <c r="A141" s="12" t="s">
        <v>462</v>
      </c>
      <c r="B141" s="19">
        <f>VLOOKUP(A141,'Banc de Preus'!A:I,2,0)</f>
        <v>2</v>
      </c>
      <c r="C141" s="19" t="str">
        <f>VLOOKUP(A141,'Banc de Preus'!A:I,3,0)</f>
        <v>Instal·lacions</v>
      </c>
      <c r="D141" s="19" t="str">
        <f>VLOOKUP(A141,'Banc de Preus'!A:I,4,0)</f>
        <v>2.5</v>
      </c>
      <c r="E141" s="19" t="str">
        <f>VLOOKUP(A141,'Banc de Preus'!A:I,5,0)</f>
        <v>Subministrament Elements FO</v>
      </c>
      <c r="F141" s="19" t="str">
        <f>VLOOKUP(A141,'Banc de Preus'!A:I,7,0)</f>
        <v>Subministrament armari bastidor (Rack) tipus 3</v>
      </c>
      <c r="G141" s="19" t="str">
        <f>VLOOKUP(A141,'Banc de Preus'!A:I,8,0)</f>
        <v>u.</v>
      </c>
      <c r="H141" s="22">
        <f>VLOOKUP(A141,'Banc de Preus'!A:I,9,0)</f>
        <v>255</v>
      </c>
      <c r="I141" s="23">
        <v>1</v>
      </c>
      <c r="J141" s="23"/>
      <c r="K141" s="22">
        <f t="shared" si="2"/>
        <v>0</v>
      </c>
    </row>
    <row r="142" spans="1:11">
      <c r="A142" s="12" t="s">
        <v>463</v>
      </c>
      <c r="B142" s="19">
        <f>VLOOKUP(A142,'Banc de Preus'!A:I,2,0)</f>
        <v>2</v>
      </c>
      <c r="C142" s="19" t="str">
        <f>VLOOKUP(A142,'Banc de Preus'!A:I,3,0)</f>
        <v>Instal·lacions</v>
      </c>
      <c r="D142" s="19" t="str">
        <f>VLOOKUP(A142,'Banc de Preus'!A:I,4,0)</f>
        <v>2.5</v>
      </c>
      <c r="E142" s="19" t="str">
        <f>VLOOKUP(A142,'Banc de Preus'!A:I,5,0)</f>
        <v>Subministrament Elements FO</v>
      </c>
      <c r="F142" s="19" t="str">
        <f>VLOOKUP(A142,'Banc de Preus'!A:I,7,0)</f>
        <v>Subministrament armari bastidor (Rack) tipus 4</v>
      </c>
      <c r="G142" s="19" t="str">
        <f>VLOOKUP(A142,'Banc de Preus'!A:I,8,0)</f>
        <v>u.</v>
      </c>
      <c r="H142" s="22">
        <f>VLOOKUP(A142,'Banc de Preus'!A:I,9,0)</f>
        <v>188.19</v>
      </c>
      <c r="I142" s="23">
        <v>1</v>
      </c>
      <c r="J142" s="23"/>
      <c r="K142" s="22">
        <f t="shared" si="2"/>
        <v>0</v>
      </c>
    </row>
    <row r="143" spans="1:11">
      <c r="A143" s="12" t="s">
        <v>464</v>
      </c>
      <c r="B143" s="19">
        <f>VLOOKUP(A143,'Banc de Preus'!A:I,2,0)</f>
        <v>2</v>
      </c>
      <c r="C143" s="19" t="str">
        <f>VLOOKUP(A143,'Banc de Preus'!A:I,3,0)</f>
        <v>Instal·lacions</v>
      </c>
      <c r="D143" s="19" t="str">
        <f>VLOOKUP(A143,'Banc de Preus'!A:I,4,0)</f>
        <v>2.5</v>
      </c>
      <c r="E143" s="19" t="str">
        <f>VLOOKUP(A143,'Banc de Preus'!A:I,5,0)</f>
        <v>Subministrament Elements FO</v>
      </c>
      <c r="F143" s="19" t="str">
        <f>VLOOKUP(A143,'Banc de Preus'!A:I,7,0)</f>
        <v>Subministrament armari bastidor (Rack) tipus 5</v>
      </c>
      <c r="G143" s="19" t="str">
        <f>VLOOKUP(A143,'Banc de Preus'!A:I,8,0)</f>
        <v>u.</v>
      </c>
      <c r="H143" s="22">
        <f>VLOOKUP(A143,'Banc de Preus'!A:I,9,0)</f>
        <v>168.3</v>
      </c>
      <c r="I143" s="23">
        <v>1</v>
      </c>
      <c r="J143" s="23"/>
      <c r="K143" s="22">
        <f t="shared" si="2"/>
        <v>0</v>
      </c>
    </row>
    <row r="144" spans="1:11">
      <c r="A144" s="12" t="s">
        <v>465</v>
      </c>
      <c r="B144" s="19">
        <f>VLOOKUP(A144,'Banc de Preus'!A:I,2,0)</f>
        <v>2</v>
      </c>
      <c r="C144" s="19" t="str">
        <f>VLOOKUP(A144,'Banc de Preus'!A:I,3,0)</f>
        <v>Instal·lacions</v>
      </c>
      <c r="D144" s="19" t="str">
        <f>VLOOKUP(A144,'Banc de Preus'!A:I,4,0)</f>
        <v>2.5</v>
      </c>
      <c r="E144" s="19" t="str">
        <f>VLOOKUP(A144,'Banc de Preus'!A:I,5,0)</f>
        <v>Subministrament Elements FO</v>
      </c>
      <c r="F144" s="19" t="str">
        <f>VLOOKUP(A144,'Banc de Preus'!A:I,7,0)</f>
        <v>Subministrament armari bastidor (Rack) tipus 6</v>
      </c>
      <c r="G144" s="19" t="str">
        <f>VLOOKUP(A144,'Banc de Preus'!A:I,8,0)</f>
        <v>u.</v>
      </c>
      <c r="H144" s="22">
        <f>VLOOKUP(A144,'Banc de Preus'!A:I,9,0)</f>
        <v>143.82</v>
      </c>
      <c r="I144" s="23">
        <v>1</v>
      </c>
      <c r="J144" s="23"/>
      <c r="K144" s="22">
        <f t="shared" si="2"/>
        <v>0</v>
      </c>
    </row>
    <row r="145" spans="1:11">
      <c r="A145" s="12" t="s">
        <v>466</v>
      </c>
      <c r="B145" s="19">
        <f>VLOOKUP(A145,'Banc de Preus'!A:I,2,0)</f>
        <v>2</v>
      </c>
      <c r="C145" s="19" t="str">
        <f>VLOOKUP(A145,'Banc de Preus'!A:I,3,0)</f>
        <v>Instal·lacions</v>
      </c>
      <c r="D145" s="19" t="str">
        <f>VLOOKUP(A145,'Banc de Preus'!A:I,4,0)</f>
        <v>2.5</v>
      </c>
      <c r="E145" s="19" t="str">
        <f>VLOOKUP(A145,'Banc de Preus'!A:I,5,0)</f>
        <v>Subministrament Elements FO</v>
      </c>
      <c r="F145" s="19" t="str">
        <f>VLOOKUP(A145,'Banc de Preus'!A:I,7,0)</f>
        <v>Subministrament fibra de connexió (pig-tail) 2 m SC/APC</v>
      </c>
      <c r="G145" s="19" t="str">
        <f>VLOOKUP(A145,'Banc de Preus'!A:I,8,0)</f>
        <v>u.</v>
      </c>
      <c r="H145" s="22">
        <f>VLOOKUP(A145,'Banc de Preus'!A:I,9,0)</f>
        <v>6.63</v>
      </c>
      <c r="I145" s="23">
        <v>1</v>
      </c>
      <c r="J145" s="23"/>
      <c r="K145" s="22">
        <f t="shared" si="2"/>
        <v>0</v>
      </c>
    </row>
    <row r="146" spans="1:11">
      <c r="A146" s="12" t="s">
        <v>467</v>
      </c>
      <c r="B146" s="19">
        <f>VLOOKUP(A146,'Banc de Preus'!A:I,2,0)</f>
        <v>2</v>
      </c>
      <c r="C146" s="19" t="str">
        <f>VLOOKUP(A146,'Banc de Preus'!A:I,3,0)</f>
        <v>Instal·lacions</v>
      </c>
      <c r="D146" s="19" t="str">
        <f>VLOOKUP(A146,'Banc de Preus'!A:I,4,0)</f>
        <v>2.5</v>
      </c>
      <c r="E146" s="19" t="str">
        <f>VLOOKUP(A146,'Banc de Preus'!A:I,5,0)</f>
        <v>Subministrament Elements FO</v>
      </c>
      <c r="F146" s="19" t="str">
        <f>VLOOKUP(A146,'Banc de Preus'!A:I,7,0)</f>
        <v>Subministrament pont (jumper) 2 m SC/APC-SC/APC</v>
      </c>
      <c r="G146" s="19" t="str">
        <f>VLOOKUP(A146,'Banc de Preus'!A:I,8,0)</f>
        <v>u.</v>
      </c>
      <c r="H146" s="22">
        <f>VLOOKUP(A146,'Banc de Preus'!A:I,9,0)</f>
        <v>12.24</v>
      </c>
      <c r="I146" s="23">
        <v>1</v>
      </c>
      <c r="J146" s="23"/>
      <c r="K146" s="22">
        <f t="shared" si="2"/>
        <v>0</v>
      </c>
    </row>
    <row r="147" spans="1:11">
      <c r="B147" s="20"/>
      <c r="C147" s="20"/>
      <c r="D147" s="20"/>
      <c r="E147" s="20"/>
      <c r="F147" s="20"/>
      <c r="G147" s="20"/>
      <c r="I147" s="20"/>
      <c r="J147" s="20"/>
      <c r="K147" s="21">
        <f>SUM(K2:K146)</f>
        <v>0</v>
      </c>
    </row>
    <row r="149" spans="1:11">
      <c r="K149" s="24"/>
    </row>
  </sheetData>
  <autoFilter ref="A1:K14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Banc de Preus</vt:lpstr>
      <vt:lpstr>Amidaments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afernandezp</dc:creator>
  <cp:lastModifiedBy>Núria</cp:lastModifiedBy>
  <cp:lastPrinted>2019-11-20T12:35:37Z</cp:lastPrinted>
  <dcterms:created xsi:type="dcterms:W3CDTF">2005-06-14T08:21:41Z</dcterms:created>
  <dcterms:modified xsi:type="dcterms:W3CDTF">2023-07-12T08:09:55Z</dcterms:modified>
</cp:coreProperties>
</file>