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0" windowHeight="10900" firstSheet="2" activeTab="5"/>
  </bookViews>
  <sheets>
    <sheet name="Instruccions" sheetId="16" r:id="rId1"/>
    <sheet name="Pressupost tant alçat" sheetId="17" r:id="rId2"/>
    <sheet name="Preus unitaris màxims fixats" sheetId="1" r:id="rId3"/>
    <sheet name="CA1.Oferta Tant Alçat" sheetId="15" r:id="rId4"/>
    <sheet name="CA2.Oferta Preus Unitaris" sheetId="3" r:id="rId5"/>
    <sheet name="CA3. Oferta Global" sheetId="20" r:id="rId6"/>
    <sheet name="Full1" sheetId="21" r:id="rId7"/>
  </sheets>
  <definedNames>
    <definedName name="__shared_5_0_0">NA()</definedName>
    <definedName name="__shared_5_0_1">NA()</definedName>
    <definedName name="__shared_5_0_2">NA()</definedName>
    <definedName name="__shared_5_0_3">NA()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9" i="20" l="1"/>
  <c r="E11" i="15" l="1"/>
  <c r="F11" i="15" l="1"/>
  <c r="F9" i="20" s="1"/>
  <c r="E9" i="20"/>
  <c r="E11" i="17"/>
  <c r="F11" i="17" s="1"/>
  <c r="E6" i="1"/>
  <c r="E7" i="1" l="1"/>
  <c r="E8" i="1"/>
  <c r="E9" i="1"/>
  <c r="E10" i="1"/>
  <c r="E11" i="1"/>
  <c r="E12" i="1"/>
  <c r="E13" i="1" l="1"/>
  <c r="E12" i="3"/>
  <c r="E11" i="3"/>
  <c r="E10" i="3"/>
  <c r="E9" i="3"/>
  <c r="E8" i="3"/>
  <c r="E7" i="3"/>
  <c r="E6" i="3"/>
  <c r="E13" i="3" l="1"/>
  <c r="D13" i="20" s="1"/>
  <c r="F13" i="20" s="1"/>
</calcChain>
</file>

<file path=xl/sharedStrings.xml><?xml version="1.0" encoding="utf-8"?>
<sst xmlns="http://schemas.openxmlformats.org/spreadsheetml/2006/main" count="66" uniqueCount="43">
  <si>
    <t>PREVISIÓ</t>
  </si>
  <si>
    <t>Institut Municipal d’Informàtica</t>
  </si>
  <si>
    <t>Aquest document permet fer les propostes corresponents al criteris de valoració preu</t>
  </si>
  <si>
    <t>Les cel·les en blanc són valors fixats per l'IMI i resultat dels càlculs establerts al PCAP.</t>
  </si>
  <si>
    <t>Import IVA exclòs*</t>
  </si>
  <si>
    <t>Import IVA*</t>
  </si>
  <si>
    <t>Import Total*</t>
  </si>
  <si>
    <t>Revisió general</t>
  </si>
  <si>
    <t>Analítica</t>
  </si>
  <si>
    <t>Oferta Tant Alçat</t>
  </si>
  <si>
    <t>Pressupost Tant Alçat</t>
  </si>
  <si>
    <t>Total oferta</t>
  </si>
  <si>
    <t>TIPUS DE SERVEI</t>
  </si>
  <si>
    <t>PREVISIÓ UNITATS</t>
  </si>
  <si>
    <t>PREU TOTAL PER SERVEI</t>
  </si>
  <si>
    <t>OFERTA TOTAL SERVEI VIGILANCIA DE LA SALUT INDIVIDUAL</t>
  </si>
  <si>
    <t>PRESSUPOST NET LICITACIÓ PREUS UNITARIS</t>
  </si>
  <si>
    <t>Tipus de Servei</t>
  </si>
  <si>
    <t>Si es superés qualssevol dels preus establerts la cel·la canviarà a color vermell</t>
  </si>
  <si>
    <t>advertint la possible exclusió del procediment per haver superat qualssevol dels imports de licitació.</t>
  </si>
  <si>
    <t>El resultat del sumatori dels preus a tant alçat i unitaris oferts per les previsions de la pestanya CA1</t>
  </si>
  <si>
    <t>A aquest import se li aplica automàticament el 21% d'IVA dels serveis que correspongui</t>
  </si>
  <si>
    <t>Total oferta serveis a tant alçat</t>
  </si>
  <si>
    <t>Total oferta serveis a preus unitaris</t>
  </si>
  <si>
    <t>PREU UNITARI MÀXIM (EXEMPT D'IVA)</t>
  </si>
  <si>
    <t>Exempt d'IVA*</t>
  </si>
  <si>
    <t>Cal omplir les cel·les de color verd de la pestanya CA1 i CA2 amb els preus oferts a tant alçat a la pestanya CA1 i amb els preus unitaris oferts a la CA2.</t>
  </si>
  <si>
    <t>i CA2 es traspassa automàticament a la pestanya CA3. calculant així el resultat d'oferta global.</t>
  </si>
  <si>
    <t>DEGUDAMENT EMPLENAT I SIGNAT PER L'EMPRESA LICITADORA O PERSONA QUE LA REPRESENTI.</t>
  </si>
  <si>
    <t>AQUEST DOCUMENT S'HAURÀ DE PRESENTAR OBLIGATÒRIAMENT AL SOBRE ELECTRÒNIC AC EN FORMAT PDF</t>
  </si>
  <si>
    <t>PSA (Antigen Prostàtic Específic)</t>
  </si>
  <si>
    <t>Perfil Tiroidal (TSH, T3 i T4 lliure)</t>
  </si>
  <si>
    <t>Revisió ginecològica + mamografia o ecografia</t>
  </si>
  <si>
    <t>Vacuna anti-gripal</t>
  </si>
  <si>
    <t>Vacuna anti-covid</t>
  </si>
  <si>
    <t>PSA (antigen Prostàtic Específic)</t>
  </si>
  <si>
    <r>
      <t xml:space="preserve">*Aquests imports son els que s'hauran de fer constar a </t>
    </r>
    <r>
      <rPr>
        <sz val="11"/>
        <color rgb="FFFF0000"/>
        <rFont val="Calibri"/>
        <family val="2"/>
        <scheme val="minor"/>
      </rPr>
      <t>l'annex 3A d'oferta</t>
    </r>
    <r>
      <rPr>
        <sz val="11"/>
        <color theme="1"/>
        <rFont val="Calibri"/>
        <family val="2"/>
        <scheme val="minor"/>
      </rPr>
      <t>.</t>
    </r>
  </si>
  <si>
    <r>
      <t xml:space="preserve">Oferta econòmica global SPA + SVS Col·lectiu - Apartat CA.1 </t>
    </r>
    <r>
      <rPr>
        <sz val="11"/>
        <color rgb="FFFF0000"/>
        <rFont val="Calibri"/>
        <family val="2"/>
        <scheme val="minor"/>
      </rPr>
      <t>Annex 3A</t>
    </r>
  </si>
  <si>
    <r>
      <t>**Aquests imports son els que s'hauran de fer constar a l'</t>
    </r>
    <r>
      <rPr>
        <sz val="11"/>
        <color rgb="FFFF0000"/>
        <rFont val="Calibri"/>
        <family val="2"/>
        <scheme val="minor"/>
      </rPr>
      <t>annex 3A d'oferta.</t>
    </r>
  </si>
  <si>
    <r>
      <t xml:space="preserve">Oferta econòmica global SVS Individual - Apartat CA.2 </t>
    </r>
    <r>
      <rPr>
        <sz val="11"/>
        <color rgb="FFFF0000"/>
        <rFont val="Calibri"/>
        <family val="2"/>
        <scheme val="minor"/>
      </rPr>
      <t>Annex 3A</t>
    </r>
  </si>
  <si>
    <t>Aquests imports de la pestanya CA3. s'hauran de fer constar a l'apartat corresponent de l'Annex 3A del PCAP.</t>
  </si>
  <si>
    <t>Servei de prevenció de riscos laborals i Servei vigilància salut col·lectiu</t>
  </si>
  <si>
    <t>Servei prevenció riscos laborals i Servei vigilància salut col·lectiu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</si>
</sst>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#,##0.00\ &quot;€&quot;"/>
    <numFmt numFmtId="169" formatCode="#,##0.00\ _€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u/>
      <sz val="14"/>
      <name val="Arial"/>
      <family val="2"/>
    </font>
    <font>
      <sz val="11"/>
      <color indexed="8"/>
      <name val="Calibri"/>
      <family val="2"/>
    </font>
    <font>
      <b/>
      <sz val="9"/>
      <color theme="1"/>
      <name val="Verdana"/>
      <family val="2"/>
    </font>
    <font>
      <b/>
      <sz val="11"/>
      <color theme="1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3" fillId="0" borderId="0"/>
    <xf numFmtId="9" fontId="3" fillId="0" borderId="0"/>
    <xf numFmtId="166" fontId="3" fillId="0" borderId="0"/>
    <xf numFmtId="164" fontId="3" fillId="0" borderId="0"/>
    <xf numFmtId="167" fontId="3" fillId="0" borderId="0"/>
    <xf numFmtId="165" fontId="3" fillId="0" borderId="0"/>
    <xf numFmtId="0" fontId="3" fillId="0" borderId="0"/>
    <xf numFmtId="0" fontId="4" fillId="0" borderId="0" applyBorder="0"/>
    <xf numFmtId="0" fontId="1" fillId="0" borderId="0"/>
    <xf numFmtId="0" fontId="5" fillId="0" borderId="0"/>
    <xf numFmtId="0" fontId="9" fillId="0" borderId="0">
      <alignment vertical="center"/>
    </xf>
    <xf numFmtId="0" fontId="11" fillId="0" borderId="0"/>
  </cellStyleXfs>
  <cellXfs count="46">
    <xf numFmtId="0" fontId="0" fillId="0" borderId="0" xfId="0"/>
    <xf numFmtId="0" fontId="7" fillId="2" borderId="3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2" fillId="3" borderId="0" xfId="0" applyFont="1" applyFill="1" applyAlignment="1">
      <alignment horizontal="right"/>
    </xf>
    <xf numFmtId="0" fontId="0" fillId="3" borderId="0" xfId="0" applyFill="1"/>
    <xf numFmtId="168" fontId="2" fillId="3" borderId="1" xfId="0" applyNumberFormat="1" applyFont="1" applyFill="1" applyBorder="1" applyAlignment="1">
      <alignment horizontal="right" vertical="center" wrapText="1"/>
    </xf>
    <xf numFmtId="0" fontId="10" fillId="3" borderId="0" xfId="11" applyFont="1" applyFill="1">
      <alignment vertical="center"/>
    </xf>
    <xf numFmtId="0" fontId="0" fillId="3" borderId="4" xfId="0" applyFont="1" applyFill="1" applyBorder="1" applyAlignment="1">
      <alignment horizontal="center" vertical="center" wrapText="1"/>
    </xf>
    <xf numFmtId="168" fontId="0" fillId="3" borderId="7" xfId="0" applyNumberFormat="1" applyFill="1" applyBorder="1" applyAlignment="1">
      <alignment horizontal="center" vertical="center"/>
    </xf>
    <xf numFmtId="168" fontId="0" fillId="3" borderId="8" xfId="0" applyNumberFormat="1" applyFill="1" applyBorder="1" applyAlignment="1">
      <alignment horizontal="center" vertical="center"/>
    </xf>
    <xf numFmtId="0" fontId="12" fillId="3" borderId="0" xfId="0" applyFont="1" applyFill="1" applyAlignment="1">
      <alignment horizontal="center"/>
    </xf>
    <xf numFmtId="0" fontId="13" fillId="3" borderId="0" xfId="0" applyFont="1" applyFill="1"/>
    <xf numFmtId="0" fontId="8" fillId="3" borderId="0" xfId="0" applyFont="1" applyFill="1"/>
    <xf numFmtId="0" fontId="8" fillId="3" borderId="0" xfId="0" applyFont="1" applyFill="1" applyAlignment="1">
      <alignment wrapText="1"/>
    </xf>
    <xf numFmtId="0" fontId="0" fillId="3" borderId="9" xfId="0" applyFill="1" applyBorder="1"/>
    <xf numFmtId="0" fontId="0" fillId="3" borderId="9" xfId="0" applyFill="1" applyBorder="1" applyAlignment="1">
      <alignment horizontal="left"/>
    </xf>
    <xf numFmtId="0" fontId="0" fillId="3" borderId="10" xfId="0" applyFill="1" applyBorder="1" applyAlignment="1">
      <alignment horizontal="left"/>
    </xf>
    <xf numFmtId="0" fontId="0" fillId="3" borderId="11" xfId="0" applyFill="1" applyBorder="1" applyAlignment="1">
      <alignment horizontal="left" vertical="center"/>
    </xf>
    <xf numFmtId="0" fontId="0" fillId="3" borderId="12" xfId="0" applyFill="1" applyBorder="1" applyAlignment="1">
      <alignment wrapText="1"/>
    </xf>
    <xf numFmtId="0" fontId="0" fillId="3" borderId="11" xfId="0" applyFill="1" applyBorder="1"/>
    <xf numFmtId="0" fontId="0" fillId="3" borderId="11" xfId="0" applyFill="1" applyBorder="1" applyAlignment="1">
      <alignment horizontal="left"/>
    </xf>
    <xf numFmtId="0" fontId="7" fillId="2" borderId="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0" fillId="0" borderId="14" xfId="0" applyFill="1" applyBorder="1"/>
    <xf numFmtId="0" fontId="4" fillId="0" borderId="14" xfId="0" applyFont="1" applyFill="1" applyBorder="1" applyAlignment="1">
      <alignment horizontal="left" vertical="center"/>
    </xf>
    <xf numFmtId="8" fontId="2" fillId="3" borderId="16" xfId="0" applyNumberFormat="1" applyFont="1" applyFill="1" applyBorder="1" applyAlignment="1">
      <alignment horizontal="right" vertical="center" wrapText="1"/>
    </xf>
    <xf numFmtId="8" fontId="2" fillId="3" borderId="18" xfId="0" applyNumberFormat="1" applyFont="1" applyFill="1" applyBorder="1" applyAlignment="1">
      <alignment horizontal="right" vertical="center" wrapText="1"/>
    </xf>
    <xf numFmtId="169" fontId="0" fillId="0" borderId="17" xfId="0" applyNumberFormat="1" applyFill="1" applyBorder="1"/>
    <xf numFmtId="0" fontId="6" fillId="3" borderId="15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/>
    </xf>
    <xf numFmtId="168" fontId="0" fillId="3" borderId="19" xfId="0" applyNumberFormat="1" applyFill="1" applyBorder="1" applyAlignment="1">
      <alignment horizontal="center" vertical="center"/>
    </xf>
    <xf numFmtId="168" fontId="0" fillId="3" borderId="3" xfId="0" applyNumberFormat="1" applyFill="1" applyBorder="1" applyAlignment="1">
      <alignment horizontal="center" vertical="center"/>
    </xf>
    <xf numFmtId="168" fontId="2" fillId="3" borderId="2" xfId="0" applyNumberFormat="1" applyFont="1" applyFill="1" applyBorder="1" applyAlignment="1">
      <alignment horizontal="right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8" fontId="8" fillId="3" borderId="6" xfId="0" applyNumberFormat="1" applyFont="1" applyFill="1" applyBorder="1" applyAlignment="1">
      <alignment horizontal="right" vertical="center"/>
    </xf>
    <xf numFmtId="8" fontId="2" fillId="3" borderId="3" xfId="0" applyNumberFormat="1" applyFont="1" applyFill="1" applyBorder="1" applyAlignment="1" applyProtection="1">
      <alignment horizontal="center" vertical="center" wrapText="1"/>
      <protection locked="0"/>
    </xf>
    <xf numFmtId="8" fontId="2" fillId="3" borderId="20" xfId="0" applyNumberFormat="1" applyFont="1" applyFill="1" applyBorder="1" applyAlignment="1" applyProtection="1">
      <alignment horizontal="right" vertical="center" wrapText="1"/>
      <protection locked="0"/>
    </xf>
    <xf numFmtId="8" fontId="2" fillId="3" borderId="24" xfId="0" applyNumberFormat="1" applyFont="1" applyFill="1" applyBorder="1" applyAlignment="1" applyProtection="1">
      <alignment horizontal="right" vertical="center" wrapText="1"/>
      <protection locked="0"/>
    </xf>
    <xf numFmtId="0" fontId="8" fillId="3" borderId="9" xfId="0" applyFont="1" applyFill="1" applyBorder="1"/>
    <xf numFmtId="0" fontId="8" fillId="3" borderId="11" xfId="0" applyFont="1" applyFill="1" applyBorder="1"/>
    <xf numFmtId="0" fontId="8" fillId="3" borderId="4" xfId="0" applyFont="1" applyFill="1" applyBorder="1" applyAlignment="1">
      <alignment horizontal="center"/>
    </xf>
    <xf numFmtId="0" fontId="8" fillId="3" borderId="19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</cellXfs>
  <cellStyles count="13">
    <cellStyle name="Comma" xfId="5"/>
    <cellStyle name="Comma [0]" xfId="6"/>
    <cellStyle name="Currency" xfId="3"/>
    <cellStyle name="Currency [0]" xfId="4"/>
    <cellStyle name="Normal" xfId="0" builtinId="0"/>
    <cellStyle name="Normal 10" xfId="12"/>
    <cellStyle name="Normal 2" xfId="8"/>
    <cellStyle name="Normal 2 2" xfId="7"/>
    <cellStyle name="Normal 2 3" xfId="11"/>
    <cellStyle name="Normal 3" xfId="9"/>
    <cellStyle name="Normal 4" xfId="1"/>
    <cellStyle name="Normal 5" xfId="10"/>
    <cellStyle name="Percent" xfId="2"/>
  </cellStyles>
  <dxfs count="6"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142875</xdr:rowOff>
    </xdr:from>
    <xdr:to>
      <xdr:col>2</xdr:col>
      <xdr:colOff>704850</xdr:colOff>
      <xdr:row>2</xdr:row>
      <xdr:rowOff>114300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19125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142875</xdr:rowOff>
    </xdr:from>
    <xdr:to>
      <xdr:col>2</xdr:col>
      <xdr:colOff>704850</xdr:colOff>
      <xdr:row>2</xdr:row>
      <xdr:rowOff>114300</xdr:rowOff>
    </xdr:to>
    <xdr:pic>
      <xdr:nvPicPr>
        <xdr:cNvPr id="4" name="I 1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19125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0</xdr:row>
      <xdr:rowOff>152400</xdr:rowOff>
    </xdr:from>
    <xdr:to>
      <xdr:col>1</xdr:col>
      <xdr:colOff>1247775</xdr:colOff>
      <xdr:row>2</xdr:row>
      <xdr:rowOff>123825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590550" y="152400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142875</xdr:rowOff>
    </xdr:from>
    <xdr:to>
      <xdr:col>2</xdr:col>
      <xdr:colOff>704850</xdr:colOff>
      <xdr:row>2</xdr:row>
      <xdr:rowOff>114300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19125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20"/>
  <sheetViews>
    <sheetView topLeftCell="A4" workbookViewId="0">
      <selection activeCell="C12" sqref="C12"/>
    </sheetView>
  </sheetViews>
  <sheetFormatPr defaultColWidth="8.81640625" defaultRowHeight="14.5" x14ac:dyDescent="0.35"/>
  <cols>
    <col min="1" max="1" width="9.453125" style="4" customWidth="1"/>
    <col min="2" max="2" width="99.453125" style="4" bestFit="1" customWidth="1"/>
    <col min="3" max="16384" width="8.81640625" style="4"/>
  </cols>
  <sheetData>
    <row r="2" spans="2:2" x14ac:dyDescent="0.35">
      <c r="B2" s="10" t="s">
        <v>1</v>
      </c>
    </row>
    <row r="3" spans="2:2" ht="15" x14ac:dyDescent="0.25">
      <c r="B3" s="11"/>
    </row>
    <row r="5" spans="2:2" x14ac:dyDescent="0.35">
      <c r="B5" s="12" t="s">
        <v>2</v>
      </c>
    </row>
    <row r="6" spans="2:2" ht="15" x14ac:dyDescent="0.25">
      <c r="B6" s="12"/>
    </row>
    <row r="7" spans="2:2" ht="29" x14ac:dyDescent="0.35">
      <c r="B7" s="18" t="s">
        <v>26</v>
      </c>
    </row>
    <row r="8" spans="2:2" x14ac:dyDescent="0.35">
      <c r="B8" s="14" t="s">
        <v>18</v>
      </c>
    </row>
    <row r="9" spans="2:2" x14ac:dyDescent="0.35">
      <c r="B9" s="19" t="s">
        <v>19</v>
      </c>
    </row>
    <row r="10" spans="2:2" ht="15" customHeight="1" x14ac:dyDescent="0.35">
      <c r="B10" s="18" t="s">
        <v>3</v>
      </c>
    </row>
    <row r="11" spans="2:2" ht="15" x14ac:dyDescent="0.25">
      <c r="B11" s="13"/>
    </row>
    <row r="12" spans="2:2" x14ac:dyDescent="0.35">
      <c r="B12" s="15" t="s">
        <v>20</v>
      </c>
    </row>
    <row r="13" spans="2:2" x14ac:dyDescent="0.35">
      <c r="B13" s="16" t="s">
        <v>27</v>
      </c>
    </row>
    <row r="14" spans="2:2" x14ac:dyDescent="0.35">
      <c r="B14" s="20" t="s">
        <v>21</v>
      </c>
    </row>
    <row r="15" spans="2:2" ht="15" x14ac:dyDescent="0.25">
      <c r="B15" s="17" t="s">
        <v>40</v>
      </c>
    </row>
    <row r="19" spans="2:2" x14ac:dyDescent="0.35">
      <c r="B19" s="41" t="s">
        <v>29</v>
      </c>
    </row>
    <row r="20" spans="2:2" ht="15" x14ac:dyDescent="0.25">
      <c r="B20" s="42" t="s">
        <v>28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11"/>
  <sheetViews>
    <sheetView topLeftCell="B1" zoomScale="80" zoomScaleNormal="80" workbookViewId="0">
      <selection activeCell="D15" sqref="D15"/>
    </sheetView>
  </sheetViews>
  <sheetFormatPr defaultColWidth="8.81640625" defaultRowHeight="14.5" x14ac:dyDescent="0.35"/>
  <cols>
    <col min="1" max="2" width="8.81640625" style="4"/>
    <col min="3" max="3" width="33.54296875" style="4" customWidth="1"/>
    <col min="4" max="6" width="18.81640625" style="4" customWidth="1"/>
    <col min="7" max="16384" width="8.81640625" style="4"/>
  </cols>
  <sheetData>
    <row r="2" spans="3:6" x14ac:dyDescent="0.35">
      <c r="D2" s="3" t="s">
        <v>1</v>
      </c>
    </row>
    <row r="5" spans="3:6" ht="18" x14ac:dyDescent="0.35">
      <c r="C5" s="6" t="s">
        <v>10</v>
      </c>
    </row>
    <row r="9" spans="3:6" ht="15.75" thickBot="1" x14ac:dyDescent="0.3"/>
    <row r="10" spans="3:6" ht="29.25" customHeight="1" thickBot="1" x14ac:dyDescent="0.4">
      <c r="C10" s="30" t="s">
        <v>17</v>
      </c>
      <c r="D10" s="1" t="s">
        <v>4</v>
      </c>
      <c r="E10" s="1" t="s">
        <v>5</v>
      </c>
      <c r="F10" s="1" t="s">
        <v>6</v>
      </c>
    </row>
    <row r="11" spans="3:6" ht="34.5" customHeight="1" thickBot="1" x14ac:dyDescent="0.4">
      <c r="C11" s="7" t="s">
        <v>41</v>
      </c>
      <c r="D11" s="8">
        <v>19465.439999999999</v>
      </c>
      <c r="E11" s="8">
        <f>D11*21%</f>
        <v>4087.7423999999996</v>
      </c>
      <c r="F11" s="9">
        <f>D11+E11</f>
        <v>23553.182399999998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3"/>
  <sheetViews>
    <sheetView topLeftCell="B1" workbookViewId="0">
      <selection activeCell="C19" sqref="C19"/>
    </sheetView>
  </sheetViews>
  <sheetFormatPr defaultColWidth="9.1796875" defaultRowHeight="14.5" x14ac:dyDescent="0.35"/>
  <cols>
    <col min="1" max="1" width="9.1796875" style="2"/>
    <col min="2" max="2" width="55.7265625" style="2" customWidth="1"/>
    <col min="3" max="5" width="15.7265625" style="2" customWidth="1"/>
    <col min="6" max="16384" width="9.1796875" style="2"/>
  </cols>
  <sheetData>
    <row r="2" spans="2:5" x14ac:dyDescent="0.25">
      <c r="B2" s="3" t="s">
        <v>1</v>
      </c>
    </row>
    <row r="4" spans="2:5" ht="15.75" thickBot="1" x14ac:dyDescent="0.3"/>
    <row r="5" spans="2:5" ht="53.25" customHeight="1" thickBot="1" x14ac:dyDescent="0.4">
      <c r="B5" s="21" t="s">
        <v>12</v>
      </c>
      <c r="C5" s="21" t="s">
        <v>24</v>
      </c>
      <c r="D5" s="21" t="s">
        <v>13</v>
      </c>
      <c r="E5" s="21" t="s">
        <v>14</v>
      </c>
    </row>
    <row r="6" spans="2:5" x14ac:dyDescent="0.35">
      <c r="B6" s="22" t="s">
        <v>7</v>
      </c>
      <c r="C6" s="27">
        <v>44.81</v>
      </c>
      <c r="D6" s="28">
        <v>360</v>
      </c>
      <c r="E6" s="25">
        <f>C6*D6</f>
        <v>16131.6</v>
      </c>
    </row>
    <row r="7" spans="2:5" x14ac:dyDescent="0.35">
      <c r="B7" s="23" t="s">
        <v>8</v>
      </c>
      <c r="C7" s="27">
        <v>14.56</v>
      </c>
      <c r="D7" s="29">
        <v>360</v>
      </c>
      <c r="E7" s="26">
        <f t="shared" ref="E7:E12" si="0">C7*D7</f>
        <v>5241.6000000000004</v>
      </c>
    </row>
    <row r="8" spans="2:5" x14ac:dyDescent="0.35">
      <c r="B8" s="23" t="s">
        <v>30</v>
      </c>
      <c r="C8" s="27">
        <v>9.17</v>
      </c>
      <c r="D8" s="29">
        <v>156</v>
      </c>
      <c r="E8" s="26">
        <f t="shared" si="0"/>
        <v>1430.52</v>
      </c>
    </row>
    <row r="9" spans="2:5" x14ac:dyDescent="0.35">
      <c r="B9" s="23" t="s">
        <v>31</v>
      </c>
      <c r="C9" s="27">
        <v>18.739999999999998</v>
      </c>
      <c r="D9" s="29">
        <v>68</v>
      </c>
      <c r="E9" s="26">
        <f t="shared" si="0"/>
        <v>1274.32</v>
      </c>
    </row>
    <row r="10" spans="2:5" x14ac:dyDescent="0.35">
      <c r="B10" s="23" t="s">
        <v>32</v>
      </c>
      <c r="C10" s="27">
        <v>171.77</v>
      </c>
      <c r="D10" s="29">
        <v>72</v>
      </c>
      <c r="E10" s="26">
        <f t="shared" si="0"/>
        <v>12367.44</v>
      </c>
    </row>
    <row r="11" spans="2:5" x14ac:dyDescent="0.35">
      <c r="B11" s="24" t="s">
        <v>33</v>
      </c>
      <c r="C11" s="27">
        <v>15.5</v>
      </c>
      <c r="D11" s="29">
        <v>100</v>
      </c>
      <c r="E11" s="26">
        <f t="shared" si="0"/>
        <v>1550</v>
      </c>
    </row>
    <row r="12" spans="2:5" ht="15" thickBot="1" x14ac:dyDescent="0.4">
      <c r="B12" s="24" t="s">
        <v>34</v>
      </c>
      <c r="C12" s="27">
        <v>15.58</v>
      </c>
      <c r="D12" s="29">
        <v>10</v>
      </c>
      <c r="E12" s="26">
        <f t="shared" si="0"/>
        <v>155.80000000000001</v>
      </c>
    </row>
    <row r="13" spans="2:5" ht="15" thickBot="1" x14ac:dyDescent="0.4">
      <c r="B13" s="43" t="s">
        <v>16</v>
      </c>
      <c r="C13" s="44"/>
      <c r="D13" s="45"/>
      <c r="E13" s="37">
        <f>SUM(E6:E12)</f>
        <v>38151.280000000006</v>
      </c>
    </row>
  </sheetData>
  <mergeCells count="1">
    <mergeCell ref="B13:D13"/>
  </mergeCells>
  <conditionalFormatting sqref="C6:C12 E6:E12">
    <cfRule type="cellIs" priority="2" operator="lessThanOrEqual">
      <formula>$C$6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11"/>
  <sheetViews>
    <sheetView workbookViewId="0">
      <selection activeCell="D15" sqref="D15"/>
    </sheetView>
  </sheetViews>
  <sheetFormatPr defaultColWidth="8.81640625" defaultRowHeight="14.5" x14ac:dyDescent="0.35"/>
  <cols>
    <col min="1" max="2" width="8.81640625" style="4"/>
    <col min="3" max="3" width="29.54296875" style="4" customWidth="1"/>
    <col min="4" max="4" width="18" style="4" customWidth="1"/>
    <col min="5" max="6" width="18.81640625" style="4" customWidth="1"/>
    <col min="7" max="16384" width="8.81640625" style="4"/>
  </cols>
  <sheetData>
    <row r="2" spans="3:6" x14ac:dyDescent="0.35">
      <c r="D2" s="3" t="s">
        <v>1</v>
      </c>
    </row>
    <row r="5" spans="3:6" ht="18" x14ac:dyDescent="0.35">
      <c r="C5" s="6" t="s">
        <v>9</v>
      </c>
    </row>
    <row r="9" spans="3:6" ht="15.75" thickBot="1" x14ac:dyDescent="0.3"/>
    <row r="10" spans="3:6" ht="29.25" customHeight="1" thickBot="1" x14ac:dyDescent="0.4">
      <c r="C10" s="30" t="s">
        <v>17</v>
      </c>
      <c r="D10" s="30" t="s">
        <v>4</v>
      </c>
      <c r="E10" s="30" t="s">
        <v>5</v>
      </c>
      <c r="F10" s="30" t="s">
        <v>6</v>
      </c>
    </row>
    <row r="11" spans="3:6" ht="34.5" customHeight="1" thickBot="1" x14ac:dyDescent="0.4">
      <c r="C11" s="7" t="s">
        <v>42</v>
      </c>
      <c r="D11" s="38">
        <v>0</v>
      </c>
      <c r="E11" s="31">
        <f>D11*21%</f>
        <v>0</v>
      </c>
      <c r="F11" s="32">
        <f>D11+E11</f>
        <v>0</v>
      </c>
    </row>
  </sheetData>
  <conditionalFormatting sqref="D11">
    <cfRule type="containsBlanks" dxfId="5" priority="1">
      <formula>LEN(TRIM(D11))=0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greaterThan" id="{4973ED16-591E-4EF5-954F-A1FF9D2D7068}">
            <xm:f>'Pressupost tant alçat'!$D$11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3" operator="lessThanOrEqual" id="{EAD27EA3-14DA-4E0B-89F6-8AF021FE5301}">
            <xm:f>'Pressupost tant alçat'!$D$11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D11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3"/>
  <sheetViews>
    <sheetView workbookViewId="0">
      <selection activeCell="B19" sqref="B19"/>
    </sheetView>
  </sheetViews>
  <sheetFormatPr defaultColWidth="9.1796875" defaultRowHeight="14.5" x14ac:dyDescent="0.35"/>
  <cols>
    <col min="1" max="1" width="9.1796875" style="4"/>
    <col min="2" max="2" width="55.7265625" style="4" customWidth="1"/>
    <col min="3" max="5" width="15.7265625" style="4" customWidth="1"/>
    <col min="6" max="16384" width="9.1796875" style="4"/>
  </cols>
  <sheetData>
    <row r="2" spans="2:5" x14ac:dyDescent="0.35">
      <c r="B2" s="3" t="s">
        <v>1</v>
      </c>
    </row>
    <row r="4" spans="2:5" ht="15.75" thickBot="1" x14ac:dyDescent="0.3"/>
    <row r="5" spans="2:5" ht="54" customHeight="1" thickBot="1" x14ac:dyDescent="0.4">
      <c r="B5" s="21" t="s">
        <v>12</v>
      </c>
      <c r="C5" s="21" t="s">
        <v>24</v>
      </c>
      <c r="D5" s="21" t="s">
        <v>0</v>
      </c>
      <c r="E5" s="21" t="s">
        <v>14</v>
      </c>
    </row>
    <row r="6" spans="2:5" ht="15.75" customHeight="1" thickBot="1" x14ac:dyDescent="0.4">
      <c r="B6" s="22" t="s">
        <v>7</v>
      </c>
      <c r="C6" s="39">
        <v>0</v>
      </c>
      <c r="D6" s="34">
        <v>360</v>
      </c>
      <c r="E6" s="5">
        <f>C6*D6</f>
        <v>0</v>
      </c>
    </row>
    <row r="7" spans="2:5" ht="15.75" customHeight="1" thickBot="1" x14ac:dyDescent="0.4">
      <c r="B7" s="23" t="s">
        <v>8</v>
      </c>
      <c r="C7" s="40">
        <v>0</v>
      </c>
      <c r="D7" s="35">
        <v>360</v>
      </c>
      <c r="E7" s="33">
        <f t="shared" ref="E7:E12" si="0">C7*D7</f>
        <v>0</v>
      </c>
    </row>
    <row r="8" spans="2:5" ht="15.75" customHeight="1" thickBot="1" x14ac:dyDescent="0.4">
      <c r="B8" s="23" t="s">
        <v>35</v>
      </c>
      <c r="C8" s="39">
        <v>0</v>
      </c>
      <c r="D8" s="36">
        <v>156</v>
      </c>
      <c r="E8" s="5">
        <f t="shared" si="0"/>
        <v>0</v>
      </c>
    </row>
    <row r="9" spans="2:5" ht="15.75" customHeight="1" thickBot="1" x14ac:dyDescent="0.4">
      <c r="B9" s="23" t="s">
        <v>31</v>
      </c>
      <c r="C9" s="40">
        <v>0</v>
      </c>
      <c r="D9" s="35">
        <v>68</v>
      </c>
      <c r="E9" s="33">
        <f t="shared" si="0"/>
        <v>0</v>
      </c>
    </row>
    <row r="10" spans="2:5" ht="15.75" customHeight="1" thickBot="1" x14ac:dyDescent="0.4">
      <c r="B10" s="23" t="s">
        <v>32</v>
      </c>
      <c r="C10" s="39">
        <v>0</v>
      </c>
      <c r="D10" s="36">
        <v>72</v>
      </c>
      <c r="E10" s="5">
        <f t="shared" si="0"/>
        <v>0</v>
      </c>
    </row>
    <row r="11" spans="2:5" ht="15" thickBot="1" x14ac:dyDescent="0.4">
      <c r="B11" s="24" t="s">
        <v>33</v>
      </c>
      <c r="C11" s="40">
        <v>0</v>
      </c>
      <c r="D11" s="35">
        <v>100</v>
      </c>
      <c r="E11" s="33">
        <f t="shared" si="0"/>
        <v>0</v>
      </c>
    </row>
    <row r="12" spans="2:5" ht="15" thickBot="1" x14ac:dyDescent="0.4">
      <c r="B12" s="24" t="s">
        <v>34</v>
      </c>
      <c r="C12" s="39">
        <v>0</v>
      </c>
      <c r="D12" s="36">
        <v>10</v>
      </c>
      <c r="E12" s="5">
        <f t="shared" si="0"/>
        <v>0</v>
      </c>
    </row>
    <row r="13" spans="2:5" ht="15" thickBot="1" x14ac:dyDescent="0.4">
      <c r="B13" s="43" t="s">
        <v>15</v>
      </c>
      <c r="C13" s="44"/>
      <c r="D13" s="45"/>
      <c r="E13" s="37">
        <f>SUM(E6:E12)</f>
        <v>0</v>
      </c>
    </row>
  </sheetData>
  <mergeCells count="1">
    <mergeCell ref="B13:D13"/>
  </mergeCells>
  <conditionalFormatting sqref="C6:C12">
    <cfRule type="containsBlanks" dxfId="2" priority="1">
      <formula>LEN(TRIM(C6))=0</formula>
    </cfRule>
  </conditionalFormatting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greaterThan" id="{DFAC18EB-11C9-4042-9ABB-1151B654D7A4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3" operator="lessThanOrEqual" id="{082E934C-0525-4F3A-BA32-DE378989C79C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C6:C12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13"/>
  <sheetViews>
    <sheetView tabSelected="1" workbookViewId="0">
      <selection activeCell="F13" sqref="F13"/>
    </sheetView>
  </sheetViews>
  <sheetFormatPr defaultColWidth="8.81640625" defaultRowHeight="14.5" x14ac:dyDescent="0.35"/>
  <cols>
    <col min="1" max="2" width="8.81640625" style="4"/>
    <col min="3" max="3" width="33.54296875" style="4" customWidth="1"/>
    <col min="4" max="6" width="18.81640625" style="4" customWidth="1"/>
    <col min="7" max="16384" width="8.81640625" style="4"/>
  </cols>
  <sheetData>
    <row r="2" spans="3:6" x14ac:dyDescent="0.35">
      <c r="D2" s="3" t="s">
        <v>1</v>
      </c>
    </row>
    <row r="5" spans="3:6" ht="18" x14ac:dyDescent="0.25">
      <c r="C5" s="6" t="s">
        <v>11</v>
      </c>
    </row>
    <row r="7" spans="3:6" ht="15" thickBot="1" x14ac:dyDescent="0.4">
      <c r="C7" s="4" t="s">
        <v>36</v>
      </c>
    </row>
    <row r="8" spans="3:6" ht="29.25" customHeight="1" thickBot="1" x14ac:dyDescent="0.4">
      <c r="C8" s="30" t="s">
        <v>22</v>
      </c>
      <c r="D8" s="1" t="s">
        <v>4</v>
      </c>
      <c r="E8" s="1" t="s">
        <v>5</v>
      </c>
      <c r="F8" s="1" t="s">
        <v>6</v>
      </c>
    </row>
    <row r="9" spans="3:6" ht="34.5" customHeight="1" thickBot="1" x14ac:dyDescent="0.4">
      <c r="C9" s="7" t="s">
        <v>37</v>
      </c>
      <c r="D9" s="8">
        <f>'CA1.Oferta Tant Alçat'!D11</f>
        <v>0</v>
      </c>
      <c r="E9" s="8">
        <f>'CA1.Oferta Tant Alçat'!E11</f>
        <v>0</v>
      </c>
      <c r="F9" s="9">
        <f>'CA1.Oferta Tant Alçat'!F11</f>
        <v>0</v>
      </c>
    </row>
    <row r="11" spans="3:6" ht="15" thickBot="1" x14ac:dyDescent="0.4">
      <c r="C11" s="4" t="s">
        <v>38</v>
      </c>
    </row>
    <row r="12" spans="3:6" ht="29.25" customHeight="1" thickBot="1" x14ac:dyDescent="0.4">
      <c r="C12" s="30" t="s">
        <v>23</v>
      </c>
      <c r="D12" s="1" t="s">
        <v>4</v>
      </c>
      <c r="E12" s="1" t="s">
        <v>25</v>
      </c>
      <c r="F12" s="1" t="s">
        <v>6</v>
      </c>
    </row>
    <row r="13" spans="3:6" ht="34.5" customHeight="1" thickBot="1" x14ac:dyDescent="0.4">
      <c r="C13" s="7" t="s">
        <v>39</v>
      </c>
      <c r="D13" s="8">
        <f>'CA2.Oferta Preus Unitaris'!E13</f>
        <v>0</v>
      </c>
      <c r="E13" s="8">
        <v>0</v>
      </c>
      <c r="F13" s="9">
        <f>D13+E13</f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7</vt:i4>
      </vt:variant>
    </vt:vector>
  </HeadingPairs>
  <TitlesOfParts>
    <vt:vector size="7" baseType="lpstr">
      <vt:lpstr>Instruccions</vt:lpstr>
      <vt:lpstr>Pressupost tant alçat</vt:lpstr>
      <vt:lpstr>Preus unitaris màxims fixats</vt:lpstr>
      <vt:lpstr>CA1.Oferta Tant Alçat</vt:lpstr>
      <vt:lpstr>CA2.Oferta Preus Unitaris</vt:lpstr>
      <vt:lpstr>CA3. Oferta Global</vt:lpstr>
      <vt:lpstr>Full1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Milan</dc:creator>
  <cp:lastModifiedBy>Ajuntament de Barcelona</cp:lastModifiedBy>
  <dcterms:created xsi:type="dcterms:W3CDTF">2021-03-11T12:36:47Z</dcterms:created>
  <dcterms:modified xsi:type="dcterms:W3CDTF">2024-10-24T15:31:55Z</dcterms:modified>
</cp:coreProperties>
</file>