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UOTA\ADMINISTRACIO\CONTRACTACIÓ\Plecs 2025\25000XX (OBERT - S0023) Subscripció del dret d’ús llicències Adobe modalitat VIP Enterprise\3.- Documentació definitiva\"/>
    </mc:Choice>
  </mc:AlternateContent>
  <xr:revisionPtr revIDLastSave="0" documentId="13_ncr:1_{780BE844-6432-4F79-84E1-F391E07F0A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struccions" sheetId="16" r:id="rId1"/>
    <sheet name="Preus unitaris màxims fixats" sheetId="1" r:id="rId2"/>
    <sheet name="CA1. Oferta Preus Unitaris" sheetId="3" r:id="rId3"/>
    <sheet name="CA2. Resultat Oferta Global" sheetId="15" r:id="rId4"/>
  </sheets>
  <definedNames>
    <definedName name="__shared_5_0_0">NA()</definedName>
    <definedName name="__shared_5_0_1">NA()</definedName>
    <definedName name="__shared_5_0_2">NA()</definedName>
    <definedName name="__shared_5_0_3">NA()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3" l="1"/>
  <c r="E8" i="3"/>
  <c r="E9" i="3"/>
  <c r="E10" i="3"/>
  <c r="E11" i="3"/>
  <c r="E12" i="3"/>
  <c r="E13" i="3"/>
  <c r="E14" i="3"/>
  <c r="E15" i="3"/>
  <c r="E16" i="3"/>
  <c r="E17" i="3"/>
  <c r="E18" i="3"/>
  <c r="E6" i="3"/>
  <c r="E7" i="1"/>
  <c r="E8" i="1"/>
  <c r="E9" i="1"/>
  <c r="E10" i="1"/>
  <c r="E11" i="1"/>
  <c r="E12" i="1"/>
  <c r="E13" i="1"/>
  <c r="E14" i="1"/>
  <c r="E15" i="1"/>
  <c r="E16" i="1"/>
  <c r="E17" i="1"/>
  <c r="E18" i="1"/>
  <c r="E6" i="1"/>
  <c r="E19" i="1" l="1"/>
  <c r="E19" i="3" l="1"/>
  <c r="D9" i="15" s="1"/>
  <c r="E9" i="15" l="1"/>
  <c r="F9" i="15" s="1"/>
</calcChain>
</file>

<file path=xl/sharedStrings.xml><?xml version="1.0" encoding="utf-8"?>
<sst xmlns="http://schemas.openxmlformats.org/spreadsheetml/2006/main" count="56" uniqueCount="51">
  <si>
    <t>Acrobat Pro DC for Enterprise</t>
  </si>
  <si>
    <t>Acrobat Standard DC for Enterprise</t>
  </si>
  <si>
    <t>Animate CC / Flash Professional CC for Enterprise</t>
  </si>
  <si>
    <t>Creative Cloud for Enterprise All Apps plan</t>
  </si>
  <si>
    <t>Dreamweaver CC for Enterprise</t>
  </si>
  <si>
    <t>Audition CC for Enterprise</t>
  </si>
  <si>
    <t>Dimension CC for Enterprise</t>
  </si>
  <si>
    <t>After Effects CC for Enterprise</t>
  </si>
  <si>
    <t>Adobe XD CC for Enterprise</t>
  </si>
  <si>
    <t>Illustrator CC for Enterprise</t>
  </si>
  <si>
    <t>InDesign CC for Enterprise</t>
  </si>
  <si>
    <t>Photoshop CC for Enterprise</t>
  </si>
  <si>
    <t>PREU UNITARI MÀXIM IVA EXCLÒS</t>
  </si>
  <si>
    <t>PREU NET DE LICITACIÓ</t>
  </si>
  <si>
    <t>TIPUS DE LLICÈNCIES</t>
  </si>
  <si>
    <t>Concepte</t>
  </si>
  <si>
    <t>Institut Municipal d’Informàtica</t>
  </si>
  <si>
    <t>PREU TOTAL PER LLICÈNCIA</t>
  </si>
  <si>
    <t>OFERTA GLOBAL</t>
  </si>
  <si>
    <t>Aquest document permet fer les propostes corresponents al criteris de valoració preu</t>
  </si>
  <si>
    <t>Si es superés qualssevol dels preus unitaris establerts la cel·la canviarà a color vermell</t>
  </si>
  <si>
    <t>advertint la possible exclusió del procediment per haver superat l'import de licitació.</t>
  </si>
  <si>
    <t>El resultat del sumatori dels preus unitaris oferts per les previsions de la pestanya CA1</t>
  </si>
  <si>
    <t>es traspassa automàticament a la pestanya CA2. calculant així el resultat oferta global.</t>
  </si>
  <si>
    <t>Les cel·les en blanc són valors fixats per l'IMI i resultat dels càlculs establerts al PCAP.</t>
  </si>
  <si>
    <t>Cal omplir les cel·les de color verd de la pestanya CA1 amb els preus unitaris oferts.</t>
  </si>
  <si>
    <t>A aquest import se li aplica automàticament el 21% d'IVA.</t>
  </si>
  <si>
    <t>Total Oferta Global</t>
  </si>
  <si>
    <t>Import IVA exclòs*</t>
  </si>
  <si>
    <t>Import IVA*</t>
  </si>
  <si>
    <t>Import Total*</t>
  </si>
  <si>
    <t>Adobre Premiere Pro CC for Enterprise</t>
  </si>
  <si>
    <t>PREVISIÓ 2023</t>
  </si>
  <si>
    <t>Acrobat Pro DC Enterprise</t>
  </si>
  <si>
    <t>Acrobat Standard DC Enterprise</t>
  </si>
  <si>
    <t>Dimension Edition 4 Enterprise</t>
  </si>
  <si>
    <t>Adobe XD Edition 4 Enterprise</t>
  </si>
  <si>
    <t>After Effects Edition 4  Enterprise</t>
  </si>
  <si>
    <t>Creative Cloud All Apps Edition 4 Enterprise</t>
  </si>
  <si>
    <t>Animate Edition 4  Enterprise</t>
  </si>
  <si>
    <t>Audition Edition 4 Enterprise</t>
  </si>
  <si>
    <t>Dreamweaver Edition 4 Enterprise</t>
  </si>
  <si>
    <t>Illustrator Edition 4 Enterprise</t>
  </si>
  <si>
    <t>InDesign Edition 4 Enterprise</t>
  </si>
  <si>
    <t>Photoshop Edition 4 Enterprise</t>
  </si>
  <si>
    <t>Premiere Pro Edition 4 Enterprise</t>
  </si>
  <si>
    <t>PREVISIÓ Anual</t>
  </si>
  <si>
    <t>PREU TOTAL PER LLICÈNCIA (tres anys)</t>
  </si>
  <si>
    <t>Oferta Global Annex 3</t>
  </si>
  <si>
    <r>
      <t>* Import que s'ha</t>
    </r>
    <r>
      <rPr>
        <sz val="11"/>
        <rFont val="Calibri"/>
        <family val="2"/>
        <scheme val="minor"/>
      </rPr>
      <t>urà de fer constar a l'annex 3</t>
    </r>
    <r>
      <rPr>
        <sz val="11"/>
        <color theme="1"/>
        <rFont val="Calibri"/>
        <family val="2"/>
        <scheme val="minor"/>
      </rPr>
      <t xml:space="preserve"> del PCAP </t>
    </r>
  </si>
  <si>
    <t>Aquests imports de la pestanya CA2. s'hauran de fer constar a l'Annex 3 del PCAP.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</si>
</sst>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4"/>
      <name val="Arial"/>
      <family val="2"/>
    </font>
    <font>
      <sz val="11"/>
      <color indexed="8"/>
      <name val="Calibri"/>
      <family val="2"/>
    </font>
    <font>
      <b/>
      <sz val="9"/>
      <color theme="1"/>
      <name val="Verdana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u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3" fillId="0" borderId="0"/>
    <xf numFmtId="9" fontId="3" fillId="0" borderId="0"/>
    <xf numFmtId="166" fontId="3" fillId="0" borderId="0"/>
    <xf numFmtId="164" fontId="3" fillId="0" borderId="0"/>
    <xf numFmtId="167" fontId="3" fillId="0" borderId="0"/>
    <xf numFmtId="165" fontId="3" fillId="0" borderId="0"/>
    <xf numFmtId="0" fontId="3" fillId="0" borderId="0"/>
    <xf numFmtId="0" fontId="4" fillId="0" borderId="0" applyBorder="0"/>
    <xf numFmtId="0" fontId="1" fillId="0" borderId="0"/>
    <xf numFmtId="0" fontId="5" fillId="0" borderId="0"/>
    <xf numFmtId="0" fontId="8" fillId="0" borderId="0">
      <alignment vertical="center"/>
    </xf>
    <xf numFmtId="0" fontId="10" fillId="0" borderId="0"/>
  </cellStyleXfs>
  <cellXfs count="40">
    <xf numFmtId="0" fontId="0" fillId="0" borderId="0" xfId="0"/>
    <xf numFmtId="0" fontId="6" fillId="2" borderId="3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1" fillId="3" borderId="0" xfId="0" applyFont="1" applyFill="1" applyAlignment="1">
      <alignment horizontal="right"/>
    </xf>
    <xf numFmtId="0" fontId="2" fillId="3" borderId="8" xfId="0" applyFont="1" applyFill="1" applyBorder="1" applyAlignment="1">
      <alignment horizontal="left" vertical="center" wrapText="1"/>
    </xf>
    <xf numFmtId="8" fontId="2" fillId="3" borderId="2" xfId="0" applyNumberFormat="1" applyFont="1" applyFill="1" applyBorder="1" applyAlignment="1">
      <alignment horizontal="right" vertical="center" wrapText="1"/>
    </xf>
    <xf numFmtId="8" fontId="2" fillId="3" borderId="3" xfId="0" applyNumberFormat="1" applyFont="1" applyFill="1" applyBorder="1" applyAlignment="1">
      <alignment horizontal="righ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8" fontId="0" fillId="3" borderId="3" xfId="0" applyNumberFormat="1" applyFill="1" applyBorder="1" applyAlignment="1">
      <alignment horizontal="center" vertical="center"/>
    </xf>
    <xf numFmtId="0" fontId="0" fillId="3" borderId="0" xfId="0" applyFill="1"/>
    <xf numFmtId="168" fontId="2" fillId="3" borderId="1" xfId="0" applyNumberFormat="1" applyFont="1" applyFill="1" applyBorder="1" applyAlignment="1">
      <alignment horizontal="right" vertical="center" wrapText="1"/>
    </xf>
    <xf numFmtId="168" fontId="0" fillId="3" borderId="3" xfId="0" applyNumberFormat="1" applyFill="1" applyBorder="1"/>
    <xf numFmtId="0" fontId="9" fillId="3" borderId="0" xfId="11" applyFont="1" applyFill="1">
      <alignment vertical="center"/>
    </xf>
    <xf numFmtId="0" fontId="0" fillId="3" borderId="4" xfId="0" applyFill="1" applyBorder="1" applyAlignment="1">
      <alignment horizontal="center" vertical="center" wrapText="1"/>
    </xf>
    <xf numFmtId="168" fontId="0" fillId="3" borderId="11" xfId="0" applyNumberFormat="1" applyFill="1" applyBorder="1" applyAlignment="1">
      <alignment horizontal="center" vertical="center"/>
    </xf>
    <xf numFmtId="168" fontId="0" fillId="3" borderId="12" xfId="0" applyNumberFormat="1" applyFill="1" applyBorder="1" applyAlignment="1">
      <alignment horizontal="center" vertical="center"/>
    </xf>
    <xf numFmtId="0" fontId="11" fillId="3" borderId="0" xfId="0" applyFont="1" applyFill="1" applyAlignment="1">
      <alignment horizontal="center"/>
    </xf>
    <xf numFmtId="0" fontId="13" fillId="3" borderId="0" xfId="0" applyFont="1" applyFill="1"/>
    <xf numFmtId="0" fontId="7" fillId="3" borderId="0" xfId="0" applyFont="1" applyFill="1"/>
    <xf numFmtId="0" fontId="7" fillId="3" borderId="0" xfId="0" applyFont="1" applyFill="1" applyAlignment="1">
      <alignment wrapText="1"/>
    </xf>
    <xf numFmtId="0" fontId="0" fillId="3" borderId="13" xfId="0" applyFill="1" applyBorder="1"/>
    <xf numFmtId="0" fontId="0" fillId="3" borderId="13" xfId="0" applyFill="1" applyBorder="1" applyAlignment="1">
      <alignment horizontal="left"/>
    </xf>
    <xf numFmtId="0" fontId="0" fillId="3" borderId="14" xfId="0" applyFill="1" applyBorder="1" applyAlignment="1">
      <alignment horizontal="left"/>
    </xf>
    <xf numFmtId="0" fontId="0" fillId="3" borderId="15" xfId="0" applyFill="1" applyBorder="1" applyAlignment="1">
      <alignment horizontal="left" vertical="center"/>
    </xf>
    <xf numFmtId="0" fontId="0" fillId="3" borderId="16" xfId="0" applyFill="1" applyBorder="1" applyAlignment="1">
      <alignment wrapText="1"/>
    </xf>
    <xf numFmtId="0" fontId="0" fillId="3" borderId="15" xfId="0" applyFill="1" applyBorder="1"/>
    <xf numFmtId="0" fontId="0" fillId="3" borderId="15" xfId="0" applyFill="1" applyBorder="1" applyAlignment="1">
      <alignment horizontal="left"/>
    </xf>
    <xf numFmtId="0" fontId="6" fillId="2" borderId="3" xfId="0" applyFont="1" applyFill="1" applyBorder="1" applyAlignment="1">
      <alignment horizontal="center" vertical="center" wrapText="1"/>
    </xf>
    <xf numFmtId="8" fontId="2" fillId="3" borderId="17" xfId="0" applyNumberFormat="1" applyFont="1" applyFill="1" applyBorder="1" applyAlignment="1">
      <alignment horizontal="right" vertical="center" wrapText="1"/>
    </xf>
    <xf numFmtId="168" fontId="0" fillId="3" borderId="0" xfId="0" applyNumberFormat="1" applyFill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14" fillId="4" borderId="10" xfId="0" applyFont="1" applyFill="1" applyBorder="1" applyAlignment="1">
      <alignment horizontal="justify" vertical="center" wrapText="1"/>
    </xf>
    <xf numFmtId="0" fontId="4" fillId="4" borderId="10" xfId="0" applyFont="1" applyFill="1" applyBorder="1" applyAlignment="1">
      <alignment horizontal="justify" vertical="center" wrapText="1"/>
    </xf>
    <xf numFmtId="8" fontId="4" fillId="0" borderId="7" xfId="0" applyNumberFormat="1" applyFont="1" applyBorder="1" applyAlignment="1">
      <alignment horizontal="right" vertical="center" wrapText="1"/>
    </xf>
    <xf numFmtId="3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3">
    <cellStyle name="Comma" xfId="5" xr:uid="{00000000-0005-0000-0000-000000000000}"/>
    <cellStyle name="Comma [0]" xfId="6" xr:uid="{00000000-0005-0000-0000-000001000000}"/>
    <cellStyle name="Currency" xfId="3" xr:uid="{00000000-0005-0000-0000-000002000000}"/>
    <cellStyle name="Currency [0]" xfId="4" xr:uid="{00000000-0005-0000-0000-000003000000}"/>
    <cellStyle name="Normal" xfId="0" builtinId="0"/>
    <cellStyle name="Normal 10" xfId="12" xr:uid="{00000000-0005-0000-0000-000005000000}"/>
    <cellStyle name="Normal 2" xfId="8" xr:uid="{00000000-0005-0000-0000-000006000000}"/>
    <cellStyle name="Normal 2 2" xfId="7" xr:uid="{00000000-0005-0000-0000-000007000000}"/>
    <cellStyle name="Normal 2 3" xfId="11" xr:uid="{00000000-0005-0000-0000-000008000000}"/>
    <cellStyle name="Normal 3" xfId="9" xr:uid="{00000000-0005-0000-0000-000009000000}"/>
    <cellStyle name="Normal 4" xfId="1" xr:uid="{00000000-0005-0000-0000-00000A000000}"/>
    <cellStyle name="Normal 5" xfId="10" xr:uid="{00000000-0005-0000-0000-00000B000000}"/>
    <cellStyle name="Percent" xfId="2" xr:uid="{00000000-0005-0000-0000-00000C000000}"/>
  </cellStyles>
  <dxfs count="3"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0</xdr:row>
      <xdr:rowOff>152400</xdr:rowOff>
    </xdr:from>
    <xdr:to>
      <xdr:col>1</xdr:col>
      <xdr:colOff>1266825</xdr:colOff>
      <xdr:row>2</xdr:row>
      <xdr:rowOff>123825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590550" y="152400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2</xdr:col>
      <xdr:colOff>704850</xdr:colOff>
      <xdr:row>2</xdr:row>
      <xdr:rowOff>114300</xdr:rowOff>
    </xdr:to>
    <xdr:pic>
      <xdr:nvPicPr>
        <xdr:cNvPr id="4" name="I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19125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B15"/>
  <sheetViews>
    <sheetView tabSelected="1" workbookViewId="0">
      <selection activeCell="B13" sqref="B13"/>
    </sheetView>
  </sheetViews>
  <sheetFormatPr defaultColWidth="8.85546875" defaultRowHeight="15" x14ac:dyDescent="0.25"/>
  <cols>
    <col min="1" max="1" width="9.42578125" style="10" customWidth="1"/>
    <col min="2" max="2" width="76.7109375" style="10" customWidth="1"/>
    <col min="3" max="16384" width="8.85546875" style="10"/>
  </cols>
  <sheetData>
    <row r="2" spans="2:2" x14ac:dyDescent="0.25">
      <c r="B2" s="17" t="s">
        <v>16</v>
      </c>
    </row>
    <row r="3" spans="2:2" x14ac:dyDescent="0.25">
      <c r="B3" s="18"/>
    </row>
    <row r="5" spans="2:2" x14ac:dyDescent="0.25">
      <c r="B5" s="19" t="s">
        <v>19</v>
      </c>
    </row>
    <row r="6" spans="2:2" x14ac:dyDescent="0.25">
      <c r="B6" s="19"/>
    </row>
    <row r="7" spans="2:2" x14ac:dyDescent="0.25">
      <c r="B7" s="25" t="s">
        <v>25</v>
      </c>
    </row>
    <row r="8" spans="2:2" x14ac:dyDescent="0.25">
      <c r="B8" s="21" t="s">
        <v>20</v>
      </c>
    </row>
    <row r="9" spans="2:2" x14ac:dyDescent="0.25">
      <c r="B9" s="26" t="s">
        <v>21</v>
      </c>
    </row>
    <row r="10" spans="2:2" ht="15" customHeight="1" x14ac:dyDescent="0.25">
      <c r="B10" s="25" t="s">
        <v>24</v>
      </c>
    </row>
    <row r="11" spans="2:2" x14ac:dyDescent="0.25">
      <c r="B11" s="20"/>
    </row>
    <row r="12" spans="2:2" x14ac:dyDescent="0.25">
      <c r="B12" s="22" t="s">
        <v>22</v>
      </c>
    </row>
    <row r="13" spans="2:2" x14ac:dyDescent="0.25">
      <c r="B13" s="23" t="s">
        <v>23</v>
      </c>
    </row>
    <row r="14" spans="2:2" x14ac:dyDescent="0.25">
      <c r="B14" s="27" t="s">
        <v>26</v>
      </c>
    </row>
    <row r="15" spans="2:2" x14ac:dyDescent="0.25">
      <c r="B15" s="24" t="s">
        <v>50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E25"/>
  <sheetViews>
    <sheetView workbookViewId="0">
      <selection activeCell="C6" sqref="C6"/>
    </sheetView>
  </sheetViews>
  <sheetFormatPr defaultRowHeight="15" x14ac:dyDescent="0.25"/>
  <cols>
    <col min="1" max="1" width="8.42578125" style="2" customWidth="1"/>
    <col min="2" max="2" width="55.140625" style="2" customWidth="1"/>
    <col min="3" max="3" width="15.7109375" style="2" customWidth="1"/>
    <col min="4" max="4" width="9.7109375" style="2" customWidth="1"/>
    <col min="5" max="5" width="15.7109375" style="2" customWidth="1"/>
    <col min="6" max="16384" width="9.140625" style="2"/>
  </cols>
  <sheetData>
    <row r="2" spans="2:5" x14ac:dyDescent="0.15">
      <c r="B2" s="3" t="s">
        <v>16</v>
      </c>
    </row>
    <row r="4" spans="2:5" ht="15.75" thickBot="1" x14ac:dyDescent="0.3"/>
    <row r="5" spans="2:5" ht="53.25" customHeight="1" thickBot="1" x14ac:dyDescent="0.3">
      <c r="B5" s="28" t="s">
        <v>14</v>
      </c>
      <c r="C5" s="28" t="s">
        <v>12</v>
      </c>
      <c r="D5" s="28" t="s">
        <v>46</v>
      </c>
      <c r="E5" s="28" t="s">
        <v>47</v>
      </c>
    </row>
    <row r="6" spans="2:5" ht="15.75" thickBot="1" x14ac:dyDescent="0.3">
      <c r="B6" s="35" t="s">
        <v>33</v>
      </c>
      <c r="C6" s="37">
        <v>252</v>
      </c>
      <c r="D6" s="38">
        <v>1071</v>
      </c>
      <c r="E6" s="6">
        <f>(C6*D6*3)</f>
        <v>809676</v>
      </c>
    </row>
    <row r="7" spans="2:5" ht="15.75" thickBot="1" x14ac:dyDescent="0.3">
      <c r="B7" s="35" t="s">
        <v>34</v>
      </c>
      <c r="C7" s="37">
        <v>153</v>
      </c>
      <c r="D7" s="39">
        <v>2</v>
      </c>
      <c r="E7" s="6">
        <f t="shared" ref="E7:E18" si="0">(C7*D7*3)</f>
        <v>918</v>
      </c>
    </row>
    <row r="8" spans="2:5" ht="15.75" thickBot="1" x14ac:dyDescent="0.3">
      <c r="B8" s="36" t="s">
        <v>35</v>
      </c>
      <c r="C8" s="37">
        <v>455</v>
      </c>
      <c r="D8" s="39">
        <v>1</v>
      </c>
      <c r="E8" s="6">
        <f t="shared" si="0"/>
        <v>1365</v>
      </c>
    </row>
    <row r="9" spans="2:5" ht="15.75" thickBot="1" x14ac:dyDescent="0.3">
      <c r="B9" s="35" t="s">
        <v>36</v>
      </c>
      <c r="C9" s="37">
        <v>325</v>
      </c>
      <c r="D9" s="39">
        <v>1</v>
      </c>
      <c r="E9" s="6">
        <f t="shared" si="0"/>
        <v>975</v>
      </c>
    </row>
    <row r="10" spans="2:5" ht="15.75" thickBot="1" x14ac:dyDescent="0.3">
      <c r="B10" s="36" t="s">
        <v>37</v>
      </c>
      <c r="C10" s="37">
        <v>455</v>
      </c>
      <c r="D10" s="39">
        <v>1</v>
      </c>
      <c r="E10" s="6">
        <f t="shared" si="0"/>
        <v>1365</v>
      </c>
    </row>
    <row r="11" spans="2:5" ht="15.75" thickBot="1" x14ac:dyDescent="0.3">
      <c r="B11" s="35" t="s">
        <v>38</v>
      </c>
      <c r="C11" s="37">
        <v>1013</v>
      </c>
      <c r="D11" s="39">
        <v>55</v>
      </c>
      <c r="E11" s="6">
        <f t="shared" si="0"/>
        <v>167145</v>
      </c>
    </row>
    <row r="12" spans="2:5" ht="15.75" thickBot="1" x14ac:dyDescent="0.3">
      <c r="B12" s="36" t="s">
        <v>39</v>
      </c>
      <c r="C12" s="37">
        <v>455</v>
      </c>
      <c r="D12" s="39">
        <v>2</v>
      </c>
      <c r="E12" s="6">
        <f t="shared" si="0"/>
        <v>2730</v>
      </c>
    </row>
    <row r="13" spans="2:5" ht="15.75" thickBot="1" x14ac:dyDescent="0.3">
      <c r="B13" s="36" t="s">
        <v>40</v>
      </c>
      <c r="C13" s="37">
        <v>455</v>
      </c>
      <c r="D13" s="39">
        <v>1</v>
      </c>
      <c r="E13" s="6">
        <f t="shared" si="0"/>
        <v>1365</v>
      </c>
    </row>
    <row r="14" spans="2:5" ht="15.75" thickBot="1" x14ac:dyDescent="0.3">
      <c r="B14" s="36" t="s">
        <v>41</v>
      </c>
      <c r="C14" s="37">
        <v>455</v>
      </c>
      <c r="D14" s="39">
        <v>1</v>
      </c>
      <c r="E14" s="6">
        <f t="shared" si="0"/>
        <v>1365</v>
      </c>
    </row>
    <row r="15" spans="2:5" ht="15.75" thickBot="1" x14ac:dyDescent="0.3">
      <c r="B15" s="36" t="s">
        <v>42</v>
      </c>
      <c r="C15" s="37">
        <v>455</v>
      </c>
      <c r="D15" s="39">
        <v>12</v>
      </c>
      <c r="E15" s="6">
        <f t="shared" si="0"/>
        <v>16380</v>
      </c>
    </row>
    <row r="16" spans="2:5" ht="15.75" thickBot="1" x14ac:dyDescent="0.3">
      <c r="B16" s="36" t="s">
        <v>43</v>
      </c>
      <c r="C16" s="37">
        <v>455</v>
      </c>
      <c r="D16" s="39">
        <v>22</v>
      </c>
      <c r="E16" s="6">
        <f t="shared" si="0"/>
        <v>30030</v>
      </c>
    </row>
    <row r="17" spans="2:5" ht="15.75" thickBot="1" x14ac:dyDescent="0.3">
      <c r="B17" s="36" t="s">
        <v>44</v>
      </c>
      <c r="C17" s="37">
        <v>455</v>
      </c>
      <c r="D17" s="39">
        <v>122</v>
      </c>
      <c r="E17" s="6">
        <f t="shared" si="0"/>
        <v>166530</v>
      </c>
    </row>
    <row r="18" spans="2:5" ht="15.75" thickBot="1" x14ac:dyDescent="0.3">
      <c r="B18" s="36" t="s">
        <v>45</v>
      </c>
      <c r="C18" s="37">
        <v>455</v>
      </c>
      <c r="D18" s="39">
        <v>3</v>
      </c>
      <c r="E18" s="6">
        <f t="shared" si="0"/>
        <v>4095</v>
      </c>
    </row>
    <row r="19" spans="2:5" ht="15.75" thickBot="1" x14ac:dyDescent="0.3">
      <c r="B19" s="31" t="s">
        <v>13</v>
      </c>
      <c r="C19" s="32"/>
      <c r="D19" s="32"/>
      <c r="E19" s="9">
        <f>SUM(E6:E18)</f>
        <v>1203939</v>
      </c>
    </row>
    <row r="25" spans="2:5" x14ac:dyDescent="0.25">
      <c r="B25" s="30"/>
    </row>
  </sheetData>
  <mergeCells count="1">
    <mergeCell ref="B19:D19"/>
  </mergeCells>
  <conditionalFormatting sqref="E6:E18">
    <cfRule type="cellIs" priority="1" operator="lessThanOrEqual">
      <formula>$C$6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E19"/>
  <sheetViews>
    <sheetView workbookViewId="0">
      <selection activeCell="B34" sqref="B34"/>
    </sheetView>
  </sheetViews>
  <sheetFormatPr defaultRowHeight="15" x14ac:dyDescent="0.25"/>
  <cols>
    <col min="1" max="1" width="8.140625" style="10" customWidth="1"/>
    <col min="2" max="2" width="55.7109375" style="10" customWidth="1"/>
    <col min="3" max="3" width="15.7109375" style="10" customWidth="1"/>
    <col min="4" max="4" width="9.28515625" style="10" customWidth="1"/>
    <col min="5" max="5" width="15.7109375" style="10" customWidth="1"/>
    <col min="6" max="16384" width="9.140625" style="10"/>
  </cols>
  <sheetData>
    <row r="2" spans="2:5" x14ac:dyDescent="0.25">
      <c r="B2" s="3" t="s">
        <v>16</v>
      </c>
    </row>
    <row r="4" spans="2:5" ht="15.75" thickBot="1" x14ac:dyDescent="0.3"/>
    <row r="5" spans="2:5" ht="54" customHeight="1" thickBot="1" x14ac:dyDescent="0.3">
      <c r="B5" s="28" t="s">
        <v>14</v>
      </c>
      <c r="C5" s="28" t="s">
        <v>12</v>
      </c>
      <c r="D5" s="28" t="s">
        <v>32</v>
      </c>
      <c r="E5" s="28" t="s">
        <v>17</v>
      </c>
    </row>
    <row r="6" spans="2:5" ht="15.75" customHeight="1" thickBot="1" x14ac:dyDescent="0.3">
      <c r="B6" s="4" t="s">
        <v>0</v>
      </c>
      <c r="C6" s="5">
        <v>0</v>
      </c>
      <c r="D6" s="38">
        <v>1071</v>
      </c>
      <c r="E6" s="11">
        <f>(C6*D6)*3</f>
        <v>0</v>
      </c>
    </row>
    <row r="7" spans="2:5" ht="15.75" customHeight="1" thickBot="1" x14ac:dyDescent="0.3">
      <c r="B7" s="7" t="s">
        <v>1</v>
      </c>
      <c r="C7" s="5">
        <v>0</v>
      </c>
      <c r="D7" s="39">
        <v>2</v>
      </c>
      <c r="E7" s="11">
        <f t="shared" ref="E7:E18" si="0">(C7*D7)*3</f>
        <v>0</v>
      </c>
    </row>
    <row r="8" spans="2:5" ht="15.75" customHeight="1" thickBot="1" x14ac:dyDescent="0.3">
      <c r="B8" s="7" t="s">
        <v>6</v>
      </c>
      <c r="C8" s="5">
        <v>0</v>
      </c>
      <c r="D8" s="39">
        <v>1</v>
      </c>
      <c r="E8" s="11">
        <f t="shared" si="0"/>
        <v>0</v>
      </c>
    </row>
    <row r="9" spans="2:5" ht="15.75" customHeight="1" thickBot="1" x14ac:dyDescent="0.3">
      <c r="B9" s="7" t="s">
        <v>8</v>
      </c>
      <c r="C9" s="5">
        <v>0</v>
      </c>
      <c r="D9" s="39">
        <v>1</v>
      </c>
      <c r="E9" s="11">
        <f t="shared" si="0"/>
        <v>0</v>
      </c>
    </row>
    <row r="10" spans="2:5" ht="15.75" customHeight="1" thickBot="1" x14ac:dyDescent="0.3">
      <c r="B10" s="7" t="s">
        <v>7</v>
      </c>
      <c r="C10" s="5">
        <v>0</v>
      </c>
      <c r="D10" s="39">
        <v>1</v>
      </c>
      <c r="E10" s="11">
        <f t="shared" si="0"/>
        <v>0</v>
      </c>
    </row>
    <row r="11" spans="2:5" ht="15.75" thickBot="1" x14ac:dyDescent="0.3">
      <c r="B11" s="7" t="s">
        <v>3</v>
      </c>
      <c r="C11" s="5">
        <v>0</v>
      </c>
      <c r="D11" s="39">
        <v>55</v>
      </c>
      <c r="E11" s="11">
        <f t="shared" si="0"/>
        <v>0</v>
      </c>
    </row>
    <row r="12" spans="2:5" ht="15.75" thickBot="1" x14ac:dyDescent="0.3">
      <c r="B12" s="7" t="s">
        <v>2</v>
      </c>
      <c r="C12" s="5">
        <v>0</v>
      </c>
      <c r="D12" s="39">
        <v>2</v>
      </c>
      <c r="E12" s="11">
        <f t="shared" si="0"/>
        <v>0</v>
      </c>
    </row>
    <row r="13" spans="2:5" ht="15.75" thickBot="1" x14ac:dyDescent="0.3">
      <c r="B13" s="7" t="s">
        <v>5</v>
      </c>
      <c r="C13" s="5">
        <v>0</v>
      </c>
      <c r="D13" s="39">
        <v>1</v>
      </c>
      <c r="E13" s="11">
        <f t="shared" si="0"/>
        <v>0</v>
      </c>
    </row>
    <row r="14" spans="2:5" ht="15.75" thickBot="1" x14ac:dyDescent="0.3">
      <c r="B14" s="7" t="s">
        <v>4</v>
      </c>
      <c r="C14" s="5">
        <v>0</v>
      </c>
      <c r="D14" s="39">
        <v>1</v>
      </c>
      <c r="E14" s="11">
        <f t="shared" si="0"/>
        <v>0</v>
      </c>
    </row>
    <row r="15" spans="2:5" ht="15.75" thickBot="1" x14ac:dyDescent="0.3">
      <c r="B15" s="7" t="s">
        <v>9</v>
      </c>
      <c r="C15" s="5">
        <v>0</v>
      </c>
      <c r="D15" s="39">
        <v>12</v>
      </c>
      <c r="E15" s="11">
        <f t="shared" si="0"/>
        <v>0</v>
      </c>
    </row>
    <row r="16" spans="2:5" ht="15.75" thickBot="1" x14ac:dyDescent="0.3">
      <c r="B16" s="7" t="s">
        <v>10</v>
      </c>
      <c r="C16" s="5">
        <v>0</v>
      </c>
      <c r="D16" s="39">
        <v>22</v>
      </c>
      <c r="E16" s="11">
        <f t="shared" si="0"/>
        <v>0</v>
      </c>
    </row>
    <row r="17" spans="2:5" ht="15.75" thickBot="1" x14ac:dyDescent="0.3">
      <c r="B17" s="7" t="s">
        <v>11</v>
      </c>
      <c r="C17" s="5">
        <v>0</v>
      </c>
      <c r="D17" s="39">
        <v>122</v>
      </c>
      <c r="E17" s="11">
        <f t="shared" si="0"/>
        <v>0</v>
      </c>
    </row>
    <row r="18" spans="2:5" ht="15.75" thickBot="1" x14ac:dyDescent="0.3">
      <c r="B18" s="8" t="s">
        <v>31</v>
      </c>
      <c r="C18" s="29">
        <v>0</v>
      </c>
      <c r="D18" s="39">
        <v>3</v>
      </c>
      <c r="E18" s="11">
        <f t="shared" si="0"/>
        <v>0</v>
      </c>
    </row>
    <row r="19" spans="2:5" ht="15.75" thickBot="1" x14ac:dyDescent="0.3">
      <c r="B19" s="33" t="s">
        <v>18</v>
      </c>
      <c r="C19" s="34"/>
      <c r="D19" s="34"/>
      <c r="E19" s="12">
        <f>SUM(E6:E18)</f>
        <v>0</v>
      </c>
    </row>
  </sheetData>
  <mergeCells count="1">
    <mergeCell ref="B19:D19"/>
  </mergeCells>
  <conditionalFormatting sqref="C6:C18">
    <cfRule type="containsBlanks" dxfId="2" priority="1">
      <formula>LEN(TRIM(C6))=0</formula>
    </cfRule>
  </conditionalFormatting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greaterThan" id="{DFAC18EB-11C9-4042-9ABB-1151B654D7A4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3" operator="lessThanOrEqual" id="{082E934C-0525-4F3A-BA32-DE378989C79C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C6:C18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C2:F9"/>
  <sheetViews>
    <sheetView workbookViewId="0">
      <selection activeCell="C24" sqref="C23:C24"/>
    </sheetView>
  </sheetViews>
  <sheetFormatPr defaultColWidth="8.85546875" defaultRowHeight="15" x14ac:dyDescent="0.25"/>
  <cols>
    <col min="1" max="2" width="8.85546875" style="10"/>
    <col min="3" max="3" width="27.28515625" style="10" customWidth="1"/>
    <col min="4" max="6" width="18.85546875" style="10" customWidth="1"/>
    <col min="7" max="16384" width="8.85546875" style="10"/>
  </cols>
  <sheetData>
    <row r="2" spans="3:6" x14ac:dyDescent="0.25">
      <c r="D2" s="3" t="s">
        <v>16</v>
      </c>
    </row>
    <row r="5" spans="3:6" ht="18" x14ac:dyDescent="0.25">
      <c r="C5" s="13" t="s">
        <v>27</v>
      </c>
    </row>
    <row r="6" spans="3:6" x14ac:dyDescent="0.25">
      <c r="C6" s="10" t="s">
        <v>49</v>
      </c>
    </row>
    <row r="7" spans="3:6" ht="15.75" thickBot="1" x14ac:dyDescent="0.3"/>
    <row r="8" spans="3:6" ht="29.25" customHeight="1" thickBot="1" x14ac:dyDescent="0.3">
      <c r="C8" s="1" t="s">
        <v>15</v>
      </c>
      <c r="D8" s="1" t="s">
        <v>28</v>
      </c>
      <c r="E8" s="1" t="s">
        <v>29</v>
      </c>
      <c r="F8" s="1" t="s">
        <v>30</v>
      </c>
    </row>
    <row r="9" spans="3:6" ht="34.5" customHeight="1" thickBot="1" x14ac:dyDescent="0.3">
      <c r="C9" s="14" t="s">
        <v>48</v>
      </c>
      <c r="D9" s="15">
        <f>'CA1. Oferta Preus Unitaris'!E19</f>
        <v>0</v>
      </c>
      <c r="E9" s="15">
        <f>D9*21%</f>
        <v>0</v>
      </c>
      <c r="F9" s="16">
        <f>D9+E9</f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Instruccions</vt:lpstr>
      <vt:lpstr>Preus unitaris màxims fixats</vt:lpstr>
      <vt:lpstr>CA1. Oferta Preus Unitaris</vt:lpstr>
      <vt:lpstr>CA2. Resultat Oferta Global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Milan</dc:creator>
  <cp:lastModifiedBy>FERNANDEZ RELATS, RAQUEL</cp:lastModifiedBy>
  <dcterms:created xsi:type="dcterms:W3CDTF">2021-03-11T12:36:47Z</dcterms:created>
  <dcterms:modified xsi:type="dcterms:W3CDTF">2025-04-08T12:46:07Z</dcterms:modified>
</cp:coreProperties>
</file>