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codeName="ThisWorkbook"/>
  <mc:AlternateContent xmlns:mc="http://schemas.openxmlformats.org/markup-compatibility/2006">
    <mc:Choice Requires="x15">
      <x15ac:absPath xmlns:x15ac="http://schemas.microsoft.com/office/spreadsheetml/2010/11/ac" url="https://gruptersa.sharepoint.com/Juridic/AsJu/TERSA/AA EXPEDIENTS EN ESTUDI/CTTE632 Obra nova sala de control PVE/DOCUMENTACIÓ/Anexos/"/>
    </mc:Choice>
  </mc:AlternateContent>
  <xr:revisionPtr revIDLastSave="75" documentId="8_{E68093E3-FF68-4687-93C1-E4E94D530CD3}" xr6:coauthVersionLast="46" xr6:coauthVersionMax="46" xr10:uidLastSave="{650BE25F-A92A-48FE-846A-6517C3129214}"/>
  <bookViews>
    <workbookView xWindow="-108" yWindow="-108" windowWidth="23256" windowHeight="12576" xr2:uid="{00000000-000D-0000-FFFF-FFFF00000000}"/>
  </bookViews>
  <sheets>
    <sheet name="T-PRES"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30" i="2" l="1"/>
  <c r="H429" i="2"/>
  <c r="H432" i="2" s="1"/>
  <c r="H421" i="2"/>
  <c r="H420" i="2"/>
  <c r="H419" i="2"/>
  <c r="H418" i="2"/>
  <c r="H417" i="2"/>
  <c r="H416" i="2"/>
  <c r="H415" i="2"/>
  <c r="H411" i="2"/>
  <c r="H410" i="2"/>
  <c r="H409" i="2"/>
  <c r="H405" i="2"/>
  <c r="H404" i="2"/>
  <c r="H403" i="2"/>
  <c r="H402" i="2"/>
  <c r="H401" i="2"/>
  <c r="H400" i="2"/>
  <c r="H399" i="2"/>
  <c r="H398" i="2"/>
  <c r="H394" i="2"/>
  <c r="H393" i="2"/>
  <c r="H392" i="2"/>
  <c r="H391" i="2"/>
  <c r="H390" i="2"/>
  <c r="H386" i="2"/>
  <c r="H385" i="2"/>
  <c r="H384" i="2"/>
  <c r="H383" i="2"/>
  <c r="H382" i="2"/>
  <c r="H378" i="2"/>
  <c r="H377" i="2"/>
  <c r="H376" i="2"/>
  <c r="H375" i="2"/>
  <c r="H371" i="2"/>
  <c r="H370" i="2"/>
  <c r="H369" i="2"/>
  <c r="H365" i="2"/>
  <c r="H364" i="2"/>
  <c r="H363" i="2"/>
  <c r="H362" i="2"/>
  <c r="H361" i="2"/>
  <c r="H360" i="2"/>
  <c r="H359" i="2"/>
  <c r="H358" i="2"/>
  <c r="H357" i="2"/>
  <c r="H347" i="2"/>
  <c r="H366" i="2" l="1"/>
  <c r="H406" i="2"/>
  <c r="H412" i="2"/>
  <c r="H387" i="2"/>
  <c r="H422" i="2"/>
  <c r="H395" i="2"/>
  <c r="H379" i="2"/>
  <c r="H372" i="2"/>
  <c r="H57" i="2"/>
  <c r="H73" i="2"/>
  <c r="H149" i="2"/>
  <c r="H209" i="2"/>
  <c r="H211" i="2"/>
  <c r="H254" i="2"/>
  <c r="H297" i="2"/>
  <c r="H312" i="2"/>
  <c r="H342" i="2"/>
  <c r="H348" i="2"/>
  <c r="H346" i="2"/>
  <c r="H345" i="2"/>
  <c r="H344" i="2"/>
  <c r="H343" i="2"/>
  <c r="H336" i="2"/>
  <c r="H335" i="2"/>
  <c r="H334" i="2"/>
  <c r="H333" i="2"/>
  <c r="H332" i="2"/>
  <c r="H325" i="2"/>
  <c r="H324" i="2"/>
  <c r="H323" i="2"/>
  <c r="H322" i="2"/>
  <c r="H321" i="2"/>
  <c r="H320" i="2"/>
  <c r="H313" i="2"/>
  <c r="H311" i="2"/>
  <c r="H310" i="2"/>
  <c r="H309" i="2"/>
  <c r="H308" i="2"/>
  <c r="H307" i="2"/>
  <c r="H306" i="2"/>
  <c r="H299" i="2"/>
  <c r="H298" i="2"/>
  <c r="H296" i="2"/>
  <c r="H295" i="2"/>
  <c r="H294" i="2"/>
  <c r="H287" i="2"/>
  <c r="H286" i="2"/>
  <c r="H278" i="2"/>
  <c r="H277" i="2"/>
  <c r="H276" i="2"/>
  <c r="H268" i="2"/>
  <c r="H269" i="2" s="1"/>
  <c r="H260" i="2"/>
  <c r="H259" i="2"/>
  <c r="H258" i="2"/>
  <c r="H257" i="2"/>
  <c r="H256" i="2"/>
  <c r="H255" i="2"/>
  <c r="H253" i="2"/>
  <c r="H252" i="2"/>
  <c r="H251" i="2"/>
  <c r="H250" i="2"/>
  <c r="H249" i="2"/>
  <c r="H248" i="2"/>
  <c r="H247" i="2"/>
  <c r="H246" i="2"/>
  <c r="H245" i="2"/>
  <c r="H237" i="2"/>
  <c r="H238" i="2" s="1"/>
  <c r="H229" i="2"/>
  <c r="H230" i="2" s="1"/>
  <c r="H221" i="2"/>
  <c r="H220" i="2"/>
  <c r="H212" i="2"/>
  <c r="H210" i="2"/>
  <c r="H208" i="2"/>
  <c r="H207" i="2"/>
  <c r="H206" i="2"/>
  <c r="H205" i="2"/>
  <c r="H204" i="2"/>
  <c r="H203" i="2"/>
  <c r="H202" i="2"/>
  <c r="H194" i="2"/>
  <c r="H195" i="2" s="1"/>
  <c r="H186" i="2"/>
  <c r="H187" i="2" s="1"/>
  <c r="H178" i="2"/>
  <c r="H179" i="2" s="1"/>
  <c r="H170" i="2"/>
  <c r="H169" i="2"/>
  <c r="H168" i="2"/>
  <c r="H167" i="2"/>
  <c r="H166" i="2"/>
  <c r="H165" i="2"/>
  <c r="H164" i="2"/>
  <c r="H156" i="2"/>
  <c r="H155" i="2"/>
  <c r="H154" i="2"/>
  <c r="H153" i="2"/>
  <c r="H152" i="2"/>
  <c r="H151" i="2"/>
  <c r="H150" i="2"/>
  <c r="H148" i="2"/>
  <c r="H147" i="2"/>
  <c r="H139" i="2"/>
  <c r="H138" i="2"/>
  <c r="H137" i="2"/>
  <c r="H136" i="2"/>
  <c r="H135" i="2"/>
  <c r="H134" i="2"/>
  <c r="H133" i="2"/>
  <c r="H132" i="2"/>
  <c r="H131" i="2"/>
  <c r="H130" i="2"/>
  <c r="H129" i="2"/>
  <c r="H128" i="2"/>
  <c r="H120" i="2"/>
  <c r="H119" i="2"/>
  <c r="H118" i="2"/>
  <c r="H111" i="2"/>
  <c r="H110" i="2"/>
  <c r="H109" i="2"/>
  <c r="H108" i="2"/>
  <c r="H107" i="2"/>
  <c r="H106" i="2"/>
  <c r="H99" i="2"/>
  <c r="H98" i="2"/>
  <c r="H91" i="2"/>
  <c r="H90" i="2"/>
  <c r="H89" i="2"/>
  <c r="H88" i="2"/>
  <c r="H81" i="2"/>
  <c r="H82" i="2" s="1"/>
  <c r="H74" i="2"/>
  <c r="H66" i="2"/>
  <c r="H65" i="2"/>
  <c r="H64" i="2"/>
  <c r="H56" i="2"/>
  <c r="H49" i="2"/>
  <c r="H48" i="2"/>
  <c r="H47" i="2"/>
  <c r="H40" i="2"/>
  <c r="H39" i="2"/>
  <c r="H38" i="2"/>
  <c r="H37" i="2"/>
  <c r="H36" i="2"/>
  <c r="H35" i="2"/>
  <c r="H34" i="2"/>
  <c r="H27" i="2"/>
  <c r="H26" i="2"/>
  <c r="H25" i="2"/>
  <c r="H18" i="2"/>
  <c r="H17" i="2"/>
  <c r="H16" i="2"/>
  <c r="H15" i="2"/>
  <c r="H14" i="2"/>
  <c r="H424" i="2" l="1"/>
  <c r="H288" i="2"/>
  <c r="H279" i="2"/>
  <c r="H222" i="2"/>
  <c r="H112" i="2"/>
  <c r="H58" i="2"/>
  <c r="H50" i="2"/>
  <c r="H75" i="2"/>
  <c r="H100" i="2"/>
  <c r="H157" i="2"/>
  <c r="H171" i="2"/>
  <c r="H213" i="2"/>
  <c r="H349" i="2"/>
  <c r="H41" i="2"/>
  <c r="H261" i="2"/>
  <c r="H300" i="2"/>
  <c r="H92" i="2"/>
  <c r="H337" i="2"/>
  <c r="H121" i="2"/>
  <c r="H314" i="2"/>
  <c r="H326" i="2"/>
  <c r="H19" i="2"/>
  <c r="H140" i="2"/>
  <c r="H67" i="2"/>
  <c r="H28" i="2"/>
  <c r="H351" i="2" l="1"/>
  <c r="H426" i="2" s="1"/>
</calcChain>
</file>

<file path=xl/sharedStrings.xml><?xml version="1.0" encoding="utf-8"?>
<sst xmlns="http://schemas.openxmlformats.org/spreadsheetml/2006/main" count="1151" uniqueCount="495">
  <si>
    <t>Nova sala de control TERSA</t>
  </si>
  <si>
    <t>PRESSUPOST</t>
  </si>
  <si>
    <t>Preu</t>
  </si>
  <si>
    <t>Amidament</t>
  </si>
  <si>
    <t>Import</t>
  </si>
  <si>
    <t>Obra</t>
  </si>
  <si>
    <t>01</t>
  </si>
  <si>
    <t>Pressupost19-087</t>
  </si>
  <si>
    <t>Capítol</t>
  </si>
  <si>
    <t>OBRA CIVIL</t>
  </si>
  <si>
    <t>Titol 3</t>
  </si>
  <si>
    <t>ENDERROC TERRAT</t>
  </si>
  <si>
    <t>'01.01.01</t>
  </si>
  <si>
    <t>K2152212</t>
  </si>
  <si>
    <t>m2</t>
  </si>
  <si>
    <t>Enderroc complet de coberta plana, transitable, no ventilada, amb paviment flotant de rajoles sobre suports, amb mitjans manuals i martell pneumàtic i càrrega manual sobre camió o contenidor</t>
  </si>
  <si>
    <t>K219KFA0</t>
  </si>
  <si>
    <t>m</t>
  </si>
  <si>
    <t>Tall en paviment de formigó de 10 cm de fondària com a mínim, amb màquina tallajunts amb disc de diamant, per a delimitar la zona a demolir</t>
  </si>
  <si>
    <t>K2135121</t>
  </si>
  <si>
    <t>m3</t>
  </si>
  <si>
    <t>Enderroc de mur de contenció de maçoneria, amb compressor i càrrega manual de runa sobre camió o contenidor</t>
  </si>
  <si>
    <t>K2R6423A</t>
  </si>
  <si>
    <t>Càrrega amb mitjans mecànics i transport de residus inerts o no especials a instal·lació autoritzada de gestió de residus, amb camió per a transport de 7 t, amb un recorregut de més de 15 i fins a 20 km</t>
  </si>
  <si>
    <t>EY03E000</t>
  </si>
  <si>
    <t>u</t>
  </si>
  <si>
    <t>Forat amb equips per a tall/broca de diamant, de llosa massissa formigó armat, de 150 a 200 mm de diàmetre i fins a 350 mm de fondària</t>
  </si>
  <si>
    <t>TOTAL</t>
  </si>
  <si>
    <t>02</t>
  </si>
  <si>
    <t>ENDERROC CASETA</t>
  </si>
  <si>
    <t>'01.01.02</t>
  </si>
  <si>
    <t>K214U070</t>
  </si>
  <si>
    <t>ml</t>
  </si>
  <si>
    <t>Tall d'estructures de formigó en massa o armat, amb serra amb disc de diamant i càrrega manual i mecànica de runa sobre camió o contenidor</t>
  </si>
  <si>
    <t>K2111595</t>
  </si>
  <si>
    <t>Enderroc d'edificació aïllada, de 30 a 250 m3 de volum aparent, de 4 m d'alçària, amb estructura de formigó armat, sense enderroc de fonaments, solera ni mitgeres, sense separació, transport ni gestió de residus ni residus perillosos, amb mitjans manuals i mecànics i càrrega mecànica de runa sobre camió o contenidor</t>
  </si>
  <si>
    <t>03</t>
  </si>
  <si>
    <t>ALTRES ACTUACIONS</t>
  </si>
  <si>
    <t>'01.01.03</t>
  </si>
  <si>
    <t>L21LUE30</t>
  </si>
  <si>
    <t>Desmuntatge per a substitució d'escala mecànica d'amplària dels graons entre 600 i 1000 mm, desnivell entre 5 i 6 m, amb mitjans manuals i mecànics i càrrega de runa sobre camió o contenidor. Inclou grua per al desmuntatge.</t>
  </si>
  <si>
    <t>K2111695</t>
  </si>
  <si>
    <t>Enderroc d'edificació aïllada, de 30 a 250 m3 de volum aparent, de 4 m d'alçària, amb estructura d'obra de fàbrica i marquesina, carpinteries i instal·lacions, sense enderroc de fonaments, solera ni mitgeres, sense separació, transport ni gestió de residus ni residus perillosos, amb mitjans manuals i mecànics i càrrega mecànica de runa sobre camió o contenidor</t>
  </si>
  <si>
    <t>F2194XG5</t>
  </si>
  <si>
    <t>Demolició de paviment de mescla bituminosa, de fins a 15 cm de gruix i més de 2 m d'amplària amb retroexcavadora amb martell trencador i càrrega sobre camió</t>
  </si>
  <si>
    <t>151ZB39A</t>
  </si>
  <si>
    <t>Encontre amb parament vertical, amb ventilació de la cambra d'aire, filada de peça ceràmica, reforç de membrana amb làmina de betum modificat LBM (SBS)-40 i minvell encastat al parament de dues peces de ceràmica</t>
  </si>
  <si>
    <t>E511GBFK</t>
  </si>
  <si>
    <t>Acabat de terrat amb paviment de rajola ceràmica comuna d'elaboració manual, amb acabat fi, de color vermell i de 28x14 cm, col·locat amb morter mixt 1:2:10</t>
  </si>
  <si>
    <t>PACE0001</t>
  </si>
  <si>
    <t>hr</t>
  </si>
  <si>
    <t>Plataforma autopropulsada amb cistella sobre braç mecanic de 21 m de alçada de treball maxim.
aquesta partida no mes fa referencia als extres, les partides que ho indiquen a la seua descripcio deuen de tindre la plataforma inclosa al preu</t>
  </si>
  <si>
    <t>ESTRUCTURA</t>
  </si>
  <si>
    <t>ESTRUCTURA METAL-LICA SALA DE CONTROL</t>
  </si>
  <si>
    <t>'01.02.01</t>
  </si>
  <si>
    <t>E441532D</t>
  </si>
  <si>
    <t>kg</t>
  </si>
  <si>
    <t>Acer S275JR segons UNE-EN 10025-2, per estructura metalica, en perfils laminats en calent sèrie IPE, HEB, UPN, rodó, quadrat, rectangular i planxa, treballat a taller i amb una capa d'imprimació antioxidant, col·locat a l'obra amb cargols i soldat a taller
total la estructura anira soldada de taller i cargolada a obra.
inclos grua, transports i tots el mitgans auxiliar necesaris per a la correcta ejecucio
inclos plataforma elevadora</t>
  </si>
  <si>
    <t>E442612D</t>
  </si>
  <si>
    <t>Acer S275J0 segons UNE-EN 10025-2, per a elements d'ancoratge formats per peça composta, wn planxa, treballat a taller , col·locat a l'obra amb cargols inclos cargols de ancoratge</t>
  </si>
  <si>
    <t>PAEMSC00</t>
  </si>
  <si>
    <t>Partida alçada de ancoratges amb elements anta vibratoris segons plànols, a justificar en obra DO
inclos tots els elements especificat a la documentacio grafica annexa:
tacos quimics
elastomers SYLOMER SR 450 de 50 mm d'espesor
Suport SCHR
totalment instalat i manipulat</t>
  </si>
  <si>
    <t>FORJAT COL-LABORANT SALA DE CONTROL-ESCALA</t>
  </si>
  <si>
    <t>'01.02.02</t>
  </si>
  <si>
    <t>14LM239A</t>
  </si>
  <si>
    <t>Formació de sostre 17 cm de gruix total, amb planxes col·laborants d'acer galvanitzat, de gruix 1,2 mm, de 200 - 210 mm de pas de malla, per a una sobrecàrrega (ús+permanents) de 4 a 5 kN/m2, llum menor de 2,8 m, amb una quantia de 2,5 kg/m2 d'armadura AP500 S d'acer en barres corrugades, armadura AP500 T en malles electrosoldades de 15x30 cm, 6 i 6 mm de D i una quantia de 0,137 m3/m2 de formigó lleuger per a sostres inclinats amb elements resistents industrialitzats HLE-25/B/10/I, de densitat 1200 a 1500 kg/m3, de consistència tova i grandària màxima del granulat 10 mm, abocat amb cubilot
la medicio es la superficie a cobrir, no esta inclos la longitud de solape entre les chapes
inclos els conectors necesaris per garantir el correcte funcionament del forjat
chapa INCO 70.4 o equivalent
inclos transport, mitjans d'elevacio i cualsevol element auxiliar per aconseguir la  correcta ejecucio</t>
  </si>
  <si>
    <t>E7C946C4</t>
  </si>
  <si>
    <t>Aïllament amb feltres de llana mineral de roca de densitat 41 a 45 kg/m3, de 50 mm de gruix amb làmina d'alumini en la mateixa direcció de les fibres, col·locat amb fixacions mecàniques
inclos carrega i descarrega, grua i qualsevol mitga auxiliar necesari per a la correcta ejecucio de la partida</t>
  </si>
  <si>
    <t>ESCALA METAL-LICA</t>
  </si>
  <si>
    <t>'01.02.03</t>
  </si>
  <si>
    <t>E7D69TK0</t>
  </si>
  <si>
    <t>Pintat ignífug de perfils d'acer amb una capa de imprimació per a pintura intumescent i tres capes de pintura intumescent, amb un gruix total de 1500 µm</t>
  </si>
  <si>
    <t>04</t>
  </si>
  <si>
    <t>REFORÇ CASETA VENTILACIÓ</t>
  </si>
  <si>
    <t>'01.02.04</t>
  </si>
  <si>
    <t>05</t>
  </si>
  <si>
    <t>GALVANITZAT</t>
  </si>
  <si>
    <t>'01.02.05</t>
  </si>
  <si>
    <t>GALV0001</t>
  </si>
  <si>
    <t>Kg</t>
  </si>
  <si>
    <t>Galvanitzat en calent a traves d'immersió de peses metàl·liques. Amb les micres necessàries marcades per l'empresa galvanitzadora per resistir  l'ambient i l'exposició de l'ambient marí a la zona costera de Barcelona.
Transport, carrega i descarrega a la empresa galvanitzadora i a obra  inclòs</t>
  </si>
  <si>
    <t>TANCAMENTS</t>
  </si>
  <si>
    <t>COBERTA SALA DE CONTROL</t>
  </si>
  <si>
    <t>'01.03.01</t>
  </si>
  <si>
    <t>E535E72AHI1R</t>
  </si>
  <si>
    <t>Coberta amb plaques formades per dues planxes d'acer amb aillament de llana mineral de roca, amb un gruix total de 100 mm, amb la cara exterior grecada color estàndard, diferent del blanc i la cara interior perforada, gruix de les planxes (ext/int) 0,6/0,5 mm, junt longitudinal encadellat amb nervi ref. ACH/C/5H/10A de la serie Panells sandwich d'ISOVER , amb fixació vista, amb un pendent de 7 a 30%
inclos transporte, carrega i descarrega, i grua( sistema de elevacio, i qualsevol altre extra necesari per a la correcta ejecucio de la partida</t>
  </si>
  <si>
    <t>E8449260LNWU</t>
  </si>
  <si>
    <t>Cel ras continu de plaques de guix laminat tipus hidròfuga (H), per a revestir, de 15 mm de gruix i vora afinada (BA) ref. P34483000 de la serie PPM 15 de PLACO , entramat d'acer galvanitzat format per perfils principals col·locats cada 1000 mm i perfils secundaris col·locats cada 600 mm fixats al sostre mitjançant vareta de suspensió cada 1,2 m , per a una alçària de cel ras de 4 m com a màxim, plaques de guix resistents al foc R60</t>
  </si>
  <si>
    <t>E8J9SA7J</t>
  </si>
  <si>
    <t>Remat de planxa d'acer plegada amb acabat prelacat, d'1 mm de gruix, 70 cm de desenvolupament, com a màxim, amb 4 plecs, per a coronament, col·locat amb fixacions mecàniques</t>
  </si>
  <si>
    <t>COBERTA ESCALA</t>
  </si>
  <si>
    <t>'01.03.02</t>
  </si>
  <si>
    <t>E535BCA4</t>
  </si>
  <si>
    <t>Coberta amb panell sandvitx de planxes d'acer amb aillament de poliuretà amb prestacions al foc millorades, amb un gruix total de 40 mm, amb la cara exterior grecada color estàndard, diferent del blanc i la cara interior llisa, galvanitzat en calent i prelacat en ambdues cares, gruix de les planxes (ext/int) 0,4/0,4 mm, junt longitudinal encadellat amb nervi, amb fixació oculta amb tapajunts, amb un pendent de 7 a 30%</t>
  </si>
  <si>
    <t>TANCAMENTS VERTICALS EXTERIOR SALA DE CONTROL</t>
  </si>
  <si>
    <t>'01.03.03</t>
  </si>
  <si>
    <t>E635G62AHI2E</t>
  </si>
  <si>
    <t>Tancament vertical amb placa amb dues planxes d'acer i aïllament de llana mineral de roca amb un gruix total de 100 mm, amb la cara exterior micronervada color estàndard, diferent del blanc, gruix de les planxes (ext/int) de 0,6/0,5 mm, junt longitudinal encadellat i sistema de fixació oculta, amb la cara interior perforada, per a façanes ref. ACH/F/HD/10A de la serie Panells sandwich d'ISOVER , col·locat en posició vertical
inclos transport, carrega i descarrega, grua i qualsevol element auxiliar per a la correcta ejecucio de la partida</t>
  </si>
  <si>
    <t>E65A4445</t>
  </si>
  <si>
    <t>Perfileria de planxa d'acer galvanitzat amb perfils de muntant d'amplària 48 mm, col·locats cada 40 cm, i canal d'amplària 48 mm amb banda acústica autoadhesiva, fixats mecànicament, per a suport de paret recta
inclos transport, carrega i descarrega, grua i qualsevol element auxiliar per a la correcta ejecucio de la partida</t>
  </si>
  <si>
    <t>E5454N96</t>
  </si>
  <si>
    <t>Coberta amb perfil nervat de planxa d'acer galvanitzada i lacada, amb 4 nervis separats entre 260 i 275 mm i una alçària entre 30 i 35 mm, d'1,2 mm de gruix, amb una inèrcia entre 14 i 18 cm4 i una massa superficial entre 10 i 11 kg/m2, acabat llis de color especial, col·locat amb fixacions mecàniques
inclos transport, carrega i descarrega, grua i qualsevol element auxiliar per a la correcta ejecucio de la partida</t>
  </si>
  <si>
    <t>E83Q4C63</t>
  </si>
  <si>
    <t>Revestiment vertical amb perfil ondulat de planxa d'acer galvanitzada i lacada, a més de 3,00 m d'alçària, amb ones xapa minionda con proteccion Diamante Óptim+ (de 55 micras…) fijada a omegas de IEUROPERFIL de 0,6 mm d'espesor, inclos remats perimetrals.</t>
  </si>
  <si>
    <t>E83E6P8A</t>
  </si>
  <si>
    <t>Extradossat de plaques de guix laminat format per estructura autoportant arriostrada normal amb perfileria de planxa d'acer galvanitzat,, muntants cada 400 mm de 48 mm d'amplaria i canals de 48 mm d'amplaria, amb 2 plaques tipus resistent al foc (F) de 15 mm de gruix, fixades mecànicament
plaques de guix resistents al foc R60.
Inclosa banda acústica tipus Tecsound S-Band 50 o equivalent.</t>
  </si>
  <si>
    <t>TANCAMENTS VERTICALS EXTERIOR ESCALA</t>
  </si>
  <si>
    <t>'01.03.04</t>
  </si>
  <si>
    <t>E635J914</t>
  </si>
  <si>
    <t>Façana amb disposició dels elements vertical, amb panell sandvitx amb dues planxes d'acer galvanitzat en calent i prelacat i aïllament de poliisocianurat (PIR) amb un gruix total de 40 mm, amb la cara exterior grecada i la cara interior grecada, color blanc, gruix de les planxes (ext/int) 0,6/0,5 mm, junt longitudinal encadellat i sistema de fixació oculta, per a façanes, col·locat</t>
  </si>
  <si>
    <t>INSTAL-LACIONS</t>
  </si>
  <si>
    <t>INSTAL-LACIO ELECTRICA</t>
  </si>
  <si>
    <t>Titol 4</t>
  </si>
  <si>
    <t>QUADRES ELECTRICS</t>
  </si>
  <si>
    <t>'01.04.01.01</t>
  </si>
  <si>
    <t>EG415A99J1KD</t>
  </si>
  <si>
    <t>Interruptor automàtic magnetotèrmic de 10 A d'intensitat nominal, tipus PIA corba C, bipolar (2P), de 6000 A de poder de tall segons UNE-EN 60898, de 2 mòduls DIN de 18 mm d'amplària, muntat en perfil DIN. Article: ref. 68210-36 de la serie Interruptors automàtics magnetotèrmics de 6kA Corba C de SIMON</t>
  </si>
  <si>
    <t>EG415D9B</t>
  </si>
  <si>
    <t>Interruptor automàtic magnetotèrmic de 16 A d'intensitat nominal, tipus PIA corba C, bipolar (2P), de 6000 A de poder de tall segons UNE-EN 60898 i de 10 kA de poder de tall segons UNE-EN 60947-2, de 2 mòduls DIN de 18 mm d'amplària, muntat en perfil DIN</t>
  </si>
  <si>
    <t>EG415D9C</t>
  </si>
  <si>
    <t>Interruptor automàtic magnetotèrmic de 20 A d'intensitat nominal, tipus PIA corba C, bipolar (2P), de 6000 A de poder de tall segons UNE-EN 60898 i de 10 kA de poder de tall segons UNE-EN 60947-2, de 2 mòduls DIN de 18 mm d'amplària, muntat en perfil DIN</t>
  </si>
  <si>
    <t>EG415DJ9</t>
  </si>
  <si>
    <t>Interruptor automàtic magnetotèrmic de 10 A d'intensitat nominal, tipus PIA corba C, tetrapolar (4P), de 6000 A de poder de tall segons UNE-EN 60898 i de 10 kA de poder de tall segons UNE-EN 60947-2, de 4 mòduls DIN de 18 mm d'amplària, muntat en perfil DIN</t>
  </si>
  <si>
    <t>EG415DJC</t>
  </si>
  <si>
    <t>Interruptor automàtic magnetotèrmic de 20 A d'intensitat nominal, tipus PIA corba C, tetrapolar (4P), de 6000 A de poder de tall segons UNE-EN 60898 i de 10 kA de poder de tall segons UNE-EN 60947-2, de 4 mòduls DIN de 18 mm d'amplària, muntat en perfil DIN</t>
  </si>
  <si>
    <t>EG42529H</t>
  </si>
  <si>
    <t>Interruptor diferencial de la classe A, gamma terciari, de 40 A d'intensitat nominal, bipolar (2P), de sensibilitat 0,03 A, de desconnexió fix instantani, amb botó de test incorporat i indicador mecànic de defecte, construït segons les especificacions de la norma UNE-EN 61008-1, de 2 mòduls DIN de 18 mm d'amplària, muntat en perfil DIN</t>
  </si>
  <si>
    <t>EG4252JH</t>
  </si>
  <si>
    <t>Interruptor diferencial de la classe A, gamma terciari, de 40 A d'intensitat nominal, tetrapolar (4P), de sensibilitat 0,03 A, de desconnexió fix instantani, amb botó de test incorporat i indicador mecànic de defecte, construït segons les especificacions de la norma UNE-EN 61008-1, de 4 mòduls DIN de 18 mm d'amplària, muntat en perfil DIN</t>
  </si>
  <si>
    <t>EG4253JH</t>
  </si>
  <si>
    <t>Interruptor diferencial de la classe A, gamma terciari, de 40 A d'intensitat nominal, tetrapolar (4P), de sensibilitat 0,3 A, de desconnexió fix instantani, amb botó de test incorporat i indicador mecànic de defecte, construït segons les especificacions de la norma UNE-EN 61008-1, de 4 mòduls DIN de 18 mm d'amplària, muntat en perfil DIN</t>
  </si>
  <si>
    <t>D27QA110</t>
  </si>
  <si>
    <t>Ud. Subministrament i instal·lació de bloc autònom d'emergència  amb índex de protecció IP 44 IK 04, model DAISALUX sèrie Hydra C3 (o similar), semiempotrat, de 150 lúmens amb llum d'emergència FL 6W, amb caixa per empotrar blanca i estanca, amb difusor bipla, opal o transparent, Carcassa fabricada amb policarbonat blanc, resistent a prova de fil incandescent 850ºC. Pilot testigo de càrrega LED blanc. Autonomia 1h. Equipat amb bateria de Ni-Cd estanca d'alta temperatura. Base i difusor construïts amb policarbonat. Opció de telecomandament. Construït segons les normes UNE 20-392-93 i UNE-EN 60598-2-22. 
Inclou: Etiqueta de senyalització, replanteix, petit material, montatge i connexionat.</t>
  </si>
  <si>
    <t>EG47434E</t>
  </si>
  <si>
    <t>Interruptor en càrrega modular de 25 A d'intensitat nominal i 400V de tensió assignada d'aïllament (Ui), tetrapolar (4P), tall completament aparent amb indicador mecànic de senyalització de l' estat dels contactes, sense indicador lluminós, categoria d'ús AC-22A segons UNE-EN 60947-3, de 2 mòduls d'amplària (18mm p/ mòdul), fixat a pressió</t>
  </si>
  <si>
    <t>EG47424E</t>
  </si>
  <si>
    <t>Interruptor en càrrega modular de 20 A d'intensitat nominal i 400V de tensió assignada d'aïllament (Ui), tetrapolar (4P), tall completament aparent amb indicador mecànic de senyalització de l' estat dels contactes, sense indicador lluminós, categoria d'ús AC-22A segons UNE-EN 60947-3, de 2 mòduls d'amplària (18mm p/ mòdul), fixat a pressió</t>
  </si>
  <si>
    <t>EG1B0562</t>
  </si>
  <si>
    <t>Armari de polièster de 500x600x260 mm, amb porta i finestreta, muntat superficialment</t>
  </si>
  <si>
    <t>LINIES ELECTRIQUES I SAFATES ELECTRIQUES</t>
  </si>
  <si>
    <t>'01.04.01.02</t>
  </si>
  <si>
    <t>EG312326</t>
  </si>
  <si>
    <t>Cable amb conductor de coure de 0,6/1 kV de tensió assignada, amb designació RZ1-K (AS), tripolar, de secció 3 x 1,5 mm2, amb coberta del cable de poliolefines amb baixa emissió fums, col·locat en canal o safata</t>
  </si>
  <si>
    <t>EG312336</t>
  </si>
  <si>
    <t>Cable amb conductor de coure de 0,6/1 kV de tensió assignada, amb designació RZ1-K (AS), tripolar, de secció 3 x 2,5 mm2, amb coberta del cable de poliolefines amb baixa emissió fums, col·locat en canal o safata</t>
  </si>
  <si>
    <t>EG312346</t>
  </si>
  <si>
    <t>Cable amb conductor de coure de 0,6/1 kV de tensió assignada, amb designació RZ1-K (AS), tripolar, de secció 3 x 4 mm2, amb coberta del cable de poliolefines amb baixa emissió fums, col·locat en canal o safata</t>
  </si>
  <si>
    <t>EG312626</t>
  </si>
  <si>
    <t>Cable amb conductor de coure de 0,6/1 kV de tensió assignada, amb designació RZ1-K (AS), pentapolar, de secció 5 x 1,5 mm2, amb coberta del cable de poliolefines amb baixa emissió fums, col·locat en canal o safata</t>
  </si>
  <si>
    <t>EG312636</t>
  </si>
  <si>
    <t>Cable amb conductor de coure de 0,6/1 kV de tensió assignada, amb designació RZ1-K (AS), pentapolar, de secció 5 x 2,5 mm2, amb coberta del cable de poliolefines amb baixa emissió fums, col·locat en canal o safata</t>
  </si>
  <si>
    <t>EG22TA1K</t>
  </si>
  <si>
    <t>Tub corbable corrugat de polietilè, de doble capa, llisa la interior i corrugada l'exterior, de 40 mm de diàmetre nominal, aïllant i no propagador de la flama, resistència a l'impacte de 15 J, resistència a compressió de 450 N, muntat com a canalització soterrada</t>
  </si>
  <si>
    <t>EG22H915</t>
  </si>
  <si>
    <t>Tub flexible corrugat de plàstic sense halògens, de 32 mm de diàmetre nominal, aïllant i no propagador de la flama, de baixa emissió de fums i sense emissió de gasos tòxics ni corrosius, resistència a l'impacte de 2 J, resistència a compressió de 320 N i una rigidesa dielèctrica de 2000 V, muntat sobre sostremort</t>
  </si>
  <si>
    <t>EG312654</t>
  </si>
  <si>
    <t>Cable amb conductor de coure de 0,6/1 kV de tensió assignada, amb designació RZ1-K (AS), pentapolar, de secció 5 x 6 mm2, amb coberta del cable de poliolefines amb baixa emissió fums, col·locat en tub</t>
  </si>
  <si>
    <t>EG312664</t>
  </si>
  <si>
    <t>Cable amb conductor de coure de 0,6/1 kV de tensió assignada, amb designació RZ1-K (AS), pentapolar, de secció 5 x 10 mm2, amb coberta del cable de poliolefines amb baixa emissió fums, col·locat en tub</t>
  </si>
  <si>
    <t>EG2DD8F2</t>
  </si>
  <si>
    <t>Safata metàl·lica de xapa perforada d'acer galvanitzat en calent, d'alçària 60 mm i amplària 200 mm, col·locada suspesa de paraments horitzontals amb elements de suport</t>
  </si>
  <si>
    <t>MECANISMES</t>
  </si>
  <si>
    <t>'01.04.01.03</t>
  </si>
  <si>
    <t>EG61CSFC</t>
  </si>
  <si>
    <t>Caixa de mecanismes per a centralització de funcions en lloc de treball, de material plàstic, de 3 fileres, amb capacitat per a 12 mecanismes modulars, muntat superficialment</t>
  </si>
  <si>
    <t>EG621G97</t>
  </si>
  <si>
    <t>Commutador, de tipus universal, unipolar (1P), 10 AX/250 V, amb tecla i làmpada pilot, preu alt, encastat. Inclou caixetí, bastidor i marc inclosos.
Models a decidir per la DO i propietat.</t>
  </si>
  <si>
    <t>EG621197</t>
  </si>
  <si>
    <t>Interruptor, de tipus universal, unipolar (1P), 10 AX/250 V, amb tecla i làmpada pilot, preu alt, encastat. Inclou caixetí, bastidor i marc inclosos.
Models a decidir per la DO i propietat. (Serie 82 model detail color blanc)</t>
  </si>
  <si>
    <t>EG641177</t>
  </si>
  <si>
    <t>Polsador de tipus universal, 10 A 250 V, amb 1 contacte NA, amb tecla i làmpada pilot, preu alt, encastat.Inclou caixetí, bastidor i marc inclosos.
Models a decidir per la DO i propietat.  (Serie 82 model detail color blanc)</t>
  </si>
  <si>
    <t>EG631B27</t>
  </si>
  <si>
    <t>Presa de corrent de tipus universal, bipolar (2P), 16 A 250 V, amb tapa protegida, preu alt, encastada. Inclou caixetí, bastidor i marc.inclosos.  (Serie 82 model detail color blanc)</t>
  </si>
  <si>
    <t>EP7381J3</t>
  </si>
  <si>
    <t>Presa de senyal de veu i dades, de tipus modular de 2 mòduls estrets, amb connector RJ45 simple, categoria 6a F/UTP, amb connexió per desplaçament de l'aïllament, amb tapa, preu alt, muntada sobre caixa o bastidor inclosos.
Serie 82 model detail color blanc.</t>
  </si>
  <si>
    <t>EG628A73</t>
  </si>
  <si>
    <t>Interruptor per a l'accionament d'1 persiana, amb enclavament mecànic, de tipus modular de 2 mòduls estrets, unipolar (1P), 10 A/250 V, amb tecla, preu alt, muntat sobre bastidor o caixa. (Serie 82 model detail color blanc)</t>
  </si>
  <si>
    <t>INTAL-LACIO DE CLIMATITZACIO</t>
  </si>
  <si>
    <t>UNITATS EXTERIORS</t>
  </si>
  <si>
    <t>'01.04.02.01</t>
  </si>
  <si>
    <t>EEH615C1</t>
  </si>
  <si>
    <t>Bomba de calor per a la producció d'aigua amb condensació per aire reversible, de 13 a 17 kW de potència tèrmica aproximada tant en fred com en calor, de 6 kW de potència elèctrica, amb alimentació trifàsica de 400 V, amb 1 compressor del tipus hermètic rotatiu i fluid frigorífic R410a, amb bescanviador de tubs de coure i aletes d'alumini al costat de l'aire i bescanviador de plaques d'acer inoxidable al costat de l'aigua, col·locada, totalment instal-lada i amb les corresponents proves de funcionament
inclou:
Instal-lacio i posada en marxa.
Kit de connexions flexibles
Kit de suports antivibratoris
Kit de valvules filtro tamix
inclos transport, carrega i descarrega, grua i qualsevol element auxiliar per a la correcta ejecucio de la partida</t>
  </si>
  <si>
    <t>UNITATS INTERIORS</t>
  </si>
  <si>
    <t>'01.04.02.02</t>
  </si>
  <si>
    <t>EEJ61110</t>
  </si>
  <si>
    <t>Fan-coil del tipus cassette, per a treballar en sistemes de distribució d'aigua de 2 tubs, de 4 vies de sortida d'aire, de 2,0.3 a 3,12 kW de potència frigorífica màxima i 2,22 a 3,8 kW de potència calorífica màxima, amb alimentació monofàsica de 230 V, col·locat de la Marca CIAT gamma COADIS LINE 600 model 622 HEE
inclou:
-instal-lacio i posada en marxa.
-tests de correcte funcionament
-bateria amb proteccio de aletes
-Bomba d'evaccuacio de condensats
inclos transport, carrega i descarrega, grua i qualsevol element auxiliar per a la correcta ejecucio de la partida</t>
  </si>
  <si>
    <t>CONTROL CLIMATITZACIO</t>
  </si>
  <si>
    <t>'01.04.02.03</t>
  </si>
  <si>
    <t>EEV27002</t>
  </si>
  <si>
    <t>Regulacio comunicant amb funcio HEE de CIAT V3000 E3005 H 3 pts: calor/fred, valvula de cuatre vies, inclos terminal electronica mural amb pantalla.
completament instal-lat, programat i regulat.
inclou cablejat necessari</t>
  </si>
  <si>
    <t>DISTRIBUCIO FLUID</t>
  </si>
  <si>
    <t>'01.04.02.04</t>
  </si>
  <si>
    <t>EF912P86K0KS</t>
  </si>
  <si>
    <t>Tub de polietilè multicapa amb tub interior de polietilè de diàmetre 16 mm, ànima d'alumini i protecció exterior de polietilè ref. 107.16250 de la serie Tubs Multitubo de MULTITUBO , amb una pressió màxima de servei de 12 bar, amb aïllament escuma de polietilè, connectat a pressió i col·locat superficialment</t>
  </si>
  <si>
    <t>EF912P8AK0KT</t>
  </si>
  <si>
    <t>Tub de polietilè multicapa amb tub interior de polietilè de diàmetre 20 mm, ànima d'alumini i protecció exterior de polietilè ref. 107.20250 de la serie Tubs Multitubo de MULTITUBO , amb una pressió màxima de servei de 12 bar, amb aïllament escuma de polietilè, connectat a pressió i col·locat superficialment</t>
  </si>
  <si>
    <t>EF912P8C</t>
  </si>
  <si>
    <t>Tub de polietilè multicapa amb tub interior de polietilè de diàmetre 25 mm, ànima d'alumini i protecció exterior de polietilè, amb una pressió màxima de servei de 12 bar, amb aïllament escuma de polietilè, connectat a pressió i col·locat superficialment</t>
  </si>
  <si>
    <t>EF912A8EINYL</t>
  </si>
  <si>
    <t>Tub de polietilè multicapa amb tub interior de polietilè de diàmetre 32 mm, ànima d'alumini i protecció exterior de polietilè ref. 102.32005 de la serie Tubs Multitubo de MULTITUBO , amb una pressió màxima de servei de 12 bar, connectat a pressió i col·locat superficialment</t>
  </si>
  <si>
    <t>EF912A8GINYM</t>
  </si>
  <si>
    <t>Tub de polietilè multicapa amb tub interior de polietilè de diàmetre 40 mm, ànima d'alumini i protecció exterior de polietilè ref. 102.40005 de la serie Tubs Multitubo de MULTITUBO , amb una pressió màxima de servei de 12 bar, connectat a pressió i col·locat superficialment</t>
  </si>
  <si>
    <t>EFQ33A5L</t>
  </si>
  <si>
    <t>Aïllament tèrmic d'escuma elastomèrica per a canonades que transporten fluids a temperatura entre -50°C i 105°C, per a tub de diàmetre exterior 15 mm, de 25 mm de gruix, amb un factor de resistència a la difusió del vapor d'aigua &gt;= 7000, col·locat superficialment amb grau de dificultat mitjà</t>
  </si>
  <si>
    <t>EFQ33A7L</t>
  </si>
  <si>
    <t>Aïllament tèrmic d'escuma elastomèrica per a canonades que transporten fluids a temperatura entre -50°C i 105°C, per a tub de diàmetre exterior 22 mm, de 25 mm de gruix, amb un factor de resistència a la difusió del vapor d'aigua &gt;= 7000, col·locat superficialment amb grau de dificultat mitjà</t>
  </si>
  <si>
    <t>EFQ33A9L</t>
  </si>
  <si>
    <t>Aïllament tèrmic d'escuma elastomèrica per a canonades que transporten fluids a temperatura entre -50°C i 105°C, per a tub de diàmetre exterior 28 mm, de 25 mm de gruix, amb un factor de resistència a la difusió del vapor d'aigua &gt;= 7000, col·locat superficialment amb grau de dificultat mitjà</t>
  </si>
  <si>
    <t>EFQ33ABL</t>
  </si>
  <si>
    <t>Aïllament tèrmic d'escuma elastomèrica per a canonades que transporten fluids a temperatura entre -50°C i 105°C, per a tub de diàmetre exterior 35 mm, de 25 mm de gruix, amb un factor de resistència a la difusió del vapor d'aigua &gt;= 7000, col·locat superficialment amb grau de dificultat mitjà</t>
  </si>
  <si>
    <t>EFQ33ECL</t>
  </si>
  <si>
    <t>Aïllament tèrmic d'escuma elastomèrica per a canonades que transporten fluids a temperatura entre -50°C i 105°C, per a tub de diàmetre exterior 42 mm, de 40 mm de gruix, amb un factor de resistència a la difusió del vapor d'aigua &gt;= 7000, col·locat superficialment amb grau de dificultat mitjà</t>
  </si>
  <si>
    <t>EFQ33GCL</t>
  </si>
  <si>
    <t>Aïllament tèrmic d'escuma elastomèrica per a canonades que transporten fluids a temperatura entre -50°C i 105°C, per a tub de diàmetre exterior 42 mm, de 50 mm de gruix, amb un factor de resistència a la difusió del vapor d'aigua &gt;= 7000, col·locat superficialment amb grau de dificultat mitjà</t>
  </si>
  <si>
    <t>CONNEXIONS DESAIGÜES</t>
  </si>
  <si>
    <t>'01.04.02.05</t>
  </si>
  <si>
    <t>EJ38B7DG</t>
  </si>
  <si>
    <t>Sifó de botella per a aigüera d'una pica, de PVC, de diàmetre 40 mm, connectat a un ramal de PVC</t>
  </si>
  <si>
    <t>EFA14645</t>
  </si>
  <si>
    <t>Tub de PVC de 20 mm de diàmetre nominal exterior, de 20 bar de pressió nominal, encolat, segons la norma UNE-EN 1452-2, amb grau de dificultat mitjà i col·locat al fons de la rasa</t>
  </si>
  <si>
    <t>06</t>
  </si>
  <si>
    <t>CIRCUIT D'OMPLERTA</t>
  </si>
  <si>
    <t>'01.04.02.06</t>
  </si>
  <si>
    <t>07</t>
  </si>
  <si>
    <t>SAFATES CLIMA</t>
  </si>
  <si>
    <t>'01.04.02.07</t>
  </si>
  <si>
    <t>08</t>
  </si>
  <si>
    <t>VALVULERIA</t>
  </si>
  <si>
    <t>'01.04.02.08</t>
  </si>
  <si>
    <t>EN3H45D7</t>
  </si>
  <si>
    <t>Vàlvula de bola segons norma UNE-EN ISO 16135, manual, amb brides, de 2 vies, DN 15 (per a tubs de diàmetre20 mm), de 16 bar de pressió nominal, cos i bola de PVC-U, tancament de tefló PTFE i junts d'estanqueïtat de cautxú fluorat FPM, accionament per maneta, muntada superficialment</t>
  </si>
  <si>
    <t>EN3H46D7</t>
  </si>
  <si>
    <t>Vàlvula de bola segons norma UNE-EN ISO 16135, manual, amb brides, de 2 vies, DN 20 (per a tubs de diàmetre25 mm), de 16 bar de pressió nominal, cos i bola de PVC-U, tancament de tefló PTFE i junts d'estanqueïtat de cautxú fluorat FPM, accionament per maneta, muntada superficialment</t>
  </si>
  <si>
    <t>EN3H47D7</t>
  </si>
  <si>
    <t>Vàlvula de bola segons norma UNE-EN ISO 16135, manual, amb brides, de 2 vies, DN 25 (per a tubs de diàmetre32 mm), de 16 bar de pressió nominal, cos i bola de PVC-U, tancament de tefló PTFE i junts d'estanqueïtat de cautxú fluorat FPM, accionament per maneta, muntada superficialment</t>
  </si>
  <si>
    <t>EN3H49D7</t>
  </si>
  <si>
    <t>Vàlvula de bola segons norma UNE-EN ISO 16135, manual, amb brides, de 2 vies, DN 40 (per a tubs de diàmetre50 mm), de 16 bar de pressió nominal, cos i bola de PVC-U, tancament de tefló PTFE i junts d'estanqueïtat de cautxú fluorat FPM, accionament per maneta, muntada superficialment</t>
  </si>
  <si>
    <t>ENC11010</t>
  </si>
  <si>
    <t>Vàlvula d'equilibrat roscada de 15 mm de diàmetre nominal i Kvs=2,52, fabricada en ametall, amb preajust de cabal, preses de pressió, amb joc d'accessoris i sense dispositiu de buidat, instal·lada i ajustada</t>
  </si>
  <si>
    <t>ENC11020</t>
  </si>
  <si>
    <t>Vàlvula d'equilibrat roscada de 20 mm de diàmetre nominal i Kvs=5,7, fabricada en ametall, amb preajust de cabal, preses de pressió, amb joc d'accessoris i sense dispositiu de buidat, instal·lada i ajustada</t>
  </si>
  <si>
    <t>ENC11030</t>
  </si>
  <si>
    <t>Vàlvula d'equilibrat roscada de 25 mm de diàmetre nominal i Kvs=8,7, fabricada en ametall, amb preajust de cabal, preses de pressió, amb joc d'accessoris i sense dispositiu de buidat, instal·lada i ajustada</t>
  </si>
  <si>
    <t>EN715456</t>
  </si>
  <si>
    <t>Vàlvula de regulació de tres vies motoritzada amb rosca, de diàmetre nominal 3/4´´, de 16 bar de PN, de llautó, preu alt, muntada entre tubs</t>
  </si>
  <si>
    <t>EN716456</t>
  </si>
  <si>
    <t>Vàlvula de regulació de tres vies motoritzada amb rosca, de diàmetre nominal 1´´, de 16 bar de PN, de llautó, preu alt, muntada entre tubs</t>
  </si>
  <si>
    <t>EN722545</t>
  </si>
  <si>
    <t>Vàlvula de regulació de seient de 2 vies amb rosca, de diàmetre nominal 3/4'' i kvs=4, de 16 bar de PN, recorregut mínim de 5 mm, cos de fosa i servomotor de senyal de 0-10 V, acoblat a la vàlvula, instal·lada i connectada</t>
  </si>
  <si>
    <t>EN811674</t>
  </si>
  <si>
    <t>Vàlvula de retenció de clapeta, amb rosca, de 3/4´´ de diàmetre nominal, de 16 bar de pressió nominal, cos de llautó, clapeta de llautó i tancament de seient elàstic, muntada en pericó de canalització soterrada</t>
  </si>
  <si>
    <t>ENE15607</t>
  </si>
  <si>
    <t>Filtre colador d'acer inoxidable 1.4409 (AISI 316), de diàmetre nominal 3/4´´, de 40 bar de PN, roscat, muntat en pericó de canalització soterrada</t>
  </si>
  <si>
    <t>ENE16607</t>
  </si>
  <si>
    <t>Filtre colador d'acer inoxidable 1.4409 (AISI 316), de diàmetre nominal 1´´, de 40 bar de PN, roscat, muntat en pericó de canalització soterrada</t>
  </si>
  <si>
    <t>EEU52555DJ7C</t>
  </si>
  <si>
    <t>Termòmetre bimetàl·lic, ref. R540Y003 de la serie Termòmetre circuit de GIACOMINI amb beina de 1/2´´ de diàmetre, d'esfera de 65 mm, de &lt;= 120°C, col·locat roscat</t>
  </si>
  <si>
    <t>EEU41431</t>
  </si>
  <si>
    <t>Dipòsit d'expansió de 18 l de capacitat, de planxa d'acer i membrana elàstica, de pressió màxima 10 bar, amb connexió de 3/4´´, col·locat roscat</t>
  </si>
  <si>
    <t>EEU6U001</t>
  </si>
  <si>
    <t>Manòmetre de glicerina per a una pressió de 0 a 10 bar, d'esfera de 63 mm i rosca d'1/4' de D, col·locat roscat</t>
  </si>
  <si>
    <t>INSTAL-LACIO DE VENTILACIO</t>
  </si>
  <si>
    <t>DISTRIBUCIO DE FLUIDS/ AIRE</t>
  </si>
  <si>
    <t>'01.04.03.01</t>
  </si>
  <si>
    <t>EE51NR10HI8Q</t>
  </si>
  <si>
    <t>Formació de conducte rectangular de llana mineral de vidre (MW), segons UNE-EN 14303, de gruix 25 mm, resistència tèrmica &gt;= 0,78125 m2.K/W, amb recobriment exterior de paper kraft d'alumini, malla de reforç i recobriment interior de paper kraft-alumini ref. 52296 de la serie Conductes Climaver d'ISOVER , muntat encastat en el cel ras</t>
  </si>
  <si>
    <t>RECUPERADOR ENTALPIC</t>
  </si>
  <si>
    <t>'01.04.03.02</t>
  </si>
  <si>
    <t>EEMHU100</t>
  </si>
  <si>
    <t>Recuperador entàlpic estàtic model RCE-700Q-SW-EC de la marca TECNA amb un cabal de 630 m3/h i una pressió estàtica màxima de 60 Pa, amb filtres per IDA2/ODA2, F8, amb alimentació monofàsica de 240 V i 250 W de potència elèctrica total absorbida
filtres incluits al preu
inclos transport, carrega i descarrega, grua i qualsevol element auxiliar per a la correcta ejecucio de la partida</t>
  </si>
  <si>
    <t>EP434540</t>
  </si>
  <si>
    <t>Cable per a transmissió de dades amb conductor de coure, de 4 parells, categoria 5e U/UTP, aïllament de poliolefina i coberta de poliolefina, de baixa emissió de fums i opacitat reduïda, no propagador de la flama segons UNE-EN 60332-1-2, col·locat sota tub o canal</t>
  </si>
  <si>
    <t>EEV25A00</t>
  </si>
  <si>
    <t>Sonda de qualitat d'aire ambient, amb accessoris de muntatge, muntada i connectada</t>
  </si>
  <si>
    <t>REIXES DE VENTILACIO</t>
  </si>
  <si>
    <t>'01.04.03.03</t>
  </si>
  <si>
    <t>EEK17A3D</t>
  </si>
  <si>
    <t>Reixeta d'impulsió o retorn, d'una filera d'aletes fixes horitzontals, d'alumini lacat blanc, de 225x125 mm, d'aletes separades 20 mm, de secció en V i fixada al bastiment marca MADEL o equivalent model a definir en obra per la DO</t>
  </si>
  <si>
    <t>EEKN1DB0</t>
  </si>
  <si>
    <t>Reixa d'intempèrie d'aletes horitzontals d'alumini anoditzat platejat i reixeta de malla metàl·lica, de 400x330 mm, aletes en Z i fixada al bastiment marca MADEL o equivalent a determinar en obra per la DO</t>
  </si>
  <si>
    <t>INSTAL-LACIO DE SANEJAMENT</t>
  </si>
  <si>
    <t>'01.04.04</t>
  </si>
  <si>
    <t>EFA1A585</t>
  </si>
  <si>
    <t>Tub de PVC de 75 mm de diàmetre nominal exterior, de 16 bar de pressió nominal, unió elàstica amb anella elastomèrica d'estanquitat, segons la norma UNE-EN 1452-2, amb grau de dificultat mitjà i col·locat al fons de la rasa</t>
  </si>
  <si>
    <t>EFA1C585</t>
  </si>
  <si>
    <t>Tub de PVC de 90 mm de diàmetre nominal exterior, de 16 bar de pressió nominal, unió elàstica amb anella elastomèrica d'estanquitat, segons la norma UNE-EN 1452-2, amb grau de dificultat mitjà i col·locat al fons de la rasa</t>
  </si>
  <si>
    <t>EFA1E585</t>
  </si>
  <si>
    <t>Tub de PVC de 110 mm de diàmetre nominal exterior, de 16 bar de pressió nominal, unió elàstica amb anella elastomèrica d'estanquitat, segons la norma UNE-EN 1452-2, amb grau de dificultat mitjà i col·locat al fons de la rasa</t>
  </si>
  <si>
    <t>E5ZHADK4</t>
  </si>
  <si>
    <t>Bonera de PVC rígid de diàmetre 125 mm amb tapa plana, col·locada amb fixacions mecàniques</t>
  </si>
  <si>
    <t>E5ZJ126P</t>
  </si>
  <si>
    <t>Canal exterior de secció semicircular de planxa d'acer galvanitzat i prelacat de 0,5 mm de gruix, de diàmetre 155 mm i 33 cm de desenvolupament, col·locada amb peces especials i connectada al baixant</t>
  </si>
  <si>
    <t>E5ZH78ZJ</t>
  </si>
  <si>
    <t>Reixa de desguàs d'acer galvanitzat de 250 mm d'amplària i bastiment amb perfil L de 25x25 mm,ancorada al formigó</t>
  </si>
  <si>
    <t>INSTAL-LACIO CONTRA INCENIDIS</t>
  </si>
  <si>
    <t>'01.04.05</t>
  </si>
  <si>
    <t>EM112120</t>
  </si>
  <si>
    <t>Sensor de fums òptic per a instal·lació contra incendis analògica, segons norma UNE-EN 54-7, amb base de superfície, muntat superficialment</t>
  </si>
  <si>
    <t>EM1422D2</t>
  </si>
  <si>
    <t>Polsador d'alarma per a instal·lació contra incendis analògica, accionament manual per canvi posició d'element fràgil (rearmable), direccionable, segons norma UNE-EN 54-11, muntat superficialment</t>
  </si>
  <si>
    <t>EM132111</t>
  </si>
  <si>
    <t>Sirena electrònica per a instal·lació analògica, nivell de potència acústica 93 dB, alimentada des del llaç, so multitò, grau de protecció IP-54, fabricada segons la norma UNE-EN 54-3, col·locada a l'interior</t>
  </si>
  <si>
    <t>EM31261J</t>
  </si>
  <si>
    <t>Extintor manual de pols seca polivalent, de càrrega 6 kg, amb pressió incorporada, pintat, amb suport a paret</t>
  </si>
  <si>
    <t>EM31351J</t>
  </si>
  <si>
    <t>Extintor manual de diòxid de carboni, de càrrega 5 kg, amb pressió incorporada, pintat, amb suport a paret</t>
  </si>
  <si>
    <t>EMSB31A1</t>
  </si>
  <si>
    <t>Rètol senyalització instal·lació de protecció contra incendis, quadrat, de 210x210 mm2 de panell de polipropilè d'1,5 mm de gruix, col·locat adherit sobre parament vertical</t>
  </si>
  <si>
    <t>EMSBCDA1</t>
  </si>
  <si>
    <t>Rètol senyalització recorregut d'evacuació a sortida emergència, rectangular, de 320x160 mm2 de panell de polipropilè d'1,5 mm de gruix, col·locat adherit sobre parament vertical</t>
  </si>
  <si>
    <t>EEV41210</t>
  </si>
  <si>
    <t>Cable de comunicacions per a BUS de dades, 2x1,5 mm2 trenat i apantallat, instal·lat sota tub o sota safata.</t>
  </si>
  <si>
    <t>INSTAL-LACIO DE XARXA INFORMATICA</t>
  </si>
  <si>
    <t>'01.04.06</t>
  </si>
  <si>
    <t>EP434640</t>
  </si>
  <si>
    <t>Cable per a transmissió de dades amb conductor de coure, de 4 parells, categoria 6 U/UTP, aïllament de poliolefina i coberta de poliolefina, de baixa emissió de fums i opacitat reduïda, no propagador de la flama segons UNE-EN 60332-1-2, col·locat sota tub o canal</t>
  </si>
  <si>
    <t>EP74E411</t>
  </si>
  <si>
    <t>Armari metàl·lic mural per a sistemes de transmissió de veu, dades i imatge, amb bastidor tipus rack 19´´, de 15 unitats d'alçària, de 600x600 mm (amplària x fondària), porta de vidre securitzat amb pany i clau, fixat al parament</t>
  </si>
  <si>
    <t>EP7E1G10</t>
  </si>
  <si>
    <t>Commutador (switch) gestionable, de 48 ports 10/100/1000 Mbps RJ45 i 4 ports tipus SFP 1/10Gbps compatible amb alimentació Ethernet (PoE) IEEE 802.3af i 802.3at, per armari tipus rack, amb alimentació a 240V, col·locat i connectat</t>
  </si>
  <si>
    <t>EP7Z1C58</t>
  </si>
  <si>
    <t>Panell integrat fix, equipat amb 24 connectors RJ45 categoria 6 U/UTP, per a muntar sobre bastidor rack 19´´, d'1 unitat d'alçària, amb organitzador de cables, fixat mecànicament</t>
  </si>
  <si>
    <t>EP43C411</t>
  </si>
  <si>
    <t>Cable de xarxa de 4 parells, amb 2 connectors RJ45, categoria 6 U/UTP, fins a 0,5 m de llargària, col·locat</t>
  </si>
  <si>
    <t>PA001KV</t>
  </si>
  <si>
    <t>pa</t>
  </si>
  <si>
    <t>kvm extender (emissor i receptor). a instal·lar per TERSA</t>
  </si>
  <si>
    <t>INSTAL-LACIO CONTROL ACCES</t>
  </si>
  <si>
    <t>'01.04.07</t>
  </si>
  <si>
    <t>EP22QT0A</t>
  </si>
  <si>
    <t>Placa de carrer sistema digital i par trenat , teclat numèric o lector de targetes, equipada amb intercomunicador audio i video, amb secret de conversació, telecàmara de color, servei a simple i múltiple accés, muntada superficialment</t>
  </si>
  <si>
    <t>EP246421</t>
  </si>
  <si>
    <t>Obreportes elèctric d'accionament automàtic per a sistemes digitals o 2 fils amb palanca de desbloqueig, col·locat encastat en porta a subministrar en una altra partida.</t>
  </si>
  <si>
    <t>EP256C90</t>
  </si>
  <si>
    <t>Monitor per a sistema audio i video digital i par trenat, per a instal·lació mural i fabricat en ABS , amb pantalla de color , amb trucada electrònica , amb secret de conversació i 4 pulsadors, per a obertura, autoencesa i 2adicionals, col·locat</t>
  </si>
  <si>
    <t>EP271103</t>
  </si>
  <si>
    <t>Cable per a transmissió telefònica, de 8 parells de cables de secció 0,51 mm2 cada un i col·locat en tub</t>
  </si>
  <si>
    <t>EP213251</t>
  </si>
  <si>
    <t>Equips d'alimentació per a instal·lació d'intercomunicador audio i video per a sistema digital i par trenat i placa de carrer amb teclat, per a una tensió de 230 V, per a muntar en paret o carril DIN, col·locat</t>
  </si>
  <si>
    <t>SEGURETAT I SALUT</t>
  </si>
  <si>
    <t>'01.05</t>
  </si>
  <si>
    <t>HQU1B150</t>
  </si>
  <si>
    <t>mes</t>
  </si>
  <si>
    <t>Lloguer de mòdul prefabricat per a equipament sanitaris a obra de 3,7x2,4 m amb tancaments formats per placa de dues planxes d'acer prelacat i aïllament interior de 40mm de gruix i paviment format per tauler aglomarat hidròfug amb acabat de PVC sobre xapa galvanitzada i llana mineral de vidre, instal·lació elèctrica 1 punt de llum, interruptor, endolls i protecció diferencial, i equipat amb 2 inodors, 2 dutxes, lavabo col·lectiu amb 2 aixetes i termos elèctric 50 litres</t>
  </si>
  <si>
    <t>HQU1D190</t>
  </si>
  <si>
    <t>Lloguer de mòdul prefabricat per equipament de vestidors a obra de 8x2,4 m amb tancaments formats per placa de dues planxes d'acer prelacat i aïllament interior de 40mm de gruix i paviment format per tauler aglomarat hidròfug amb acabat de PVC sobre xapa galvanitzada i llana mineral de vidre, instal·lació elèctrica 2 punts de llum, interruptor, endolls i protecció diferencial</t>
  </si>
  <si>
    <t>HQU1E170</t>
  </si>
  <si>
    <t>Lloguer de mòdul prefabricat per a equipament de menjador a obra de 6x2,4 m amb tancaments formats per placa de dues planxes d'acer prelacat i aïllament interior de 40mm de gruix i paviment format per tauler aglomarat hidròfug amb acabat de PVC sobre xapa galvanitzada i llana mineral de vidre, instal·lació elèctrica 1 punt de llum, interruptor, endolls i protecció diferencial, i equipat amb aigüera de 1 pica amb aixeta i taulell</t>
  </si>
  <si>
    <t>H1512007</t>
  </si>
  <si>
    <t>Protecció col·lectiva vertical del perímetre de les façanes contra caigudes de persones u objectes, amb suport metàl·lic tipus mènsula, de llargària 2,5 m, barra porta xarxes horitzontal, serjant d'ancoratge al sostre, xarxa de seguretat horitzontal i amb el desmuntatge inclòs</t>
  </si>
  <si>
    <t>H6452131</t>
  </si>
  <si>
    <t>Tanca d'alçària 2 m, de planxa nervada d'acer galvanitzat, pals de tub d'acer galvanitzat col·locats cada 3 m sobre daus de formigó i amb el desmuntatge inclòs</t>
  </si>
  <si>
    <t>H152D801</t>
  </si>
  <si>
    <t>Línia horitzontal per a l'ancoratge i desplaçament de cinturons de seguretat, amb corda de poliamida de 16 mm de D i dispositiu anticaiguda autoblocador per a subjectar cinturó de seguretat i amb el desmuntatge inclòs</t>
  </si>
  <si>
    <t>PASS0001</t>
  </si>
  <si>
    <t>ud</t>
  </si>
  <si>
    <t>Partida alçada a justificar en obra de la partida de SEGURETAT I SALUT.
inclos tots el elements de seguretat i salut necesaris per a ejecutar totes les partides anteriors.
inclos la redaccio del pla de seguretat i salut</t>
  </si>
  <si>
    <t>Pressupost</t>
  </si>
  <si>
    <t>Código</t>
  </si>
  <si>
    <t>Nc</t>
  </si>
  <si>
    <t>Ut</t>
  </si>
  <si>
    <t>Resumen</t>
  </si>
  <si>
    <t>ImpPres</t>
  </si>
  <si>
    <t xml:space="preserve">012          </t>
  </si>
  <si>
    <t/>
  </si>
  <si>
    <t>PAVIMENTS</t>
  </si>
  <si>
    <t xml:space="preserve">E93AK116     </t>
  </si>
  <si>
    <t>Recrescuda+anivell.suport g=40mm, pasta autoaniv.CT-C12-F3,aplic</t>
  </si>
  <si>
    <t xml:space="preserve">E9M1111M     </t>
  </si>
  <si>
    <t>Pavim.cont.resines,textura llisa, antilliscant i mate</t>
  </si>
  <si>
    <t xml:space="preserve">E9U8U001     </t>
  </si>
  <si>
    <t>Sòcol acer galv.,g=1,4mm,desenv=9cm,tacs exp.+cargols</t>
  </si>
  <si>
    <t xml:space="preserve">E9Z4AA16     </t>
  </si>
  <si>
    <t>Armadura p/llosa form. AP500T,malla el.b/corrug.ME 15x15cm,D:8-8</t>
  </si>
  <si>
    <t xml:space="preserve">E9G2D274     </t>
  </si>
  <si>
    <t>Paviment form. 15cm gruix,acabat4kg/m2 pols quars color gris,for</t>
  </si>
  <si>
    <t xml:space="preserve">E9JC2014     </t>
  </si>
  <si>
    <t>Pelfut cautxú relleu pues,neg.,g=16mm,col.s/adh.</t>
  </si>
  <si>
    <t xml:space="preserve">E9JZU100     </t>
  </si>
  <si>
    <t>Perfil acer galv.fix.mec.</t>
  </si>
  <si>
    <t xml:space="preserve">E9U69007     </t>
  </si>
  <si>
    <t>Sòcol HPL amb ànima blanca</t>
  </si>
  <si>
    <t xml:space="preserve">E9V84A75     </t>
  </si>
  <si>
    <t>Esglaó+relleu pl.acer galv.,g=3mm,plecs=4,desenv.màx.600mm,col.o</t>
  </si>
  <si>
    <t>Total 012</t>
  </si>
  <si>
    <t xml:space="preserve">013          </t>
  </si>
  <si>
    <t>FALS SOSTRE</t>
  </si>
  <si>
    <t xml:space="preserve">E844M211     </t>
  </si>
  <si>
    <t>Formació calaix cel ras plaques guix laminat tipus A,g=15mm,col.</t>
  </si>
  <si>
    <t xml:space="preserve">E8445260     </t>
  </si>
  <si>
    <t>Cel ras continu PGL-A (15),entram. acer galv.,perfils principals</t>
  </si>
  <si>
    <t xml:space="preserve">E842L844     </t>
  </si>
  <si>
    <t>Cel ras registrable placa MW-roca,acabat pintura blanca,cantell</t>
  </si>
  <si>
    <t>Total 013</t>
  </si>
  <si>
    <t xml:space="preserve">014          </t>
  </si>
  <si>
    <t>DIVISIONS INTERIORS</t>
  </si>
  <si>
    <t xml:space="preserve">E66E0328     </t>
  </si>
  <si>
    <t>Mampara modular,g=81mm,(6+6) +parts cegues melamina blanca</t>
  </si>
  <si>
    <t xml:space="preserve">E66E33M6     </t>
  </si>
  <si>
    <t>Mòdul porta acab.melamina 1fulla bat 70cm.,g=40mm</t>
  </si>
  <si>
    <t xml:space="preserve">E66E33M6R    </t>
  </si>
  <si>
    <t>Mòdul porta acab.melamina 2 fulles bat 70+70cm.,g=40mm</t>
  </si>
  <si>
    <t xml:space="preserve">ERR00003     </t>
  </si>
  <si>
    <t>Vinilat de vidreria mampara modular</t>
  </si>
  <si>
    <t>Total 014</t>
  </si>
  <si>
    <t xml:space="preserve">0155         </t>
  </si>
  <si>
    <t>REVESTIMENTS INTERIORS</t>
  </si>
  <si>
    <t xml:space="preserve">E898J2A0     </t>
  </si>
  <si>
    <t>Pint.vert.guix,pintura plàstica llis+segelladora+2acab.</t>
  </si>
  <si>
    <t xml:space="preserve">E898K2A0     </t>
  </si>
  <si>
    <t>Pint.horitz.guix,pintura plàstica llis+segelladora+2acab.</t>
  </si>
  <si>
    <t xml:space="preserve">K2182231     </t>
  </si>
  <si>
    <t>Repicat arreb.,mort.ciment,m.man.,càrrega manual</t>
  </si>
  <si>
    <t xml:space="preserve">E8989240     </t>
  </si>
  <si>
    <t>Pintat vert. int. ciment,+pintura plàstica llis,1fons+2acab.</t>
  </si>
  <si>
    <t xml:space="preserve">E83Q4343     </t>
  </si>
  <si>
    <t>Revest.ond.plan.acer galv.+protecció sals marines+lacat</t>
  </si>
  <si>
    <t>Total 0155</t>
  </si>
  <si>
    <t xml:space="preserve">016          </t>
  </si>
  <si>
    <t>IL.LUMINACIÓ</t>
  </si>
  <si>
    <t xml:space="preserve">EH22CA61     </t>
  </si>
  <si>
    <t>Llum modular alumini,60x60cm, IPLAN, 28w, UGR&lt;19</t>
  </si>
  <si>
    <t xml:space="preserve">EH2LSKAC     </t>
  </si>
  <si>
    <t>Downlight encast.led 15w, ugr=19, 4000K, 2500lumen</t>
  </si>
  <si>
    <t xml:space="preserve">EH12CAD1     </t>
  </si>
  <si>
    <t>Llum.decorativa penjada FIL45 de Lamp o similar</t>
  </si>
  <si>
    <t xml:space="preserve">EH4L21W8     </t>
  </si>
  <si>
    <t>Projector alumini orientable, leds, HANCE o similar</t>
  </si>
  <si>
    <t xml:space="preserve">EH1244D1     </t>
  </si>
  <si>
    <t>Aplic de superficie model AMBIENT de Lamp o similar</t>
  </si>
  <si>
    <t>Total 016</t>
  </si>
  <si>
    <t xml:space="preserve">017          </t>
  </si>
  <si>
    <t>ALTRES I VARIS</t>
  </si>
  <si>
    <t xml:space="preserve">EQN2U00R01   </t>
  </si>
  <si>
    <t>Escala PRFV tipus 1</t>
  </si>
  <si>
    <t xml:space="preserve">EQN2U00R02   </t>
  </si>
  <si>
    <t>Escala PRFV tipus 2</t>
  </si>
  <si>
    <t xml:space="preserve">EB121JAM     </t>
  </si>
  <si>
    <t>Barana placa ondulada policarbonat+muntant acer galv+ passamà fu</t>
  </si>
  <si>
    <t xml:space="preserve">EAVT136C     </t>
  </si>
  <si>
    <t>Cortina enrotllable amb teixit polyscreen 1% grau obertura</t>
  </si>
  <si>
    <t xml:space="preserve">ER0000009    </t>
  </si>
  <si>
    <t>ut</t>
  </si>
  <si>
    <t>Conjunt armari segons detall</t>
  </si>
  <si>
    <t xml:space="preserve">EB92T50A     </t>
  </si>
  <si>
    <t>Paraules/Caràcters HPL color blanc</t>
  </si>
  <si>
    <t xml:space="preserve">EB927FF1     </t>
  </si>
  <si>
    <t>Lletres retallades d'acer raspatllat</t>
  </si>
  <si>
    <t xml:space="preserve">EB121JAMR    </t>
  </si>
  <si>
    <t>Barana placa ondulada policarbonat+muntant acer galv+ inf/sup</t>
  </si>
  <si>
    <t>Total 017</t>
  </si>
  <si>
    <t xml:space="preserve">018          </t>
  </si>
  <si>
    <t>FUSTERIA RF/ACUSTICA/METAL.LICA</t>
  </si>
  <si>
    <t xml:space="preserve">EATACW3E     </t>
  </si>
  <si>
    <t>Porta acust.marc+fulla met. p/pintar ampl.(2bat. ) 160cm,alç.200</t>
  </si>
  <si>
    <t xml:space="preserve">EATACW3ER    </t>
  </si>
  <si>
    <t>Porta acust.marc+fulla met. p/pintar ampl.(1bat. ) 80cm,alç.200</t>
  </si>
  <si>
    <t xml:space="preserve">EASA71N2     </t>
  </si>
  <si>
    <t>Porta tallaf.,metàl.,EI2-C 60,1bat.,80x210cm,preu alt,col.</t>
  </si>
  <si>
    <t>Total 018</t>
  </si>
  <si>
    <t xml:space="preserve">0188         </t>
  </si>
  <si>
    <t>FUSTERIA ALUMINI</t>
  </si>
  <si>
    <t xml:space="preserve">ER00ZZ02     </t>
  </si>
  <si>
    <t>Registre pas instal.lacions</t>
  </si>
  <si>
    <t xml:space="preserve">EAF12C9D     </t>
  </si>
  <si>
    <t>Doble finestra d'alumini 2400*1140</t>
  </si>
  <si>
    <t xml:space="preserve">EAF12CRR     </t>
  </si>
  <si>
    <t>Doble finestra d'alumini 1450*1140</t>
  </si>
  <si>
    <t xml:space="preserve">E83P0V20     </t>
  </si>
  <si>
    <t>Revestiment tipus Alucobond o equivalent</t>
  </si>
  <si>
    <t xml:space="preserve">EAF12CR1     </t>
  </si>
  <si>
    <t>Finestra d'alumini 1740*2000 fixe</t>
  </si>
  <si>
    <t xml:space="preserve">EAF12CR2     </t>
  </si>
  <si>
    <t>Finestra d'alumini 1740*2300 fixe</t>
  </si>
  <si>
    <t xml:space="preserve">EAF12CR3     </t>
  </si>
  <si>
    <t>Porta practicable 1740x2300 2F batents</t>
  </si>
  <si>
    <t>Total 0188</t>
  </si>
  <si>
    <t>1</t>
  </si>
  <si>
    <t>2</t>
  </si>
  <si>
    <t>3</t>
  </si>
  <si>
    <t>4</t>
  </si>
  <si>
    <t>5</t>
  </si>
  <si>
    <t>6</t>
  </si>
  <si>
    <t>7</t>
  </si>
  <si>
    <t>8</t>
  </si>
  <si>
    <t>9</t>
  </si>
  <si>
    <t>GENER 2021. PRES. PARCIAL 2. DECORACIÓ INTERIORISME</t>
  </si>
  <si>
    <t>CODI</t>
  </si>
  <si>
    <t>GENER 2021. PRES. PARCIAL 1. OBRA I INSTAL.LACIONS</t>
  </si>
  <si>
    <t>IMPORT TOTAL DEL PRESSUPOST PARCIAL 1</t>
  </si>
  <si>
    <t>IMPORT TOTAL DEL PRESSUPOST PARCIAL 2</t>
  </si>
  <si>
    <t>TOTAL IMPORT PARCIAL 1 I PARCIAL 2</t>
  </si>
  <si>
    <t>Despeses generals (13%)</t>
  </si>
  <si>
    <t>Benefici industrial (6%)</t>
  </si>
  <si>
    <t>TOTAL PRESSUPOST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</si>
</sst>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00"/>
  </numFmts>
  <fonts count="11" x14ac:knownFonts="1">
    <font>
      <sz val="11"/>
      <color rgb="FF000000"/>
      <name val="Calibri"/>
      <family val="2"/>
    </font>
    <font>
      <sz val="11"/>
      <color theme="1"/>
      <name val="Calibri"/>
      <family val="2"/>
      <scheme val="minor"/>
    </font>
    <font>
      <sz val="8"/>
      <color rgb="FF000000"/>
      <name val="Calibri"/>
      <family val="2"/>
    </font>
    <font>
      <b/>
      <sz val="14"/>
      <color rgb="FF000000"/>
      <name val="Calibri"/>
      <family val="2"/>
    </font>
    <font>
      <b/>
      <sz val="8"/>
      <color rgb="FF000000"/>
      <name val="Calibri"/>
      <family val="2"/>
    </font>
    <font>
      <b/>
      <sz val="11"/>
      <color rgb="FF000000"/>
      <name val="Calibri"/>
      <family val="2"/>
    </font>
    <font>
      <sz val="8"/>
      <color theme="1"/>
      <name val="Calibri"/>
      <family val="2"/>
      <scheme val="minor"/>
    </font>
    <font>
      <b/>
      <sz val="8"/>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s>
  <fills count="9">
    <fill>
      <patternFill patternType="none"/>
    </fill>
    <fill>
      <patternFill patternType="gray125"/>
    </fill>
    <fill>
      <patternFill patternType="solid">
        <fgColor rgb="FF99CCFF"/>
        <bgColor rgb="FF99CCFF"/>
      </patternFill>
    </fill>
    <fill>
      <patternFill patternType="solid">
        <fgColor rgb="FFC0C0C0"/>
        <bgColor rgb="FFC0C0C0"/>
      </patternFill>
    </fill>
    <fill>
      <patternFill patternType="solid">
        <fgColor rgb="FFFFFFCC"/>
        <bgColor rgb="FFFFFFCC"/>
      </patternFill>
    </fill>
    <fill>
      <patternFill patternType="solid">
        <fgColor indexed="44"/>
        <bgColor indexed="64"/>
      </patternFill>
    </fill>
    <fill>
      <patternFill patternType="solid">
        <fgColor indexed="8"/>
        <bgColor indexed="64"/>
      </patternFill>
    </fill>
    <fill>
      <patternFill patternType="solid">
        <fgColor rgb="FF99CCFF"/>
        <bgColor indexed="64"/>
      </patternFill>
    </fill>
    <fill>
      <patternFill patternType="solid">
        <fgColor rgb="FFFFFFCC"/>
        <bgColor indexed="64"/>
      </patternFill>
    </fill>
  </fills>
  <borders count="1">
    <border>
      <left/>
      <right/>
      <top/>
      <bottom/>
      <diagonal/>
    </border>
  </borders>
  <cellStyleXfs count="2">
    <xf numFmtId="0" fontId="0" fillId="0" borderId="0" applyNumberFormat="0" applyBorder="0" applyAlignment="0"/>
    <xf numFmtId="0" fontId="1" fillId="0" borderId="0"/>
  </cellStyleXfs>
  <cellXfs count="47">
    <xf numFmtId="0" fontId="0" fillId="0" borderId="0" xfId="0" applyFill="1" applyProtection="1"/>
    <xf numFmtId="0" fontId="2" fillId="0" borderId="0" xfId="0" applyFont="1" applyFill="1" applyProtection="1"/>
    <xf numFmtId="0" fontId="0" fillId="2" borderId="0" xfId="0" applyFill="1" applyProtection="1"/>
    <xf numFmtId="0" fontId="3" fillId="2" borderId="0" xfId="0" applyFont="1" applyFill="1" applyAlignment="1" applyProtection="1">
      <alignment horizontal="center"/>
    </xf>
    <xf numFmtId="0" fontId="4" fillId="3" borderId="0" xfId="0" applyFont="1" applyFill="1" applyAlignment="1" applyProtection="1">
      <alignment horizontal="right"/>
    </xf>
    <xf numFmtId="0" fontId="4" fillId="0" borderId="0" xfId="0" applyFont="1" applyFill="1" applyProtection="1"/>
    <xf numFmtId="49" fontId="4" fillId="0" borderId="0" xfId="0" applyNumberFormat="1" applyFont="1" applyFill="1" applyProtection="1"/>
    <xf numFmtId="49" fontId="2" fillId="0" borderId="0" xfId="0" applyNumberFormat="1" applyFont="1" applyFill="1" applyProtection="1"/>
    <xf numFmtId="0" fontId="2" fillId="0" borderId="0" xfId="0" applyFont="1" applyFill="1" applyProtection="1"/>
    <xf numFmtId="164" fontId="2" fillId="4" borderId="0" xfId="0" applyNumberFormat="1" applyFont="1" applyFill="1" applyProtection="1">
      <protection locked="0"/>
    </xf>
    <xf numFmtId="165" fontId="2" fillId="0" borderId="0" xfId="0" applyNumberFormat="1" applyFont="1" applyFill="1" applyProtection="1"/>
    <xf numFmtId="164" fontId="2" fillId="0" borderId="0" xfId="0" applyNumberFormat="1" applyFont="1" applyFill="1" applyProtection="1"/>
    <xf numFmtId="164" fontId="4" fillId="0" borderId="0" xfId="0" applyNumberFormat="1" applyFont="1" applyFill="1" applyProtection="1"/>
    <xf numFmtId="0" fontId="2" fillId="0" borderId="0" xfId="0" applyFont="1" applyFill="1" applyAlignment="1" applyProtection="1">
      <alignment wrapText="1"/>
    </xf>
    <xf numFmtId="0" fontId="5" fillId="0" borderId="0" xfId="0" applyFont="1" applyFill="1" applyProtection="1"/>
    <xf numFmtId="164" fontId="5" fillId="0" borderId="0" xfId="0" applyNumberFormat="1" applyFont="1" applyFill="1" applyProtection="1"/>
    <xf numFmtId="3" fontId="7" fillId="0" borderId="0" xfId="1" applyNumberFormat="1" applyFont="1" applyFill="1" applyAlignment="1">
      <alignment vertical="top"/>
    </xf>
    <xf numFmtId="49" fontId="8" fillId="0" borderId="0" xfId="1" applyNumberFormat="1" applyFont="1"/>
    <xf numFmtId="0" fontId="8" fillId="0" borderId="0" xfId="1" applyFont="1"/>
    <xf numFmtId="49" fontId="9" fillId="0" borderId="0" xfId="1" applyNumberFormat="1" applyFont="1" applyAlignment="1">
      <alignment vertical="top"/>
    </xf>
    <xf numFmtId="0" fontId="9" fillId="0" borderId="0" xfId="1" applyFont="1" applyAlignment="1">
      <alignment vertical="top"/>
    </xf>
    <xf numFmtId="49" fontId="10" fillId="0" borderId="0" xfId="1" applyNumberFormat="1" applyFont="1" applyAlignment="1">
      <alignment vertical="top"/>
    </xf>
    <xf numFmtId="49" fontId="10" fillId="0" borderId="0" xfId="1" applyNumberFormat="1" applyFont="1" applyAlignment="1">
      <alignment vertical="top" wrapText="1"/>
    </xf>
    <xf numFmtId="49" fontId="10" fillId="0" borderId="0" xfId="1" applyNumberFormat="1" applyFont="1" applyAlignment="1">
      <alignment horizontal="right" vertical="top"/>
    </xf>
    <xf numFmtId="49" fontId="7" fillId="5" borderId="0" xfId="1" applyNumberFormat="1" applyFont="1" applyFill="1" applyAlignment="1">
      <alignment vertical="top"/>
    </xf>
    <xf numFmtId="49" fontId="7" fillId="5" borderId="0" xfId="1" applyNumberFormat="1" applyFont="1" applyFill="1" applyAlignment="1">
      <alignment vertical="top" wrapText="1"/>
    </xf>
    <xf numFmtId="49" fontId="6" fillId="0" borderId="0" xfId="1" applyNumberFormat="1" applyFont="1" applyAlignment="1">
      <alignment vertical="top"/>
    </xf>
    <xf numFmtId="49" fontId="6" fillId="0" borderId="0" xfId="1" applyNumberFormat="1" applyFont="1" applyAlignment="1">
      <alignment vertical="top" wrapText="1"/>
    </xf>
    <xf numFmtId="4" fontId="6" fillId="0" borderId="0" xfId="1" applyNumberFormat="1" applyFont="1" applyAlignment="1">
      <alignment vertical="top"/>
    </xf>
    <xf numFmtId="0" fontId="6" fillId="0" borderId="0" xfId="1" applyFont="1" applyAlignment="1">
      <alignment vertical="top"/>
    </xf>
    <xf numFmtId="49" fontId="7" fillId="0" borderId="0" xfId="1" applyNumberFormat="1" applyFont="1" applyAlignment="1">
      <alignment vertical="top" wrapText="1"/>
    </xf>
    <xf numFmtId="3" fontId="6" fillId="0" borderId="0" xfId="1" applyNumberFormat="1" applyFont="1" applyAlignment="1">
      <alignment vertical="top"/>
    </xf>
    <xf numFmtId="0" fontId="6" fillId="6" borderId="0" xfId="1" applyFont="1" applyFill="1" applyAlignment="1">
      <alignment vertical="top"/>
    </xf>
    <xf numFmtId="0" fontId="6" fillId="6" borderId="0" xfId="1" applyFont="1" applyFill="1" applyAlignment="1">
      <alignment vertical="top" wrapText="1"/>
    </xf>
    <xf numFmtId="0" fontId="6" fillId="0" borderId="0" xfId="1" applyFont="1" applyAlignment="1">
      <alignment vertical="top" wrapText="1"/>
    </xf>
    <xf numFmtId="4" fontId="7" fillId="0" borderId="0" xfId="1" applyNumberFormat="1" applyFont="1" applyFill="1" applyAlignment="1">
      <alignment vertical="top"/>
    </xf>
    <xf numFmtId="0" fontId="4" fillId="7" borderId="0" xfId="0" applyFont="1" applyFill="1" applyProtection="1"/>
    <xf numFmtId="49" fontId="4" fillId="7" borderId="0" xfId="0" applyNumberFormat="1" applyFont="1" applyFill="1" applyProtection="1"/>
    <xf numFmtId="0" fontId="0" fillId="7" borderId="0" xfId="0" applyFill="1" applyProtection="1"/>
    <xf numFmtId="4" fontId="6" fillId="8" borderId="0" xfId="1" applyNumberFormat="1" applyFont="1" applyFill="1" applyAlignment="1">
      <alignment vertical="top"/>
    </xf>
    <xf numFmtId="0" fontId="3" fillId="0" borderId="0" xfId="0" applyFont="1" applyFill="1" applyProtection="1"/>
    <xf numFmtId="4" fontId="3" fillId="0" borderId="0" xfId="0" applyNumberFormat="1" applyFont="1" applyFill="1" applyProtection="1"/>
    <xf numFmtId="0" fontId="2" fillId="0" borderId="0" xfId="0" applyFont="1" applyFill="1" applyProtection="1"/>
    <xf numFmtId="0" fontId="0" fillId="0" borderId="0" xfId="0"/>
    <xf numFmtId="2" fontId="0" fillId="0" borderId="0" xfId="0" applyNumberFormat="1"/>
    <xf numFmtId="0" fontId="5" fillId="0" borderId="0" xfId="0" applyFont="1"/>
    <xf numFmtId="4" fontId="5" fillId="0" borderId="0" xfId="0" applyNumberFormat="1" applyFont="1"/>
  </cellXfs>
  <cellStyles count="2">
    <cellStyle name="Normal" xfId="0" builtinId="0"/>
    <cellStyle name="Normal 2" xfId="1" xr:uid="{EB00240E-F42E-4B93-8C75-E799FD027B00}"/>
  </cellStyles>
  <dxfs count="0"/>
  <tableStyles count="0" defaultTableStyle="TableStyleMedium2" defaultPivotStyle="PivotStyleLight16"/>
  <colors>
    <mruColors>
      <color rgb="FFFFFFCC"/>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32"/>
  <sheetViews>
    <sheetView tabSelected="1" workbookViewId="0">
      <pane ySplit="8" topLeftCell="A423" activePane="bottomLeft" state="frozenSplit"/>
      <selection pane="bottomLeft" activeCell="G438" sqref="G438"/>
    </sheetView>
  </sheetViews>
  <sheetFormatPr baseColWidth="10" defaultColWidth="9.109375" defaultRowHeight="14.4" x14ac:dyDescent="0.3"/>
  <cols>
    <col min="1" max="1" width="18.6640625" customWidth="1"/>
    <col min="2" max="2" width="3.44140625" customWidth="1"/>
    <col min="3" max="3" width="13.6640625" customWidth="1"/>
    <col min="4" max="4" width="4.44140625" customWidth="1"/>
    <col min="5" max="5" width="48.6640625" customWidth="1"/>
    <col min="6" max="7" width="12.6640625" customWidth="1"/>
    <col min="8" max="8" width="13.6640625" customWidth="1"/>
  </cols>
  <sheetData>
    <row r="1" spans="1:8" x14ac:dyDescent="0.3">
      <c r="E1" s="42"/>
      <c r="F1" s="42" t="s">
        <v>0</v>
      </c>
      <c r="G1" s="42" t="s">
        <v>0</v>
      </c>
      <c r="H1" s="42" t="s">
        <v>0</v>
      </c>
    </row>
    <row r="2" spans="1:8" x14ac:dyDescent="0.3">
      <c r="E2" s="42"/>
      <c r="F2" s="42"/>
      <c r="G2" s="42"/>
      <c r="H2" s="42"/>
    </row>
    <row r="3" spans="1:8" x14ac:dyDescent="0.3">
      <c r="E3" s="42"/>
      <c r="F3" s="42"/>
      <c r="G3" s="42"/>
      <c r="H3" s="42"/>
    </row>
    <row r="4" spans="1:8" x14ac:dyDescent="0.3">
      <c r="E4" s="42"/>
      <c r="F4" s="42"/>
      <c r="G4" s="42"/>
      <c r="H4" s="42"/>
    </row>
    <row r="6" spans="1:8" ht="18" x14ac:dyDescent="0.35">
      <c r="C6" s="2"/>
      <c r="D6" s="2"/>
      <c r="E6" s="3" t="s">
        <v>1</v>
      </c>
      <c r="F6" s="2"/>
      <c r="G6" s="2"/>
      <c r="H6" s="2"/>
    </row>
    <row r="8" spans="1:8" x14ac:dyDescent="0.3">
      <c r="F8" s="4" t="s">
        <v>2</v>
      </c>
      <c r="G8" s="4" t="s">
        <v>3</v>
      </c>
      <c r="H8" s="4" t="s">
        <v>4</v>
      </c>
    </row>
    <row r="10" spans="1:8" x14ac:dyDescent="0.3">
      <c r="C10" s="17" t="s">
        <v>488</v>
      </c>
      <c r="D10" s="18"/>
      <c r="E10" s="18"/>
      <c r="F10" s="18"/>
    </row>
    <row r="11" spans="1:8" x14ac:dyDescent="0.3">
      <c r="C11" s="36" t="s">
        <v>8</v>
      </c>
      <c r="D11" s="37" t="s">
        <v>6</v>
      </c>
      <c r="E11" s="36" t="s">
        <v>9</v>
      </c>
    </row>
    <row r="12" spans="1:8" x14ac:dyDescent="0.3">
      <c r="C12" s="36" t="s">
        <v>10</v>
      </c>
      <c r="D12" s="37" t="s">
        <v>6</v>
      </c>
      <c r="E12" s="36" t="s">
        <v>11</v>
      </c>
    </row>
    <row r="14" spans="1:8" x14ac:dyDescent="0.3">
      <c r="A14" s="7" t="s">
        <v>12</v>
      </c>
      <c r="B14" s="1">
        <v>1</v>
      </c>
      <c r="C14" s="7" t="s">
        <v>13</v>
      </c>
      <c r="D14" s="7" t="s">
        <v>14</v>
      </c>
      <c r="E14" s="8" t="s">
        <v>15</v>
      </c>
      <c r="F14" s="9">
        <v>0</v>
      </c>
      <c r="G14" s="10">
        <v>140</v>
      </c>
      <c r="H14" s="11">
        <f>ROUND(ROUND(F14,2)*ROUND(G14,3),2)</f>
        <v>0</v>
      </c>
    </row>
    <row r="15" spans="1:8" x14ac:dyDescent="0.3">
      <c r="A15" s="7" t="s">
        <v>12</v>
      </c>
      <c r="B15" s="1">
        <v>2</v>
      </c>
      <c r="C15" s="7" t="s">
        <v>16</v>
      </c>
      <c r="D15" s="7" t="s">
        <v>17</v>
      </c>
      <c r="E15" s="8" t="s">
        <v>18</v>
      </c>
      <c r="F15" s="9">
        <v>0</v>
      </c>
      <c r="G15" s="10">
        <v>21</v>
      </c>
      <c r="H15" s="11">
        <f>ROUND(ROUND(F15,2)*ROUND(G15,3),2)</f>
        <v>0</v>
      </c>
    </row>
    <row r="16" spans="1:8" x14ac:dyDescent="0.3">
      <c r="A16" s="7" t="s">
        <v>12</v>
      </c>
      <c r="B16" s="1">
        <v>3</v>
      </c>
      <c r="C16" s="7" t="s">
        <v>19</v>
      </c>
      <c r="D16" s="7" t="s">
        <v>20</v>
      </c>
      <c r="E16" s="8" t="s">
        <v>21</v>
      </c>
      <c r="F16" s="9">
        <v>0</v>
      </c>
      <c r="G16" s="10">
        <v>18.18</v>
      </c>
      <c r="H16" s="11">
        <f>ROUND(ROUND(F16,2)*ROUND(G16,3),2)</f>
        <v>0</v>
      </c>
    </row>
    <row r="17" spans="1:8" x14ac:dyDescent="0.3">
      <c r="A17" s="7" t="s">
        <v>12</v>
      </c>
      <c r="B17" s="1">
        <v>4</v>
      </c>
      <c r="C17" s="7" t="s">
        <v>22</v>
      </c>
      <c r="D17" s="7" t="s">
        <v>20</v>
      </c>
      <c r="E17" s="8" t="s">
        <v>23</v>
      </c>
      <c r="F17" s="9">
        <v>0</v>
      </c>
      <c r="G17" s="10">
        <v>45.1</v>
      </c>
      <c r="H17" s="11">
        <f>ROUND(ROUND(F17,2)*ROUND(G17,3),2)</f>
        <v>0</v>
      </c>
    </row>
    <row r="18" spans="1:8" x14ac:dyDescent="0.3">
      <c r="A18" s="7" t="s">
        <v>12</v>
      </c>
      <c r="B18" s="1">
        <v>5</v>
      </c>
      <c r="C18" s="7" t="s">
        <v>24</v>
      </c>
      <c r="D18" s="7" t="s">
        <v>25</v>
      </c>
      <c r="E18" s="8" t="s">
        <v>26</v>
      </c>
      <c r="F18" s="9">
        <v>0</v>
      </c>
      <c r="G18" s="10">
        <v>3</v>
      </c>
      <c r="H18" s="11">
        <f>ROUND(ROUND(F18,2)*ROUND(G18,3),2)</f>
        <v>0</v>
      </c>
    </row>
    <row r="19" spans="1:8" x14ac:dyDescent="0.3">
      <c r="E19" s="5" t="s">
        <v>27</v>
      </c>
      <c r="F19" s="5"/>
      <c r="G19" s="5"/>
      <c r="H19" s="12">
        <f>SUM(H14:H18)</f>
        <v>0</v>
      </c>
    </row>
    <row r="21" spans="1:8" x14ac:dyDescent="0.3">
      <c r="C21" s="36" t="s">
        <v>5</v>
      </c>
      <c r="D21" s="37" t="s">
        <v>6</v>
      </c>
      <c r="E21" s="36" t="s">
        <v>7</v>
      </c>
    </row>
    <row r="22" spans="1:8" x14ac:dyDescent="0.3">
      <c r="C22" s="36" t="s">
        <v>8</v>
      </c>
      <c r="D22" s="37" t="s">
        <v>6</v>
      </c>
      <c r="E22" s="36" t="s">
        <v>9</v>
      </c>
    </row>
    <row r="23" spans="1:8" x14ac:dyDescent="0.3">
      <c r="C23" s="36" t="s">
        <v>10</v>
      </c>
      <c r="D23" s="37" t="s">
        <v>28</v>
      </c>
      <c r="E23" s="36" t="s">
        <v>29</v>
      </c>
    </row>
    <row r="25" spans="1:8" x14ac:dyDescent="0.3">
      <c r="A25" s="7" t="s">
        <v>30</v>
      </c>
      <c r="B25" s="1">
        <v>1</v>
      </c>
      <c r="C25" s="7" t="s">
        <v>31</v>
      </c>
      <c r="D25" s="7" t="s">
        <v>32</v>
      </c>
      <c r="E25" s="8" t="s">
        <v>33</v>
      </c>
      <c r="F25" s="9">
        <v>0</v>
      </c>
      <c r="G25" s="10">
        <v>10</v>
      </c>
      <c r="H25" s="11">
        <f>ROUND(ROUND(F25,2)*ROUND(G25,3),2)</f>
        <v>0</v>
      </c>
    </row>
    <row r="26" spans="1:8" x14ac:dyDescent="0.3">
      <c r="A26" s="7" t="s">
        <v>30</v>
      </c>
      <c r="B26" s="1">
        <v>2</v>
      </c>
      <c r="C26" s="7" t="s">
        <v>22</v>
      </c>
      <c r="D26" s="7" t="s">
        <v>20</v>
      </c>
      <c r="E26" s="8" t="s">
        <v>23</v>
      </c>
      <c r="F26" s="9">
        <v>0</v>
      </c>
      <c r="G26" s="10">
        <v>12</v>
      </c>
      <c r="H26" s="11">
        <f>ROUND(ROUND(F26,2)*ROUND(G26,3),2)</f>
        <v>0</v>
      </c>
    </row>
    <row r="27" spans="1:8" x14ac:dyDescent="0.3">
      <c r="A27" s="7" t="s">
        <v>30</v>
      </c>
      <c r="B27" s="1">
        <v>3</v>
      </c>
      <c r="C27" s="7" t="s">
        <v>34</v>
      </c>
      <c r="D27" s="7" t="s">
        <v>20</v>
      </c>
      <c r="E27" s="8" t="s">
        <v>35</v>
      </c>
      <c r="F27" s="9">
        <v>0</v>
      </c>
      <c r="G27" s="10">
        <v>12</v>
      </c>
      <c r="H27" s="11">
        <f>ROUND(ROUND(F27,2)*ROUND(G27,3),2)</f>
        <v>0</v>
      </c>
    </row>
    <row r="28" spans="1:8" x14ac:dyDescent="0.3">
      <c r="E28" s="5" t="s">
        <v>27</v>
      </c>
      <c r="F28" s="5"/>
      <c r="G28" s="5"/>
      <c r="H28" s="12">
        <f>SUM(H25:H27)</f>
        <v>0</v>
      </c>
    </row>
    <row r="30" spans="1:8" x14ac:dyDescent="0.3">
      <c r="C30" s="36" t="s">
        <v>5</v>
      </c>
      <c r="D30" s="37" t="s">
        <v>6</v>
      </c>
      <c r="E30" s="36" t="s">
        <v>7</v>
      </c>
    </row>
    <row r="31" spans="1:8" x14ac:dyDescent="0.3">
      <c r="C31" s="36" t="s">
        <v>8</v>
      </c>
      <c r="D31" s="37" t="s">
        <v>6</v>
      </c>
      <c r="E31" s="36" t="s">
        <v>9</v>
      </c>
    </row>
    <row r="32" spans="1:8" x14ac:dyDescent="0.3">
      <c r="C32" s="36" t="s">
        <v>10</v>
      </c>
      <c r="D32" s="37" t="s">
        <v>36</v>
      </c>
      <c r="E32" s="36" t="s">
        <v>37</v>
      </c>
    </row>
    <row r="34" spans="1:8" x14ac:dyDescent="0.3">
      <c r="A34" s="7" t="s">
        <v>38</v>
      </c>
      <c r="B34" s="1">
        <v>1</v>
      </c>
      <c r="C34" s="7" t="s">
        <v>39</v>
      </c>
      <c r="D34" s="7" t="s">
        <v>25</v>
      </c>
      <c r="E34" s="8" t="s">
        <v>40</v>
      </c>
      <c r="F34" s="9">
        <v>0</v>
      </c>
      <c r="G34" s="10">
        <v>1</v>
      </c>
      <c r="H34" s="11">
        <f t="shared" ref="H34:H40" si="0">ROUND(ROUND(F34,2)*ROUND(G34,3),2)</f>
        <v>0</v>
      </c>
    </row>
    <row r="35" spans="1:8" x14ac:dyDescent="0.3">
      <c r="A35" s="7" t="s">
        <v>38</v>
      </c>
      <c r="B35" s="1">
        <v>2</v>
      </c>
      <c r="C35" s="7" t="s">
        <v>41</v>
      </c>
      <c r="D35" s="7" t="s">
        <v>20</v>
      </c>
      <c r="E35" s="8" t="s">
        <v>42</v>
      </c>
      <c r="F35" s="9">
        <v>0</v>
      </c>
      <c r="G35" s="10">
        <v>10</v>
      </c>
      <c r="H35" s="11">
        <f t="shared" si="0"/>
        <v>0</v>
      </c>
    </row>
    <row r="36" spans="1:8" x14ac:dyDescent="0.3">
      <c r="A36" s="7" t="s">
        <v>38</v>
      </c>
      <c r="B36" s="1">
        <v>3</v>
      </c>
      <c r="C36" s="7" t="s">
        <v>43</v>
      </c>
      <c r="D36" s="7" t="s">
        <v>14</v>
      </c>
      <c r="E36" s="8" t="s">
        <v>44</v>
      </c>
      <c r="F36" s="9">
        <v>0</v>
      </c>
      <c r="G36" s="10">
        <v>40</v>
      </c>
      <c r="H36" s="11">
        <f t="shared" si="0"/>
        <v>0</v>
      </c>
    </row>
    <row r="37" spans="1:8" x14ac:dyDescent="0.3">
      <c r="A37" s="7" t="s">
        <v>38</v>
      </c>
      <c r="B37" s="1">
        <v>4</v>
      </c>
      <c r="C37" s="7" t="s">
        <v>22</v>
      </c>
      <c r="D37" s="7" t="s">
        <v>20</v>
      </c>
      <c r="E37" s="8" t="s">
        <v>23</v>
      </c>
      <c r="F37" s="9">
        <v>0</v>
      </c>
      <c r="G37" s="10">
        <v>26</v>
      </c>
      <c r="H37" s="11">
        <f t="shared" si="0"/>
        <v>0</v>
      </c>
    </row>
    <row r="38" spans="1:8" x14ac:dyDescent="0.3">
      <c r="A38" s="7" t="s">
        <v>38</v>
      </c>
      <c r="B38" s="1">
        <v>5</v>
      </c>
      <c r="C38" s="7" t="s">
        <v>45</v>
      </c>
      <c r="D38" s="7" t="s">
        <v>17</v>
      </c>
      <c r="E38" s="8" t="s">
        <v>46</v>
      </c>
      <c r="F38" s="9">
        <v>0</v>
      </c>
      <c r="G38" s="10">
        <v>25</v>
      </c>
      <c r="H38" s="11">
        <f t="shared" si="0"/>
        <v>0</v>
      </c>
    </row>
    <row r="39" spans="1:8" x14ac:dyDescent="0.3">
      <c r="A39" s="7" t="s">
        <v>38</v>
      </c>
      <c r="B39" s="1">
        <v>6</v>
      </c>
      <c r="C39" s="7" t="s">
        <v>47</v>
      </c>
      <c r="D39" s="7" t="s">
        <v>14</v>
      </c>
      <c r="E39" s="8" t="s">
        <v>48</v>
      </c>
      <c r="F39" s="9">
        <v>0</v>
      </c>
      <c r="G39" s="10">
        <v>30</v>
      </c>
      <c r="H39" s="11">
        <f t="shared" si="0"/>
        <v>0</v>
      </c>
    </row>
    <row r="40" spans="1:8" ht="42" x14ac:dyDescent="0.3">
      <c r="A40" s="7" t="s">
        <v>38</v>
      </c>
      <c r="B40" s="1">
        <v>7</v>
      </c>
      <c r="C40" s="7" t="s">
        <v>49</v>
      </c>
      <c r="D40" s="7" t="s">
        <v>50</v>
      </c>
      <c r="E40" s="13" t="s">
        <v>51</v>
      </c>
      <c r="F40" s="9">
        <v>0</v>
      </c>
      <c r="G40" s="10">
        <v>16</v>
      </c>
      <c r="H40" s="11">
        <f t="shared" si="0"/>
        <v>0</v>
      </c>
    </row>
    <row r="41" spans="1:8" x14ac:dyDescent="0.3">
      <c r="E41" s="5" t="s">
        <v>27</v>
      </c>
      <c r="F41" s="5"/>
      <c r="G41" s="5"/>
      <c r="H41" s="12">
        <f>SUM(H34:H40)</f>
        <v>0</v>
      </c>
    </row>
    <row r="43" spans="1:8" x14ac:dyDescent="0.3">
      <c r="C43" s="36" t="s">
        <v>5</v>
      </c>
      <c r="D43" s="37" t="s">
        <v>6</v>
      </c>
      <c r="E43" s="36" t="s">
        <v>7</v>
      </c>
    </row>
    <row r="44" spans="1:8" x14ac:dyDescent="0.3">
      <c r="C44" s="36" t="s">
        <v>8</v>
      </c>
      <c r="D44" s="37" t="s">
        <v>28</v>
      </c>
      <c r="E44" s="36" t="s">
        <v>52</v>
      </c>
    </row>
    <row r="45" spans="1:8" x14ac:dyDescent="0.3">
      <c r="C45" s="36" t="s">
        <v>10</v>
      </c>
      <c r="D45" s="37" t="s">
        <v>6</v>
      </c>
      <c r="E45" s="36" t="s">
        <v>53</v>
      </c>
    </row>
    <row r="47" spans="1:8" ht="82.8" x14ac:dyDescent="0.3">
      <c r="A47" s="7" t="s">
        <v>54</v>
      </c>
      <c r="B47" s="1">
        <v>1</v>
      </c>
      <c r="C47" s="7" t="s">
        <v>55</v>
      </c>
      <c r="D47" s="7" t="s">
        <v>56</v>
      </c>
      <c r="E47" s="13" t="s">
        <v>57</v>
      </c>
      <c r="F47" s="9">
        <v>0</v>
      </c>
      <c r="G47" s="10">
        <v>12087.462</v>
      </c>
      <c r="H47" s="11">
        <f>ROUND(ROUND(F47,2)*ROUND(G47,3),2)</f>
        <v>0</v>
      </c>
    </row>
    <row r="48" spans="1:8" x14ac:dyDescent="0.3">
      <c r="A48" s="7" t="s">
        <v>54</v>
      </c>
      <c r="B48" s="1">
        <v>2</v>
      </c>
      <c r="C48" s="7" t="s">
        <v>58</v>
      </c>
      <c r="D48" s="7" t="s">
        <v>56</v>
      </c>
      <c r="E48" s="8" t="s">
        <v>59</v>
      </c>
      <c r="F48" s="9">
        <v>0</v>
      </c>
      <c r="G48" s="10">
        <v>567.64300000000003</v>
      </c>
      <c r="H48" s="11">
        <f>ROUND(ROUND(F48,2)*ROUND(G48,3),2)</f>
        <v>0</v>
      </c>
    </row>
    <row r="49" spans="1:8" ht="72.599999999999994" x14ac:dyDescent="0.3">
      <c r="A49" s="7" t="s">
        <v>54</v>
      </c>
      <c r="B49" s="1">
        <v>3</v>
      </c>
      <c r="C49" s="7" t="s">
        <v>60</v>
      </c>
      <c r="D49" s="7" t="s">
        <v>25</v>
      </c>
      <c r="E49" s="13" t="s">
        <v>61</v>
      </c>
      <c r="F49" s="9">
        <v>0</v>
      </c>
      <c r="G49" s="10">
        <v>14</v>
      </c>
      <c r="H49" s="11">
        <f>ROUND(ROUND(F49,2)*ROUND(G49,3),2)</f>
        <v>0</v>
      </c>
    </row>
    <row r="50" spans="1:8" x14ac:dyDescent="0.3">
      <c r="E50" s="5" t="s">
        <v>27</v>
      </c>
      <c r="F50" s="5"/>
      <c r="G50" s="5"/>
      <c r="H50" s="12">
        <f>SUM(H47:H49)</f>
        <v>0</v>
      </c>
    </row>
    <row r="52" spans="1:8" x14ac:dyDescent="0.3">
      <c r="C52" s="36" t="s">
        <v>5</v>
      </c>
      <c r="D52" s="37" t="s">
        <v>6</v>
      </c>
      <c r="E52" s="36" t="s">
        <v>7</v>
      </c>
    </row>
    <row r="53" spans="1:8" x14ac:dyDescent="0.3">
      <c r="C53" s="36" t="s">
        <v>8</v>
      </c>
      <c r="D53" s="37" t="s">
        <v>28</v>
      </c>
      <c r="E53" s="36" t="s">
        <v>52</v>
      </c>
    </row>
    <row r="54" spans="1:8" x14ac:dyDescent="0.3">
      <c r="C54" s="36" t="s">
        <v>10</v>
      </c>
      <c r="D54" s="37" t="s">
        <v>28</v>
      </c>
      <c r="E54" s="36" t="s">
        <v>62</v>
      </c>
    </row>
    <row r="56" spans="1:8" ht="164.4" x14ac:dyDescent="0.3">
      <c r="A56" s="7" t="s">
        <v>63</v>
      </c>
      <c r="B56" s="1">
        <v>1</v>
      </c>
      <c r="C56" s="7" t="s">
        <v>64</v>
      </c>
      <c r="D56" s="7" t="s">
        <v>14</v>
      </c>
      <c r="E56" s="13" t="s">
        <v>65</v>
      </c>
      <c r="F56" s="9">
        <v>0</v>
      </c>
      <c r="G56" s="10">
        <v>145</v>
      </c>
      <c r="H56" s="11">
        <f>ROUND(ROUND(F56,2)*ROUND(G56,3),2)</f>
        <v>0</v>
      </c>
    </row>
    <row r="57" spans="1:8" ht="52.2" x14ac:dyDescent="0.3">
      <c r="A57" s="7" t="s">
        <v>63</v>
      </c>
      <c r="B57" s="1">
        <v>2</v>
      </c>
      <c r="C57" s="7" t="s">
        <v>66</v>
      </c>
      <c r="D57" s="7" t="s">
        <v>14</v>
      </c>
      <c r="E57" s="13" t="s">
        <v>67</v>
      </c>
      <c r="F57" s="9">
        <v>0</v>
      </c>
      <c r="G57" s="10">
        <v>125</v>
      </c>
      <c r="H57" s="11">
        <f>ROUND(ROUND(F57,2)*ROUND(G57,3),2)</f>
        <v>0</v>
      </c>
    </row>
    <row r="58" spans="1:8" x14ac:dyDescent="0.3">
      <c r="E58" s="5" t="s">
        <v>27</v>
      </c>
      <c r="F58" s="5"/>
      <c r="G58" s="5"/>
      <c r="H58" s="12">
        <f>SUM(H56:H57)</f>
        <v>0</v>
      </c>
    </row>
    <row r="60" spans="1:8" x14ac:dyDescent="0.3">
      <c r="C60" s="36" t="s">
        <v>5</v>
      </c>
      <c r="D60" s="37" t="s">
        <v>6</v>
      </c>
      <c r="E60" s="36" t="s">
        <v>7</v>
      </c>
    </row>
    <row r="61" spans="1:8" x14ac:dyDescent="0.3">
      <c r="C61" s="36" t="s">
        <v>8</v>
      </c>
      <c r="D61" s="37" t="s">
        <v>28</v>
      </c>
      <c r="E61" s="36" t="s">
        <v>52</v>
      </c>
    </row>
    <row r="62" spans="1:8" x14ac:dyDescent="0.3">
      <c r="C62" s="36" t="s">
        <v>10</v>
      </c>
      <c r="D62" s="37" t="s">
        <v>36</v>
      </c>
      <c r="E62" s="36" t="s">
        <v>68</v>
      </c>
    </row>
    <row r="64" spans="1:8" ht="82.8" x14ac:dyDescent="0.3">
      <c r="A64" s="7" t="s">
        <v>69</v>
      </c>
      <c r="B64" s="1">
        <v>1</v>
      </c>
      <c r="C64" s="7" t="s">
        <v>55</v>
      </c>
      <c r="D64" s="7" t="s">
        <v>56</v>
      </c>
      <c r="E64" s="13" t="s">
        <v>57</v>
      </c>
      <c r="F64" s="9">
        <v>0</v>
      </c>
      <c r="G64" s="10">
        <v>6187.5190000000002</v>
      </c>
      <c r="H64" s="11">
        <f>ROUND(ROUND(F64,2)*ROUND(G64,3),2)</f>
        <v>0</v>
      </c>
    </row>
    <row r="65" spans="1:8" x14ac:dyDescent="0.3">
      <c r="A65" s="7" t="s">
        <v>69</v>
      </c>
      <c r="B65" s="1">
        <v>2</v>
      </c>
      <c r="C65" s="7" t="s">
        <v>58</v>
      </c>
      <c r="D65" s="7" t="s">
        <v>56</v>
      </c>
      <c r="E65" s="8" t="s">
        <v>59</v>
      </c>
      <c r="F65" s="9">
        <v>0</v>
      </c>
      <c r="G65" s="10">
        <v>388.58499999999998</v>
      </c>
      <c r="H65" s="11">
        <f>ROUND(ROUND(F65,2)*ROUND(G65,3),2)</f>
        <v>0</v>
      </c>
    </row>
    <row r="66" spans="1:8" x14ac:dyDescent="0.3">
      <c r="A66" s="7" t="s">
        <v>69</v>
      </c>
      <c r="B66" s="1">
        <v>3</v>
      </c>
      <c r="C66" s="7" t="s">
        <v>70</v>
      </c>
      <c r="D66" s="7" t="s">
        <v>14</v>
      </c>
      <c r="E66" s="8" t="s">
        <v>71</v>
      </c>
      <c r="F66" s="9">
        <v>0</v>
      </c>
      <c r="G66" s="10">
        <v>180</v>
      </c>
      <c r="H66" s="11">
        <f>ROUND(ROUND(F66,2)*ROUND(G66,3),2)</f>
        <v>0</v>
      </c>
    </row>
    <row r="67" spans="1:8" x14ac:dyDescent="0.3">
      <c r="E67" s="5" t="s">
        <v>27</v>
      </c>
      <c r="F67" s="5"/>
      <c r="G67" s="5"/>
      <c r="H67" s="12">
        <f>SUM(H64:H66)</f>
        <v>0</v>
      </c>
    </row>
    <row r="69" spans="1:8" x14ac:dyDescent="0.3">
      <c r="C69" s="36" t="s">
        <v>5</v>
      </c>
      <c r="D69" s="37" t="s">
        <v>6</v>
      </c>
      <c r="E69" s="36" t="s">
        <v>7</v>
      </c>
    </row>
    <row r="70" spans="1:8" x14ac:dyDescent="0.3">
      <c r="C70" s="36" t="s">
        <v>8</v>
      </c>
      <c r="D70" s="37" t="s">
        <v>28</v>
      </c>
      <c r="E70" s="36" t="s">
        <v>52</v>
      </c>
    </row>
    <row r="71" spans="1:8" x14ac:dyDescent="0.3">
      <c r="C71" s="36" t="s">
        <v>10</v>
      </c>
      <c r="D71" s="37" t="s">
        <v>72</v>
      </c>
      <c r="E71" s="36" t="s">
        <v>73</v>
      </c>
    </row>
    <row r="73" spans="1:8" ht="82.8" x14ac:dyDescent="0.3">
      <c r="A73" s="7" t="s">
        <v>74</v>
      </c>
      <c r="B73" s="1">
        <v>1</v>
      </c>
      <c r="C73" s="7" t="s">
        <v>55</v>
      </c>
      <c r="D73" s="7" t="s">
        <v>56</v>
      </c>
      <c r="E73" s="13" t="s">
        <v>57</v>
      </c>
      <c r="F73" s="9">
        <v>0</v>
      </c>
      <c r="G73" s="10">
        <v>336.15600000000001</v>
      </c>
      <c r="H73" s="11">
        <f>ROUND(ROUND(F73,2)*ROUND(G73,3),2)</f>
        <v>0</v>
      </c>
    </row>
    <row r="74" spans="1:8" x14ac:dyDescent="0.3">
      <c r="A74" s="7" t="s">
        <v>74</v>
      </c>
      <c r="B74" s="1">
        <v>2</v>
      </c>
      <c r="C74" s="7" t="s">
        <v>58</v>
      </c>
      <c r="D74" s="7" t="s">
        <v>56</v>
      </c>
      <c r="E74" s="8" t="s">
        <v>59</v>
      </c>
      <c r="F74" s="9">
        <v>0</v>
      </c>
      <c r="G74" s="10">
        <v>132</v>
      </c>
      <c r="H74" s="11">
        <f>ROUND(ROUND(F74,2)*ROUND(G74,3),2)</f>
        <v>0</v>
      </c>
    </row>
    <row r="75" spans="1:8" x14ac:dyDescent="0.3">
      <c r="E75" s="5" t="s">
        <v>27</v>
      </c>
      <c r="F75" s="5"/>
      <c r="G75" s="5"/>
      <c r="H75" s="12">
        <f>SUM(H73:H74)</f>
        <v>0</v>
      </c>
    </row>
    <row r="77" spans="1:8" x14ac:dyDescent="0.3">
      <c r="C77" s="36" t="s">
        <v>5</v>
      </c>
      <c r="D77" s="37" t="s">
        <v>6</v>
      </c>
      <c r="E77" s="36" t="s">
        <v>7</v>
      </c>
    </row>
    <row r="78" spans="1:8" x14ac:dyDescent="0.3">
      <c r="C78" s="36" t="s">
        <v>8</v>
      </c>
      <c r="D78" s="37" t="s">
        <v>28</v>
      </c>
      <c r="E78" s="36" t="s">
        <v>52</v>
      </c>
    </row>
    <row r="79" spans="1:8" x14ac:dyDescent="0.3">
      <c r="C79" s="36" t="s">
        <v>10</v>
      </c>
      <c r="D79" s="37" t="s">
        <v>75</v>
      </c>
      <c r="E79" s="36" t="s">
        <v>76</v>
      </c>
    </row>
    <row r="81" spans="1:8" ht="42" x14ac:dyDescent="0.3">
      <c r="A81" s="7" t="s">
        <v>77</v>
      </c>
      <c r="B81" s="1">
        <v>1</v>
      </c>
      <c r="C81" s="7" t="s">
        <v>78</v>
      </c>
      <c r="D81" s="7" t="s">
        <v>79</v>
      </c>
      <c r="E81" s="13" t="s">
        <v>80</v>
      </c>
      <c r="F81" s="9">
        <v>0</v>
      </c>
      <c r="G81" s="10">
        <v>34973.019999999997</v>
      </c>
      <c r="H81" s="11">
        <f>ROUND(ROUND(F81,2)*ROUND(G81,3),2)</f>
        <v>0</v>
      </c>
    </row>
    <row r="82" spans="1:8" x14ac:dyDescent="0.3">
      <c r="E82" s="5" t="s">
        <v>27</v>
      </c>
      <c r="F82" s="5"/>
      <c r="G82" s="5"/>
      <c r="H82" s="12">
        <f>SUM(H81:H81)</f>
        <v>0</v>
      </c>
    </row>
    <row r="84" spans="1:8" x14ac:dyDescent="0.3">
      <c r="C84" s="36" t="s">
        <v>5</v>
      </c>
      <c r="D84" s="37" t="s">
        <v>6</v>
      </c>
      <c r="E84" s="36" t="s">
        <v>7</v>
      </c>
    </row>
    <row r="85" spans="1:8" x14ac:dyDescent="0.3">
      <c r="C85" s="36" t="s">
        <v>8</v>
      </c>
      <c r="D85" s="37" t="s">
        <v>36</v>
      </c>
      <c r="E85" s="36" t="s">
        <v>81</v>
      </c>
    </row>
    <row r="86" spans="1:8" x14ac:dyDescent="0.3">
      <c r="C86" s="36" t="s">
        <v>10</v>
      </c>
      <c r="D86" s="37" t="s">
        <v>6</v>
      </c>
      <c r="E86" s="36" t="s">
        <v>82</v>
      </c>
    </row>
    <row r="88" spans="1:8" ht="82.8" x14ac:dyDescent="0.3">
      <c r="A88" s="7" t="s">
        <v>83</v>
      </c>
      <c r="B88" s="1">
        <v>1</v>
      </c>
      <c r="C88" s="7" t="s">
        <v>84</v>
      </c>
      <c r="D88" s="7" t="s">
        <v>14</v>
      </c>
      <c r="E88" s="13" t="s">
        <v>85</v>
      </c>
      <c r="F88" s="9">
        <v>0</v>
      </c>
      <c r="G88" s="10">
        <v>137.708</v>
      </c>
      <c r="H88" s="11">
        <f>ROUND(ROUND(F88,2)*ROUND(G88,3),2)</f>
        <v>0</v>
      </c>
    </row>
    <row r="89" spans="1:8" ht="52.2" x14ac:dyDescent="0.3">
      <c r="A89" s="7" t="s">
        <v>83</v>
      </c>
      <c r="B89" s="1">
        <v>2</v>
      </c>
      <c r="C89" s="7" t="s">
        <v>66</v>
      </c>
      <c r="D89" s="7" t="s">
        <v>14</v>
      </c>
      <c r="E89" s="13" t="s">
        <v>67</v>
      </c>
      <c r="F89" s="9">
        <v>0</v>
      </c>
      <c r="G89" s="10">
        <v>152.708</v>
      </c>
      <c r="H89" s="11">
        <f>ROUND(ROUND(F89,2)*ROUND(G89,3),2)</f>
        <v>0</v>
      </c>
    </row>
    <row r="90" spans="1:8" x14ac:dyDescent="0.3">
      <c r="A90" s="7" t="s">
        <v>83</v>
      </c>
      <c r="B90" s="1">
        <v>3</v>
      </c>
      <c r="C90" s="7" t="s">
        <v>86</v>
      </c>
      <c r="D90" s="7" t="s">
        <v>14</v>
      </c>
      <c r="E90" s="8" t="s">
        <v>87</v>
      </c>
      <c r="F90" s="9">
        <v>0</v>
      </c>
      <c r="G90" s="10">
        <v>159.26499999999999</v>
      </c>
      <c r="H90" s="11">
        <f>ROUND(ROUND(F90,2)*ROUND(G90,3),2)</f>
        <v>0</v>
      </c>
    </row>
    <row r="91" spans="1:8" x14ac:dyDescent="0.3">
      <c r="A91" s="7" t="s">
        <v>83</v>
      </c>
      <c r="B91" s="1">
        <v>4</v>
      </c>
      <c r="C91" s="7" t="s">
        <v>88</v>
      </c>
      <c r="D91" s="7" t="s">
        <v>17</v>
      </c>
      <c r="E91" s="8" t="s">
        <v>89</v>
      </c>
      <c r="F91" s="9">
        <v>0</v>
      </c>
      <c r="G91" s="10">
        <v>167</v>
      </c>
      <c r="H91" s="11">
        <f>ROUND(ROUND(F91,2)*ROUND(G91,3),2)</f>
        <v>0</v>
      </c>
    </row>
    <row r="92" spans="1:8" x14ac:dyDescent="0.3">
      <c r="E92" s="5" t="s">
        <v>27</v>
      </c>
      <c r="F92" s="5"/>
      <c r="G92" s="5"/>
      <c r="H92" s="12">
        <f>SUM(H88:H91)</f>
        <v>0</v>
      </c>
    </row>
    <row r="94" spans="1:8" x14ac:dyDescent="0.3">
      <c r="C94" s="36" t="s">
        <v>5</v>
      </c>
      <c r="D94" s="37" t="s">
        <v>6</v>
      </c>
      <c r="E94" s="36" t="s">
        <v>7</v>
      </c>
    </row>
    <row r="95" spans="1:8" x14ac:dyDescent="0.3">
      <c r="C95" s="36" t="s">
        <v>8</v>
      </c>
      <c r="D95" s="37" t="s">
        <v>36</v>
      </c>
      <c r="E95" s="36" t="s">
        <v>81</v>
      </c>
    </row>
    <row r="96" spans="1:8" x14ac:dyDescent="0.3">
      <c r="C96" s="36" t="s">
        <v>10</v>
      </c>
      <c r="D96" s="37" t="s">
        <v>28</v>
      </c>
      <c r="E96" s="36" t="s">
        <v>90</v>
      </c>
    </row>
    <row r="98" spans="1:8" x14ac:dyDescent="0.3">
      <c r="A98" s="7" t="s">
        <v>91</v>
      </c>
      <c r="B98" s="1">
        <v>1</v>
      </c>
      <c r="C98" s="7" t="s">
        <v>92</v>
      </c>
      <c r="D98" s="7" t="s">
        <v>14</v>
      </c>
      <c r="E98" s="8" t="s">
        <v>93</v>
      </c>
      <c r="F98" s="9">
        <v>0</v>
      </c>
      <c r="G98" s="10">
        <v>42.231000000000002</v>
      </c>
      <c r="H98" s="11">
        <f>ROUND(ROUND(F98,2)*ROUND(G98,3),2)</f>
        <v>0</v>
      </c>
    </row>
    <row r="99" spans="1:8" x14ac:dyDescent="0.3">
      <c r="A99" s="7" t="s">
        <v>91</v>
      </c>
      <c r="B99" s="1">
        <v>2</v>
      </c>
      <c r="C99" s="7" t="s">
        <v>88</v>
      </c>
      <c r="D99" s="7" t="s">
        <v>17</v>
      </c>
      <c r="E99" s="8" t="s">
        <v>89</v>
      </c>
      <c r="F99" s="9">
        <v>0</v>
      </c>
      <c r="G99" s="10">
        <v>65.86</v>
      </c>
      <c r="H99" s="11">
        <f>ROUND(ROUND(F99,2)*ROUND(G99,3),2)</f>
        <v>0</v>
      </c>
    </row>
    <row r="100" spans="1:8" x14ac:dyDescent="0.3">
      <c r="E100" s="5" t="s">
        <v>27</v>
      </c>
      <c r="F100" s="5"/>
      <c r="G100" s="5"/>
      <c r="H100" s="12">
        <f>SUM(H98:H99)</f>
        <v>0</v>
      </c>
    </row>
    <row r="102" spans="1:8" x14ac:dyDescent="0.3">
      <c r="C102" s="36" t="s">
        <v>5</v>
      </c>
      <c r="D102" s="37" t="s">
        <v>6</v>
      </c>
      <c r="E102" s="36" t="s">
        <v>7</v>
      </c>
    </row>
    <row r="103" spans="1:8" x14ac:dyDescent="0.3">
      <c r="C103" s="36" t="s">
        <v>8</v>
      </c>
      <c r="D103" s="37" t="s">
        <v>36</v>
      </c>
      <c r="E103" s="36" t="s">
        <v>81</v>
      </c>
    </row>
    <row r="104" spans="1:8" x14ac:dyDescent="0.3">
      <c r="C104" s="36" t="s">
        <v>10</v>
      </c>
      <c r="D104" s="37" t="s">
        <v>36</v>
      </c>
      <c r="E104" s="36" t="s">
        <v>94</v>
      </c>
    </row>
    <row r="106" spans="1:8" ht="82.8" x14ac:dyDescent="0.3">
      <c r="A106" s="7" t="s">
        <v>95</v>
      </c>
      <c r="B106" s="1">
        <v>1</v>
      </c>
      <c r="C106" s="7" t="s">
        <v>96</v>
      </c>
      <c r="D106" s="7" t="s">
        <v>14</v>
      </c>
      <c r="E106" s="13" t="s">
        <v>97</v>
      </c>
      <c r="F106" s="9">
        <v>0</v>
      </c>
      <c r="G106" s="10">
        <v>302.05099999999999</v>
      </c>
      <c r="H106" s="11">
        <f t="shared" ref="H106:H111" si="1">ROUND(ROUND(F106,2)*ROUND(G106,3),2)</f>
        <v>0</v>
      </c>
    </row>
    <row r="107" spans="1:8" ht="52.2" x14ac:dyDescent="0.3">
      <c r="A107" s="7" t="s">
        <v>95</v>
      </c>
      <c r="B107" s="1">
        <v>2</v>
      </c>
      <c r="C107" s="7" t="s">
        <v>66</v>
      </c>
      <c r="D107" s="7" t="s">
        <v>14</v>
      </c>
      <c r="E107" s="13" t="s">
        <v>67</v>
      </c>
      <c r="F107" s="9">
        <v>0</v>
      </c>
      <c r="G107" s="10">
        <v>264.26799999999997</v>
      </c>
      <c r="H107" s="11">
        <f t="shared" si="1"/>
        <v>0</v>
      </c>
    </row>
    <row r="108" spans="1:8" ht="52.2" x14ac:dyDescent="0.3">
      <c r="A108" s="7" t="s">
        <v>95</v>
      </c>
      <c r="B108" s="1">
        <v>3</v>
      </c>
      <c r="C108" s="7" t="s">
        <v>98</v>
      </c>
      <c r="D108" s="7" t="s">
        <v>14</v>
      </c>
      <c r="E108" s="13" t="s">
        <v>99</v>
      </c>
      <c r="F108" s="9">
        <v>0</v>
      </c>
      <c r="G108" s="10">
        <v>273.71600000000001</v>
      </c>
      <c r="H108" s="11">
        <f t="shared" si="1"/>
        <v>0</v>
      </c>
    </row>
    <row r="109" spans="1:8" ht="62.4" x14ac:dyDescent="0.3">
      <c r="A109" s="7" t="s">
        <v>95</v>
      </c>
      <c r="B109" s="1">
        <v>4</v>
      </c>
      <c r="C109" s="7" t="s">
        <v>100</v>
      </c>
      <c r="D109" s="7" t="s">
        <v>14</v>
      </c>
      <c r="E109" s="13" t="s">
        <v>101</v>
      </c>
      <c r="F109" s="9">
        <v>0</v>
      </c>
      <c r="G109" s="10">
        <v>26.4</v>
      </c>
      <c r="H109" s="11">
        <f t="shared" si="1"/>
        <v>0</v>
      </c>
    </row>
    <row r="110" spans="1:8" x14ac:dyDescent="0.3">
      <c r="A110" s="7" t="s">
        <v>95</v>
      </c>
      <c r="B110" s="1">
        <v>5</v>
      </c>
      <c r="C110" s="7" t="s">
        <v>102</v>
      </c>
      <c r="D110" s="7" t="s">
        <v>14</v>
      </c>
      <c r="E110" s="8" t="s">
        <v>103</v>
      </c>
      <c r="F110" s="9">
        <v>0</v>
      </c>
      <c r="G110" s="10">
        <v>302.05099999999999</v>
      </c>
      <c r="H110" s="11">
        <f t="shared" si="1"/>
        <v>0</v>
      </c>
    </row>
    <row r="111" spans="1:8" ht="62.4" x14ac:dyDescent="0.3">
      <c r="A111" s="7" t="s">
        <v>95</v>
      </c>
      <c r="B111" s="1">
        <v>6</v>
      </c>
      <c r="C111" s="7" t="s">
        <v>104</v>
      </c>
      <c r="D111" s="7" t="s">
        <v>14</v>
      </c>
      <c r="E111" s="13" t="s">
        <v>105</v>
      </c>
      <c r="F111" s="9">
        <v>0</v>
      </c>
      <c r="G111" s="10">
        <v>273.71600000000001</v>
      </c>
      <c r="H111" s="11">
        <f t="shared" si="1"/>
        <v>0</v>
      </c>
    </row>
    <row r="112" spans="1:8" x14ac:dyDescent="0.3">
      <c r="E112" s="5" t="s">
        <v>27</v>
      </c>
      <c r="F112" s="5"/>
      <c r="G112" s="5"/>
      <c r="H112" s="12">
        <f>SUM(H106:H111)</f>
        <v>0</v>
      </c>
    </row>
    <row r="114" spans="1:8" x14ac:dyDescent="0.3">
      <c r="C114" s="36" t="s">
        <v>5</v>
      </c>
      <c r="D114" s="37" t="s">
        <v>6</v>
      </c>
      <c r="E114" s="36" t="s">
        <v>7</v>
      </c>
    </row>
    <row r="115" spans="1:8" x14ac:dyDescent="0.3">
      <c r="C115" s="36" t="s">
        <v>8</v>
      </c>
      <c r="D115" s="37" t="s">
        <v>36</v>
      </c>
      <c r="E115" s="36" t="s">
        <v>81</v>
      </c>
    </row>
    <row r="116" spans="1:8" x14ac:dyDescent="0.3">
      <c r="C116" s="36" t="s">
        <v>10</v>
      </c>
      <c r="D116" s="37" t="s">
        <v>72</v>
      </c>
      <c r="E116" s="36" t="s">
        <v>106</v>
      </c>
    </row>
    <row r="118" spans="1:8" ht="62.4" x14ac:dyDescent="0.3">
      <c r="A118" s="7" t="s">
        <v>107</v>
      </c>
      <c r="B118" s="1">
        <v>1</v>
      </c>
      <c r="C118" s="7" t="s">
        <v>100</v>
      </c>
      <c r="D118" s="7" t="s">
        <v>14</v>
      </c>
      <c r="E118" s="13" t="s">
        <v>101</v>
      </c>
      <c r="F118" s="9">
        <v>0</v>
      </c>
      <c r="G118" s="10">
        <v>37.5</v>
      </c>
      <c r="H118" s="11">
        <f>ROUND(ROUND(F118,2)*ROUND(G118,3),2)</f>
        <v>0</v>
      </c>
    </row>
    <row r="119" spans="1:8" x14ac:dyDescent="0.3">
      <c r="A119" s="7" t="s">
        <v>107</v>
      </c>
      <c r="B119" s="1">
        <v>2</v>
      </c>
      <c r="C119" s="7" t="s">
        <v>102</v>
      </c>
      <c r="D119" s="7" t="s">
        <v>14</v>
      </c>
      <c r="E119" s="8" t="s">
        <v>103</v>
      </c>
      <c r="F119" s="9">
        <v>0</v>
      </c>
      <c r="G119" s="10">
        <v>190.65600000000001</v>
      </c>
      <c r="H119" s="11">
        <f>ROUND(ROUND(F119,2)*ROUND(G119,3),2)</f>
        <v>0</v>
      </c>
    </row>
    <row r="120" spans="1:8" x14ac:dyDescent="0.3">
      <c r="A120" s="7" t="s">
        <v>107</v>
      </c>
      <c r="B120" s="1">
        <v>3</v>
      </c>
      <c r="C120" s="7" t="s">
        <v>108</v>
      </c>
      <c r="D120" s="7" t="s">
        <v>14</v>
      </c>
      <c r="E120" s="8" t="s">
        <v>109</v>
      </c>
      <c r="F120" s="9">
        <v>0</v>
      </c>
      <c r="G120" s="10">
        <v>190.65600000000001</v>
      </c>
      <c r="H120" s="11">
        <f>ROUND(ROUND(F120,2)*ROUND(G120,3),2)</f>
        <v>0</v>
      </c>
    </row>
    <row r="121" spans="1:8" x14ac:dyDescent="0.3">
      <c r="E121" s="5" t="s">
        <v>27</v>
      </c>
      <c r="F121" s="5"/>
      <c r="G121" s="5"/>
      <c r="H121" s="12">
        <f>SUM(H118:H120)</f>
        <v>0</v>
      </c>
    </row>
    <row r="123" spans="1:8" x14ac:dyDescent="0.3">
      <c r="C123" s="36" t="s">
        <v>5</v>
      </c>
      <c r="D123" s="37" t="s">
        <v>6</v>
      </c>
      <c r="E123" s="36" t="s">
        <v>7</v>
      </c>
    </row>
    <row r="124" spans="1:8" x14ac:dyDescent="0.3">
      <c r="C124" s="36" t="s">
        <v>8</v>
      </c>
      <c r="D124" s="37" t="s">
        <v>72</v>
      </c>
      <c r="E124" s="36" t="s">
        <v>110</v>
      </c>
    </row>
    <row r="125" spans="1:8" x14ac:dyDescent="0.3">
      <c r="C125" s="36" t="s">
        <v>10</v>
      </c>
      <c r="D125" s="37" t="s">
        <v>6</v>
      </c>
      <c r="E125" s="36" t="s">
        <v>111</v>
      </c>
    </row>
    <row r="126" spans="1:8" x14ac:dyDescent="0.3">
      <c r="C126" s="36" t="s">
        <v>112</v>
      </c>
      <c r="D126" s="37" t="s">
        <v>6</v>
      </c>
      <c r="E126" s="36" t="s">
        <v>113</v>
      </c>
    </row>
    <row r="128" spans="1:8" x14ac:dyDescent="0.3">
      <c r="A128" s="7" t="s">
        <v>114</v>
      </c>
      <c r="B128" s="1">
        <v>1</v>
      </c>
      <c r="C128" s="7" t="s">
        <v>115</v>
      </c>
      <c r="D128" s="7" t="s">
        <v>25</v>
      </c>
      <c r="E128" s="8" t="s">
        <v>116</v>
      </c>
      <c r="F128" s="9">
        <v>0</v>
      </c>
      <c r="G128" s="10">
        <v>6</v>
      </c>
      <c r="H128" s="11">
        <f t="shared" ref="H128:H139" si="2">ROUND(ROUND(F128,2)*ROUND(G128,3),2)</f>
        <v>0</v>
      </c>
    </row>
    <row r="129" spans="1:8" x14ac:dyDescent="0.3">
      <c r="A129" s="7" t="s">
        <v>114</v>
      </c>
      <c r="B129" s="1">
        <v>2</v>
      </c>
      <c r="C129" s="7" t="s">
        <v>117</v>
      </c>
      <c r="D129" s="7" t="s">
        <v>25</v>
      </c>
      <c r="E129" s="8" t="s">
        <v>118</v>
      </c>
      <c r="F129" s="9">
        <v>0</v>
      </c>
      <c r="G129" s="10">
        <v>4</v>
      </c>
      <c r="H129" s="11">
        <f t="shared" si="2"/>
        <v>0</v>
      </c>
    </row>
    <row r="130" spans="1:8" x14ac:dyDescent="0.3">
      <c r="A130" s="7" t="s">
        <v>114</v>
      </c>
      <c r="B130" s="1">
        <v>3</v>
      </c>
      <c r="C130" s="7" t="s">
        <v>119</v>
      </c>
      <c r="D130" s="7" t="s">
        <v>25</v>
      </c>
      <c r="E130" s="8" t="s">
        <v>120</v>
      </c>
      <c r="F130" s="9">
        <v>0</v>
      </c>
      <c r="G130" s="10">
        <v>2</v>
      </c>
      <c r="H130" s="11">
        <f t="shared" si="2"/>
        <v>0</v>
      </c>
    </row>
    <row r="131" spans="1:8" x14ac:dyDescent="0.3">
      <c r="A131" s="7" t="s">
        <v>114</v>
      </c>
      <c r="B131" s="1">
        <v>4</v>
      </c>
      <c r="C131" s="7" t="s">
        <v>121</v>
      </c>
      <c r="D131" s="7" t="s">
        <v>25</v>
      </c>
      <c r="E131" s="8" t="s">
        <v>122</v>
      </c>
      <c r="F131" s="9">
        <v>0</v>
      </c>
      <c r="G131" s="10">
        <v>3</v>
      </c>
      <c r="H131" s="11">
        <f t="shared" si="2"/>
        <v>0</v>
      </c>
    </row>
    <row r="132" spans="1:8" x14ac:dyDescent="0.3">
      <c r="A132" s="7" t="s">
        <v>114</v>
      </c>
      <c r="B132" s="1">
        <v>5</v>
      </c>
      <c r="C132" s="7" t="s">
        <v>123</v>
      </c>
      <c r="D132" s="7" t="s">
        <v>25</v>
      </c>
      <c r="E132" s="8" t="s">
        <v>124</v>
      </c>
      <c r="F132" s="9">
        <v>0</v>
      </c>
      <c r="G132" s="10">
        <v>1</v>
      </c>
      <c r="H132" s="11">
        <f t="shared" si="2"/>
        <v>0</v>
      </c>
    </row>
    <row r="133" spans="1:8" x14ac:dyDescent="0.3">
      <c r="A133" s="7" t="s">
        <v>114</v>
      </c>
      <c r="B133" s="1">
        <v>6</v>
      </c>
      <c r="C133" s="7" t="s">
        <v>125</v>
      </c>
      <c r="D133" s="7" t="s">
        <v>25</v>
      </c>
      <c r="E133" s="8" t="s">
        <v>126</v>
      </c>
      <c r="F133" s="9">
        <v>0</v>
      </c>
      <c r="G133" s="10">
        <v>8</v>
      </c>
      <c r="H133" s="11">
        <f t="shared" si="2"/>
        <v>0</v>
      </c>
    </row>
    <row r="134" spans="1:8" x14ac:dyDescent="0.3">
      <c r="A134" s="7" t="s">
        <v>114</v>
      </c>
      <c r="B134" s="1">
        <v>7</v>
      </c>
      <c r="C134" s="7" t="s">
        <v>127</v>
      </c>
      <c r="D134" s="7" t="s">
        <v>25</v>
      </c>
      <c r="E134" s="8" t="s">
        <v>128</v>
      </c>
      <c r="F134" s="9">
        <v>0</v>
      </c>
      <c r="G134" s="10">
        <v>1</v>
      </c>
      <c r="H134" s="11">
        <f t="shared" si="2"/>
        <v>0</v>
      </c>
    </row>
    <row r="135" spans="1:8" x14ac:dyDescent="0.3">
      <c r="A135" s="7" t="s">
        <v>114</v>
      </c>
      <c r="B135" s="1">
        <v>8</v>
      </c>
      <c r="C135" s="7" t="s">
        <v>129</v>
      </c>
      <c r="D135" s="7" t="s">
        <v>25</v>
      </c>
      <c r="E135" s="8" t="s">
        <v>130</v>
      </c>
      <c r="F135" s="9">
        <v>0</v>
      </c>
      <c r="G135" s="10">
        <v>1</v>
      </c>
      <c r="H135" s="11">
        <f t="shared" si="2"/>
        <v>0</v>
      </c>
    </row>
    <row r="136" spans="1:8" ht="123.6" x14ac:dyDescent="0.3">
      <c r="A136" s="7" t="s">
        <v>114</v>
      </c>
      <c r="B136" s="1">
        <v>9</v>
      </c>
      <c r="C136" s="7" t="s">
        <v>131</v>
      </c>
      <c r="D136" s="7" t="s">
        <v>25</v>
      </c>
      <c r="E136" s="13" t="s">
        <v>132</v>
      </c>
      <c r="F136" s="9">
        <v>0</v>
      </c>
      <c r="G136" s="10">
        <v>5</v>
      </c>
      <c r="H136" s="11">
        <f t="shared" si="2"/>
        <v>0</v>
      </c>
    </row>
    <row r="137" spans="1:8" x14ac:dyDescent="0.3">
      <c r="A137" s="7" t="s">
        <v>114</v>
      </c>
      <c r="B137" s="1">
        <v>10</v>
      </c>
      <c r="C137" s="7" t="s">
        <v>133</v>
      </c>
      <c r="D137" s="7" t="s">
        <v>25</v>
      </c>
      <c r="E137" s="8" t="s">
        <v>134</v>
      </c>
      <c r="F137" s="9">
        <v>0</v>
      </c>
      <c r="G137" s="10">
        <v>1</v>
      </c>
      <c r="H137" s="11">
        <f t="shared" si="2"/>
        <v>0</v>
      </c>
    </row>
    <row r="138" spans="1:8" x14ac:dyDescent="0.3">
      <c r="A138" s="7" t="s">
        <v>114</v>
      </c>
      <c r="B138" s="1">
        <v>11</v>
      </c>
      <c r="C138" s="7" t="s">
        <v>135</v>
      </c>
      <c r="D138" s="7" t="s">
        <v>25</v>
      </c>
      <c r="E138" s="8" t="s">
        <v>136</v>
      </c>
      <c r="F138" s="9">
        <v>0</v>
      </c>
      <c r="G138" s="10">
        <v>1</v>
      </c>
      <c r="H138" s="11">
        <f t="shared" si="2"/>
        <v>0</v>
      </c>
    </row>
    <row r="139" spans="1:8" x14ac:dyDescent="0.3">
      <c r="A139" s="7" t="s">
        <v>114</v>
      </c>
      <c r="B139" s="1">
        <v>12</v>
      </c>
      <c r="C139" s="7" t="s">
        <v>137</v>
      </c>
      <c r="D139" s="7" t="s">
        <v>25</v>
      </c>
      <c r="E139" s="8" t="s">
        <v>138</v>
      </c>
      <c r="F139" s="9">
        <v>0</v>
      </c>
      <c r="G139" s="10">
        <v>2</v>
      </c>
      <c r="H139" s="11">
        <f t="shared" si="2"/>
        <v>0</v>
      </c>
    </row>
    <row r="140" spans="1:8" x14ac:dyDescent="0.3">
      <c r="E140" s="5" t="s">
        <v>27</v>
      </c>
      <c r="F140" s="5"/>
      <c r="G140" s="5"/>
      <c r="H140" s="12">
        <f>SUM(H128:H139)</f>
        <v>0</v>
      </c>
    </row>
    <row r="142" spans="1:8" x14ac:dyDescent="0.3">
      <c r="C142" s="36" t="s">
        <v>5</v>
      </c>
      <c r="D142" s="37" t="s">
        <v>6</v>
      </c>
      <c r="E142" s="36" t="s">
        <v>7</v>
      </c>
    </row>
    <row r="143" spans="1:8" x14ac:dyDescent="0.3">
      <c r="C143" s="36" t="s">
        <v>8</v>
      </c>
      <c r="D143" s="37" t="s">
        <v>72</v>
      </c>
      <c r="E143" s="36" t="s">
        <v>110</v>
      </c>
    </row>
    <row r="144" spans="1:8" x14ac:dyDescent="0.3">
      <c r="C144" s="36" t="s">
        <v>10</v>
      </c>
      <c r="D144" s="37" t="s">
        <v>6</v>
      </c>
      <c r="E144" s="36" t="s">
        <v>111</v>
      </c>
    </row>
    <row r="145" spans="1:8" x14ac:dyDescent="0.3">
      <c r="C145" s="36" t="s">
        <v>112</v>
      </c>
      <c r="D145" s="37" t="s">
        <v>28</v>
      </c>
      <c r="E145" s="36" t="s">
        <v>139</v>
      </c>
    </row>
    <row r="147" spans="1:8" x14ac:dyDescent="0.3">
      <c r="A147" s="7" t="s">
        <v>140</v>
      </c>
      <c r="B147" s="1">
        <v>1</v>
      </c>
      <c r="C147" s="7" t="s">
        <v>141</v>
      </c>
      <c r="D147" s="7" t="s">
        <v>17</v>
      </c>
      <c r="E147" s="8" t="s">
        <v>142</v>
      </c>
      <c r="F147" s="9">
        <v>0</v>
      </c>
      <c r="G147" s="10">
        <v>270</v>
      </c>
      <c r="H147" s="11">
        <f t="shared" ref="H147:H156" si="3">ROUND(ROUND(F147,2)*ROUND(G147,3),2)</f>
        <v>0</v>
      </c>
    </row>
    <row r="148" spans="1:8" x14ac:dyDescent="0.3">
      <c r="A148" s="7" t="s">
        <v>140</v>
      </c>
      <c r="B148" s="1">
        <v>2</v>
      </c>
      <c r="C148" s="7" t="s">
        <v>143</v>
      </c>
      <c r="D148" s="7" t="s">
        <v>17</v>
      </c>
      <c r="E148" s="8" t="s">
        <v>144</v>
      </c>
      <c r="F148" s="9">
        <v>0</v>
      </c>
      <c r="G148" s="10">
        <v>134.1</v>
      </c>
      <c r="H148" s="11">
        <f t="shared" si="3"/>
        <v>0</v>
      </c>
    </row>
    <row r="149" spans="1:8" x14ac:dyDescent="0.3">
      <c r="A149" s="7" t="s">
        <v>140</v>
      </c>
      <c r="B149" s="1">
        <v>3</v>
      </c>
      <c r="C149" s="7" t="s">
        <v>145</v>
      </c>
      <c r="D149" s="7" t="s">
        <v>17</v>
      </c>
      <c r="E149" s="8" t="s">
        <v>146</v>
      </c>
      <c r="F149" s="9">
        <v>0</v>
      </c>
      <c r="G149" s="10">
        <v>114.1</v>
      </c>
      <c r="H149" s="11">
        <f t="shared" si="3"/>
        <v>0</v>
      </c>
    </row>
    <row r="150" spans="1:8" x14ac:dyDescent="0.3">
      <c r="A150" s="7" t="s">
        <v>140</v>
      </c>
      <c r="B150" s="1">
        <v>4</v>
      </c>
      <c r="C150" s="7" t="s">
        <v>147</v>
      </c>
      <c r="D150" s="7" t="s">
        <v>17</v>
      </c>
      <c r="E150" s="8" t="s">
        <v>148</v>
      </c>
      <c r="F150" s="9">
        <v>0</v>
      </c>
      <c r="G150" s="10">
        <v>47.6</v>
      </c>
      <c r="H150" s="11">
        <f t="shared" si="3"/>
        <v>0</v>
      </c>
    </row>
    <row r="151" spans="1:8" x14ac:dyDescent="0.3">
      <c r="A151" s="7" t="s">
        <v>140</v>
      </c>
      <c r="B151" s="1">
        <v>5</v>
      </c>
      <c r="C151" s="7" t="s">
        <v>149</v>
      </c>
      <c r="D151" s="7" t="s">
        <v>17</v>
      </c>
      <c r="E151" s="8" t="s">
        <v>150</v>
      </c>
      <c r="F151" s="9">
        <v>0</v>
      </c>
      <c r="G151" s="10">
        <v>22</v>
      </c>
      <c r="H151" s="11">
        <f t="shared" si="3"/>
        <v>0</v>
      </c>
    </row>
    <row r="152" spans="1:8" x14ac:dyDescent="0.3">
      <c r="A152" s="7" t="s">
        <v>140</v>
      </c>
      <c r="B152" s="1">
        <v>6</v>
      </c>
      <c r="C152" s="7" t="s">
        <v>151</v>
      </c>
      <c r="D152" s="7" t="s">
        <v>17</v>
      </c>
      <c r="E152" s="8" t="s">
        <v>152</v>
      </c>
      <c r="F152" s="9">
        <v>0</v>
      </c>
      <c r="G152" s="10">
        <v>300</v>
      </c>
      <c r="H152" s="11">
        <f t="shared" si="3"/>
        <v>0</v>
      </c>
    </row>
    <row r="153" spans="1:8" x14ac:dyDescent="0.3">
      <c r="A153" s="7" t="s">
        <v>140</v>
      </c>
      <c r="B153" s="1">
        <v>7</v>
      </c>
      <c r="C153" s="7" t="s">
        <v>153</v>
      </c>
      <c r="D153" s="7" t="s">
        <v>17</v>
      </c>
      <c r="E153" s="8" t="s">
        <v>154</v>
      </c>
      <c r="F153" s="9">
        <v>0</v>
      </c>
      <c r="G153" s="10">
        <v>120</v>
      </c>
      <c r="H153" s="11">
        <f t="shared" si="3"/>
        <v>0</v>
      </c>
    </row>
    <row r="154" spans="1:8" x14ac:dyDescent="0.3">
      <c r="A154" s="7" t="s">
        <v>140</v>
      </c>
      <c r="B154" s="1">
        <v>8</v>
      </c>
      <c r="C154" s="7" t="s">
        <v>155</v>
      </c>
      <c r="D154" s="7" t="s">
        <v>17</v>
      </c>
      <c r="E154" s="8" t="s">
        <v>156</v>
      </c>
      <c r="F154" s="9">
        <v>0</v>
      </c>
      <c r="G154" s="10">
        <v>30</v>
      </c>
      <c r="H154" s="11">
        <f t="shared" si="3"/>
        <v>0</v>
      </c>
    </row>
    <row r="155" spans="1:8" x14ac:dyDescent="0.3">
      <c r="A155" s="7" t="s">
        <v>140</v>
      </c>
      <c r="B155" s="1">
        <v>9</v>
      </c>
      <c r="C155" s="7" t="s">
        <v>157</v>
      </c>
      <c r="D155" s="7" t="s">
        <v>17</v>
      </c>
      <c r="E155" s="8" t="s">
        <v>158</v>
      </c>
      <c r="F155" s="9">
        <v>0</v>
      </c>
      <c r="G155" s="10">
        <v>30</v>
      </c>
      <c r="H155" s="11">
        <f t="shared" si="3"/>
        <v>0</v>
      </c>
    </row>
    <row r="156" spans="1:8" x14ac:dyDescent="0.3">
      <c r="A156" s="7" t="s">
        <v>140</v>
      </c>
      <c r="B156" s="1">
        <v>10</v>
      </c>
      <c r="C156" s="7" t="s">
        <v>159</v>
      </c>
      <c r="D156" s="7" t="s">
        <v>17</v>
      </c>
      <c r="E156" s="8" t="s">
        <v>160</v>
      </c>
      <c r="F156" s="9">
        <v>0</v>
      </c>
      <c r="G156" s="10">
        <v>16</v>
      </c>
      <c r="H156" s="11">
        <f t="shared" si="3"/>
        <v>0</v>
      </c>
    </row>
    <row r="157" spans="1:8" x14ac:dyDescent="0.3">
      <c r="E157" s="5" t="s">
        <v>27</v>
      </c>
      <c r="F157" s="5"/>
      <c r="G157" s="5"/>
      <c r="H157" s="12">
        <f>SUM(H147:H156)</f>
        <v>0</v>
      </c>
    </row>
    <row r="159" spans="1:8" x14ac:dyDescent="0.3">
      <c r="C159" s="36" t="s">
        <v>5</v>
      </c>
      <c r="D159" s="37" t="s">
        <v>6</v>
      </c>
      <c r="E159" s="36" t="s">
        <v>7</v>
      </c>
    </row>
    <row r="160" spans="1:8" x14ac:dyDescent="0.3">
      <c r="C160" s="36" t="s">
        <v>8</v>
      </c>
      <c r="D160" s="37" t="s">
        <v>72</v>
      </c>
      <c r="E160" s="36" t="s">
        <v>110</v>
      </c>
    </row>
    <row r="161" spans="1:8" x14ac:dyDescent="0.3">
      <c r="C161" s="36" t="s">
        <v>10</v>
      </c>
      <c r="D161" s="37" t="s">
        <v>6</v>
      </c>
      <c r="E161" s="36" t="s">
        <v>111</v>
      </c>
    </row>
    <row r="162" spans="1:8" x14ac:dyDescent="0.3">
      <c r="C162" s="36" t="s">
        <v>112</v>
      </c>
      <c r="D162" s="37" t="s">
        <v>36</v>
      </c>
      <c r="E162" s="36" t="s">
        <v>161</v>
      </c>
    </row>
    <row r="164" spans="1:8" x14ac:dyDescent="0.3">
      <c r="A164" s="7" t="s">
        <v>162</v>
      </c>
      <c r="B164" s="1">
        <v>1</v>
      </c>
      <c r="C164" s="7" t="s">
        <v>163</v>
      </c>
      <c r="D164" s="7" t="s">
        <v>25</v>
      </c>
      <c r="E164" s="8" t="s">
        <v>164</v>
      </c>
      <c r="F164" s="9">
        <v>0</v>
      </c>
      <c r="G164" s="10">
        <v>5</v>
      </c>
      <c r="H164" s="11">
        <f t="shared" ref="H164:H170" si="4">ROUND(ROUND(F164,2)*ROUND(G164,3),2)</f>
        <v>0</v>
      </c>
    </row>
    <row r="165" spans="1:8" ht="31.8" x14ac:dyDescent="0.3">
      <c r="A165" s="7" t="s">
        <v>162</v>
      </c>
      <c r="B165" s="1">
        <v>2</v>
      </c>
      <c r="C165" s="7" t="s">
        <v>165</v>
      </c>
      <c r="D165" s="7" t="s">
        <v>25</v>
      </c>
      <c r="E165" s="13" t="s">
        <v>166</v>
      </c>
      <c r="F165" s="9">
        <v>0</v>
      </c>
      <c r="G165" s="10">
        <v>4</v>
      </c>
      <c r="H165" s="11">
        <f t="shared" si="4"/>
        <v>0</v>
      </c>
    </row>
    <row r="166" spans="1:8" ht="31.8" x14ac:dyDescent="0.3">
      <c r="A166" s="7" t="s">
        <v>162</v>
      </c>
      <c r="B166" s="1">
        <v>3</v>
      </c>
      <c r="C166" s="7" t="s">
        <v>167</v>
      </c>
      <c r="D166" s="7" t="s">
        <v>25</v>
      </c>
      <c r="E166" s="13" t="s">
        <v>168</v>
      </c>
      <c r="F166" s="9">
        <v>0</v>
      </c>
      <c r="G166" s="10">
        <v>2</v>
      </c>
      <c r="H166" s="11">
        <f t="shared" si="4"/>
        <v>0</v>
      </c>
    </row>
    <row r="167" spans="1:8" ht="31.8" x14ac:dyDescent="0.3">
      <c r="A167" s="7" t="s">
        <v>162</v>
      </c>
      <c r="B167" s="1">
        <v>4</v>
      </c>
      <c r="C167" s="7" t="s">
        <v>169</v>
      </c>
      <c r="D167" s="7" t="s">
        <v>25</v>
      </c>
      <c r="E167" s="13" t="s">
        <v>170</v>
      </c>
      <c r="F167" s="9">
        <v>0</v>
      </c>
      <c r="G167" s="10">
        <v>2</v>
      </c>
      <c r="H167" s="11">
        <f t="shared" si="4"/>
        <v>0</v>
      </c>
    </row>
    <row r="168" spans="1:8" x14ac:dyDescent="0.3">
      <c r="A168" s="7" t="s">
        <v>162</v>
      </c>
      <c r="B168" s="1">
        <v>5</v>
      </c>
      <c r="C168" s="7" t="s">
        <v>171</v>
      </c>
      <c r="D168" s="7" t="s">
        <v>25</v>
      </c>
      <c r="E168" s="8" t="s">
        <v>172</v>
      </c>
      <c r="F168" s="9">
        <v>0</v>
      </c>
      <c r="G168" s="10">
        <v>76</v>
      </c>
      <c r="H168" s="11">
        <f t="shared" si="4"/>
        <v>0</v>
      </c>
    </row>
    <row r="169" spans="1:8" ht="42" x14ac:dyDescent="0.3">
      <c r="A169" s="7" t="s">
        <v>162</v>
      </c>
      <c r="B169" s="1">
        <v>6</v>
      </c>
      <c r="C169" s="7" t="s">
        <v>173</v>
      </c>
      <c r="D169" s="7" t="s">
        <v>25</v>
      </c>
      <c r="E169" s="13" t="s">
        <v>174</v>
      </c>
      <c r="F169" s="9">
        <v>0</v>
      </c>
      <c r="G169" s="10">
        <v>35</v>
      </c>
      <c r="H169" s="11">
        <f t="shared" si="4"/>
        <v>0</v>
      </c>
    </row>
    <row r="170" spans="1:8" x14ac:dyDescent="0.3">
      <c r="A170" s="7" t="s">
        <v>162</v>
      </c>
      <c r="B170" s="1">
        <v>7</v>
      </c>
      <c r="C170" s="7" t="s">
        <v>175</v>
      </c>
      <c r="D170" s="7" t="s">
        <v>25</v>
      </c>
      <c r="E170" s="8" t="s">
        <v>176</v>
      </c>
      <c r="F170" s="9">
        <v>0</v>
      </c>
      <c r="G170" s="10">
        <v>5</v>
      </c>
      <c r="H170" s="11">
        <f t="shared" si="4"/>
        <v>0</v>
      </c>
    </row>
    <row r="171" spans="1:8" x14ac:dyDescent="0.3">
      <c r="E171" s="5" t="s">
        <v>27</v>
      </c>
      <c r="F171" s="5"/>
      <c r="G171" s="5"/>
      <c r="H171" s="12">
        <f>SUM(H164:H170)</f>
        <v>0</v>
      </c>
    </row>
    <row r="173" spans="1:8" x14ac:dyDescent="0.3">
      <c r="C173" s="36" t="s">
        <v>5</v>
      </c>
      <c r="D173" s="37" t="s">
        <v>6</v>
      </c>
      <c r="E173" s="36" t="s">
        <v>7</v>
      </c>
    </row>
    <row r="174" spans="1:8" x14ac:dyDescent="0.3">
      <c r="C174" s="36" t="s">
        <v>8</v>
      </c>
      <c r="D174" s="37" t="s">
        <v>72</v>
      </c>
      <c r="E174" s="36" t="s">
        <v>110</v>
      </c>
    </row>
    <row r="175" spans="1:8" x14ac:dyDescent="0.3">
      <c r="C175" s="36" t="s">
        <v>10</v>
      </c>
      <c r="D175" s="37" t="s">
        <v>28</v>
      </c>
      <c r="E175" s="36" t="s">
        <v>177</v>
      </c>
    </row>
    <row r="176" spans="1:8" x14ac:dyDescent="0.3">
      <c r="C176" s="36" t="s">
        <v>112</v>
      </c>
      <c r="D176" s="37" t="s">
        <v>6</v>
      </c>
      <c r="E176" s="36" t="s">
        <v>178</v>
      </c>
    </row>
    <row r="178" spans="1:8" ht="154.19999999999999" x14ac:dyDescent="0.3">
      <c r="A178" s="7" t="s">
        <v>179</v>
      </c>
      <c r="B178" s="1">
        <v>1</v>
      </c>
      <c r="C178" s="7" t="s">
        <v>180</v>
      </c>
      <c r="D178" s="7" t="s">
        <v>25</v>
      </c>
      <c r="E178" s="13" t="s">
        <v>181</v>
      </c>
      <c r="F178" s="9">
        <v>0</v>
      </c>
      <c r="G178" s="10">
        <v>1</v>
      </c>
      <c r="H178" s="11">
        <f>ROUND(ROUND(F178,2)*ROUND(G178,3),2)</f>
        <v>0</v>
      </c>
    </row>
    <row r="179" spans="1:8" x14ac:dyDescent="0.3">
      <c r="E179" s="5" t="s">
        <v>27</v>
      </c>
      <c r="F179" s="5"/>
      <c r="G179" s="5"/>
      <c r="H179" s="12">
        <f>SUM(H178:H178)</f>
        <v>0</v>
      </c>
    </row>
    <row r="181" spans="1:8" x14ac:dyDescent="0.3">
      <c r="C181" s="36" t="s">
        <v>5</v>
      </c>
      <c r="D181" s="37" t="s">
        <v>6</v>
      </c>
      <c r="E181" s="36" t="s">
        <v>7</v>
      </c>
    </row>
    <row r="182" spans="1:8" x14ac:dyDescent="0.3">
      <c r="C182" s="36" t="s">
        <v>8</v>
      </c>
      <c r="D182" s="37" t="s">
        <v>72</v>
      </c>
      <c r="E182" s="36" t="s">
        <v>110</v>
      </c>
    </row>
    <row r="183" spans="1:8" x14ac:dyDescent="0.3">
      <c r="C183" s="36" t="s">
        <v>10</v>
      </c>
      <c r="D183" s="37" t="s">
        <v>28</v>
      </c>
      <c r="E183" s="36" t="s">
        <v>177</v>
      </c>
    </row>
    <row r="184" spans="1:8" x14ac:dyDescent="0.3">
      <c r="C184" s="36" t="s">
        <v>112</v>
      </c>
      <c r="D184" s="37" t="s">
        <v>28</v>
      </c>
      <c r="E184" s="36" t="s">
        <v>182</v>
      </c>
    </row>
    <row r="186" spans="1:8" ht="133.80000000000001" x14ac:dyDescent="0.3">
      <c r="A186" s="7" t="s">
        <v>183</v>
      </c>
      <c r="B186" s="1">
        <v>1</v>
      </c>
      <c r="C186" s="7" t="s">
        <v>184</v>
      </c>
      <c r="D186" s="7" t="s">
        <v>25</v>
      </c>
      <c r="E186" s="13" t="s">
        <v>185</v>
      </c>
      <c r="F186" s="9">
        <v>0</v>
      </c>
      <c r="G186" s="10">
        <v>5</v>
      </c>
      <c r="H186" s="11">
        <f>ROUND(ROUND(F186,2)*ROUND(G186,3),2)</f>
        <v>0</v>
      </c>
    </row>
    <row r="187" spans="1:8" x14ac:dyDescent="0.3">
      <c r="E187" s="5" t="s">
        <v>27</v>
      </c>
      <c r="F187" s="5"/>
      <c r="G187" s="5"/>
      <c r="H187" s="12">
        <f>SUM(H186:H186)</f>
        <v>0</v>
      </c>
    </row>
    <row r="189" spans="1:8" x14ac:dyDescent="0.3">
      <c r="C189" s="36" t="s">
        <v>5</v>
      </c>
      <c r="D189" s="37" t="s">
        <v>6</v>
      </c>
      <c r="E189" s="36" t="s">
        <v>7</v>
      </c>
    </row>
    <row r="190" spans="1:8" x14ac:dyDescent="0.3">
      <c r="C190" s="36" t="s">
        <v>8</v>
      </c>
      <c r="D190" s="37" t="s">
        <v>72</v>
      </c>
      <c r="E190" s="36" t="s">
        <v>110</v>
      </c>
    </row>
    <row r="191" spans="1:8" x14ac:dyDescent="0.3">
      <c r="C191" s="36" t="s">
        <v>10</v>
      </c>
      <c r="D191" s="37" t="s">
        <v>28</v>
      </c>
      <c r="E191" s="36" t="s">
        <v>177</v>
      </c>
    </row>
    <row r="192" spans="1:8" x14ac:dyDescent="0.3">
      <c r="C192" s="36" t="s">
        <v>112</v>
      </c>
      <c r="D192" s="37" t="s">
        <v>36</v>
      </c>
      <c r="E192" s="36" t="s">
        <v>186</v>
      </c>
    </row>
    <row r="194" spans="1:8" ht="52.2" x14ac:dyDescent="0.3">
      <c r="A194" s="7" t="s">
        <v>187</v>
      </c>
      <c r="B194" s="1">
        <v>1</v>
      </c>
      <c r="C194" s="7" t="s">
        <v>188</v>
      </c>
      <c r="D194" s="7" t="s">
        <v>25</v>
      </c>
      <c r="E194" s="13" t="s">
        <v>189</v>
      </c>
      <c r="F194" s="9">
        <v>0</v>
      </c>
      <c r="G194" s="10">
        <v>5</v>
      </c>
      <c r="H194" s="11">
        <f>ROUND(ROUND(F194,2)*ROUND(G194,3),2)</f>
        <v>0</v>
      </c>
    </row>
    <row r="195" spans="1:8" x14ac:dyDescent="0.3">
      <c r="E195" s="5" t="s">
        <v>27</v>
      </c>
      <c r="F195" s="5"/>
      <c r="G195" s="5"/>
      <c r="H195" s="12">
        <f>SUM(H194:H194)</f>
        <v>0</v>
      </c>
    </row>
    <row r="197" spans="1:8" x14ac:dyDescent="0.3">
      <c r="C197" s="36" t="s">
        <v>5</v>
      </c>
      <c r="D197" s="37" t="s">
        <v>6</v>
      </c>
      <c r="E197" s="36" t="s">
        <v>7</v>
      </c>
    </row>
    <row r="198" spans="1:8" x14ac:dyDescent="0.3">
      <c r="C198" s="36" t="s">
        <v>8</v>
      </c>
      <c r="D198" s="37" t="s">
        <v>72</v>
      </c>
      <c r="E198" s="36" t="s">
        <v>110</v>
      </c>
    </row>
    <row r="199" spans="1:8" x14ac:dyDescent="0.3">
      <c r="C199" s="36" t="s">
        <v>10</v>
      </c>
      <c r="D199" s="37" t="s">
        <v>28</v>
      </c>
      <c r="E199" s="36" t="s">
        <v>177</v>
      </c>
    </row>
    <row r="200" spans="1:8" x14ac:dyDescent="0.3">
      <c r="C200" s="36" t="s">
        <v>112</v>
      </c>
      <c r="D200" s="37" t="s">
        <v>72</v>
      </c>
      <c r="E200" s="36" t="s">
        <v>190</v>
      </c>
    </row>
    <row r="202" spans="1:8" x14ac:dyDescent="0.3">
      <c r="A202" s="7" t="s">
        <v>191</v>
      </c>
      <c r="B202" s="1">
        <v>1</v>
      </c>
      <c r="C202" s="7" t="s">
        <v>192</v>
      </c>
      <c r="D202" s="7" t="s">
        <v>17</v>
      </c>
      <c r="E202" s="8" t="s">
        <v>193</v>
      </c>
      <c r="F202" s="9">
        <v>0</v>
      </c>
      <c r="G202" s="10">
        <v>0.55000000000000004</v>
      </c>
      <c r="H202" s="11">
        <f t="shared" ref="H202:H212" si="5">ROUND(ROUND(F202,2)*ROUND(G202,3),2)</f>
        <v>0</v>
      </c>
    </row>
    <row r="203" spans="1:8" x14ac:dyDescent="0.3">
      <c r="A203" s="7" t="s">
        <v>191</v>
      </c>
      <c r="B203" s="1">
        <v>2</v>
      </c>
      <c r="C203" s="7" t="s">
        <v>194</v>
      </c>
      <c r="D203" s="7" t="s">
        <v>17</v>
      </c>
      <c r="E203" s="8" t="s">
        <v>195</v>
      </c>
      <c r="F203" s="9">
        <v>0</v>
      </c>
      <c r="G203" s="10">
        <v>23.54</v>
      </c>
      <c r="H203" s="11">
        <f t="shared" si="5"/>
        <v>0</v>
      </c>
    </row>
    <row r="204" spans="1:8" x14ac:dyDescent="0.3">
      <c r="A204" s="7" t="s">
        <v>191</v>
      </c>
      <c r="B204" s="1">
        <v>3</v>
      </c>
      <c r="C204" s="7" t="s">
        <v>196</v>
      </c>
      <c r="D204" s="7" t="s">
        <v>17</v>
      </c>
      <c r="E204" s="8" t="s">
        <v>197</v>
      </c>
      <c r="F204" s="9">
        <v>0</v>
      </c>
      <c r="G204" s="10">
        <v>36.96</v>
      </c>
      <c r="H204" s="11">
        <f t="shared" si="5"/>
        <v>0</v>
      </c>
    </row>
    <row r="205" spans="1:8" x14ac:dyDescent="0.3">
      <c r="A205" s="7" t="s">
        <v>191</v>
      </c>
      <c r="B205" s="1">
        <v>4</v>
      </c>
      <c r="C205" s="7" t="s">
        <v>198</v>
      </c>
      <c r="D205" s="7" t="s">
        <v>17</v>
      </c>
      <c r="E205" s="8" t="s">
        <v>199</v>
      </c>
      <c r="F205" s="9">
        <v>0</v>
      </c>
      <c r="G205" s="10">
        <v>1.76</v>
      </c>
      <c r="H205" s="11">
        <f t="shared" si="5"/>
        <v>0</v>
      </c>
    </row>
    <row r="206" spans="1:8" x14ac:dyDescent="0.3">
      <c r="A206" s="7" t="s">
        <v>191</v>
      </c>
      <c r="B206" s="1">
        <v>5</v>
      </c>
      <c r="C206" s="7" t="s">
        <v>200</v>
      </c>
      <c r="D206" s="7" t="s">
        <v>17</v>
      </c>
      <c r="E206" s="8" t="s">
        <v>201</v>
      </c>
      <c r="F206" s="9">
        <v>0</v>
      </c>
      <c r="G206" s="10">
        <v>17.16</v>
      </c>
      <c r="H206" s="11">
        <f t="shared" si="5"/>
        <v>0</v>
      </c>
    </row>
    <row r="207" spans="1:8" x14ac:dyDescent="0.3">
      <c r="A207" s="7" t="s">
        <v>191</v>
      </c>
      <c r="B207" s="1">
        <v>6</v>
      </c>
      <c r="C207" s="7" t="s">
        <v>202</v>
      </c>
      <c r="D207" s="7" t="s">
        <v>17</v>
      </c>
      <c r="E207" s="8" t="s">
        <v>203</v>
      </c>
      <c r="F207" s="9">
        <v>0</v>
      </c>
      <c r="G207" s="10">
        <v>0.55000000000000004</v>
      </c>
      <c r="H207" s="11">
        <f t="shared" si="5"/>
        <v>0</v>
      </c>
    </row>
    <row r="208" spans="1:8" x14ac:dyDescent="0.3">
      <c r="A208" s="7" t="s">
        <v>191</v>
      </c>
      <c r="B208" s="1">
        <v>7</v>
      </c>
      <c r="C208" s="7" t="s">
        <v>204</v>
      </c>
      <c r="D208" s="7" t="s">
        <v>17</v>
      </c>
      <c r="E208" s="8" t="s">
        <v>205</v>
      </c>
      <c r="F208" s="9">
        <v>0</v>
      </c>
      <c r="G208" s="10">
        <v>23.54</v>
      </c>
      <c r="H208" s="11">
        <f t="shared" si="5"/>
        <v>0</v>
      </c>
    </row>
    <row r="209" spans="1:8" x14ac:dyDescent="0.3">
      <c r="A209" s="7" t="s">
        <v>191</v>
      </c>
      <c r="B209" s="1">
        <v>8</v>
      </c>
      <c r="C209" s="7" t="s">
        <v>206</v>
      </c>
      <c r="D209" s="7" t="s">
        <v>17</v>
      </c>
      <c r="E209" s="8" t="s">
        <v>207</v>
      </c>
      <c r="F209" s="9">
        <v>0</v>
      </c>
      <c r="G209" s="10">
        <v>36.96</v>
      </c>
      <c r="H209" s="11">
        <f t="shared" si="5"/>
        <v>0</v>
      </c>
    </row>
    <row r="210" spans="1:8" x14ac:dyDescent="0.3">
      <c r="A210" s="7" t="s">
        <v>191</v>
      </c>
      <c r="B210" s="1">
        <v>9</v>
      </c>
      <c r="C210" s="7" t="s">
        <v>208</v>
      </c>
      <c r="D210" s="7" t="s">
        <v>17</v>
      </c>
      <c r="E210" s="8" t="s">
        <v>209</v>
      </c>
      <c r="F210" s="9">
        <v>0</v>
      </c>
      <c r="G210" s="10">
        <v>1.76</v>
      </c>
      <c r="H210" s="11">
        <f t="shared" si="5"/>
        <v>0</v>
      </c>
    </row>
    <row r="211" spans="1:8" x14ac:dyDescent="0.3">
      <c r="A211" s="7" t="s">
        <v>191</v>
      </c>
      <c r="B211" s="1">
        <v>10</v>
      </c>
      <c r="C211" s="7" t="s">
        <v>210</v>
      </c>
      <c r="D211" s="7" t="s">
        <v>17</v>
      </c>
      <c r="E211" s="8" t="s">
        <v>211</v>
      </c>
      <c r="F211" s="9">
        <v>0</v>
      </c>
      <c r="G211" s="10">
        <v>8.14</v>
      </c>
      <c r="H211" s="11">
        <f t="shared" si="5"/>
        <v>0</v>
      </c>
    </row>
    <row r="212" spans="1:8" x14ac:dyDescent="0.3">
      <c r="A212" s="7" t="s">
        <v>191</v>
      </c>
      <c r="B212" s="1">
        <v>11</v>
      </c>
      <c r="C212" s="7" t="s">
        <v>212</v>
      </c>
      <c r="D212" s="7" t="s">
        <v>17</v>
      </c>
      <c r="E212" s="8" t="s">
        <v>213</v>
      </c>
      <c r="F212" s="9">
        <v>0</v>
      </c>
      <c r="G212" s="10">
        <v>9.02</v>
      </c>
      <c r="H212" s="11">
        <f t="shared" si="5"/>
        <v>0</v>
      </c>
    </row>
    <row r="213" spans="1:8" x14ac:dyDescent="0.3">
      <c r="E213" s="5" t="s">
        <v>27</v>
      </c>
      <c r="F213" s="5"/>
      <c r="G213" s="5"/>
      <c r="H213" s="12">
        <f>SUM(H202:H212)</f>
        <v>0</v>
      </c>
    </row>
    <row r="215" spans="1:8" x14ac:dyDescent="0.3">
      <c r="C215" s="36" t="s">
        <v>5</v>
      </c>
      <c r="D215" s="37" t="s">
        <v>6</v>
      </c>
      <c r="E215" s="36" t="s">
        <v>7</v>
      </c>
    </row>
    <row r="216" spans="1:8" x14ac:dyDescent="0.3">
      <c r="C216" s="36" t="s">
        <v>8</v>
      </c>
      <c r="D216" s="37" t="s">
        <v>72</v>
      </c>
      <c r="E216" s="36" t="s">
        <v>110</v>
      </c>
    </row>
    <row r="217" spans="1:8" x14ac:dyDescent="0.3">
      <c r="C217" s="36" t="s">
        <v>10</v>
      </c>
      <c r="D217" s="37" t="s">
        <v>28</v>
      </c>
      <c r="E217" s="36" t="s">
        <v>177</v>
      </c>
    </row>
    <row r="218" spans="1:8" x14ac:dyDescent="0.3">
      <c r="C218" s="36" t="s">
        <v>112</v>
      </c>
      <c r="D218" s="37" t="s">
        <v>75</v>
      </c>
      <c r="E218" s="36" t="s">
        <v>214</v>
      </c>
    </row>
    <row r="220" spans="1:8" x14ac:dyDescent="0.3">
      <c r="A220" s="7" t="s">
        <v>215</v>
      </c>
      <c r="B220" s="1">
        <v>1</v>
      </c>
      <c r="C220" s="7" t="s">
        <v>216</v>
      </c>
      <c r="D220" s="7" t="s">
        <v>25</v>
      </c>
      <c r="E220" s="8" t="s">
        <v>217</v>
      </c>
      <c r="F220" s="9">
        <v>0</v>
      </c>
      <c r="G220" s="10">
        <v>38.11</v>
      </c>
      <c r="H220" s="11">
        <f>ROUND(ROUND(F220,2)*ROUND(G220,3),2)</f>
        <v>0</v>
      </c>
    </row>
    <row r="221" spans="1:8" x14ac:dyDescent="0.3">
      <c r="A221" s="7" t="s">
        <v>215</v>
      </c>
      <c r="B221" s="1">
        <v>2</v>
      </c>
      <c r="C221" s="7" t="s">
        <v>218</v>
      </c>
      <c r="D221" s="7" t="s">
        <v>17</v>
      </c>
      <c r="E221" s="8" t="s">
        <v>219</v>
      </c>
      <c r="F221" s="9">
        <v>0</v>
      </c>
      <c r="G221" s="10">
        <v>5</v>
      </c>
      <c r="H221" s="11">
        <f>ROUND(ROUND(F221,2)*ROUND(G221,3),2)</f>
        <v>0</v>
      </c>
    </row>
    <row r="222" spans="1:8" x14ac:dyDescent="0.3">
      <c r="E222" s="5" t="s">
        <v>27</v>
      </c>
      <c r="F222" s="5"/>
      <c r="G222" s="5"/>
      <c r="H222" s="12">
        <f>SUM(H220:H221)</f>
        <v>0</v>
      </c>
    </row>
    <row r="224" spans="1:8" x14ac:dyDescent="0.3">
      <c r="C224" s="36" t="s">
        <v>5</v>
      </c>
      <c r="D224" s="37" t="s">
        <v>6</v>
      </c>
      <c r="E224" s="36" t="s">
        <v>7</v>
      </c>
    </row>
    <row r="225" spans="1:8" x14ac:dyDescent="0.3">
      <c r="C225" s="36" t="s">
        <v>8</v>
      </c>
      <c r="D225" s="37" t="s">
        <v>72</v>
      </c>
      <c r="E225" s="36" t="s">
        <v>110</v>
      </c>
    </row>
    <row r="226" spans="1:8" x14ac:dyDescent="0.3">
      <c r="C226" s="36" t="s">
        <v>10</v>
      </c>
      <c r="D226" s="37" t="s">
        <v>28</v>
      </c>
      <c r="E226" s="36" t="s">
        <v>177</v>
      </c>
    </row>
    <row r="227" spans="1:8" x14ac:dyDescent="0.3">
      <c r="C227" s="36" t="s">
        <v>112</v>
      </c>
      <c r="D227" s="37" t="s">
        <v>220</v>
      </c>
      <c r="E227" s="36" t="s">
        <v>221</v>
      </c>
    </row>
    <row r="229" spans="1:8" x14ac:dyDescent="0.3">
      <c r="A229" s="7" t="s">
        <v>222</v>
      </c>
      <c r="B229" s="1">
        <v>1</v>
      </c>
      <c r="C229" s="7" t="s">
        <v>194</v>
      </c>
      <c r="D229" s="7" t="s">
        <v>17</v>
      </c>
      <c r="E229" s="8" t="s">
        <v>195</v>
      </c>
      <c r="F229" s="9">
        <v>0</v>
      </c>
      <c r="G229" s="10">
        <v>21</v>
      </c>
      <c r="H229" s="11">
        <f>ROUND(ROUND(F229,2)*ROUND(G229,3),2)</f>
        <v>0</v>
      </c>
    </row>
    <row r="230" spans="1:8" x14ac:dyDescent="0.3">
      <c r="E230" s="5" t="s">
        <v>27</v>
      </c>
      <c r="F230" s="5"/>
      <c r="G230" s="5"/>
      <c r="H230" s="12">
        <f>SUM(H229:H229)</f>
        <v>0</v>
      </c>
    </row>
    <row r="232" spans="1:8" x14ac:dyDescent="0.3">
      <c r="C232" s="36" t="s">
        <v>5</v>
      </c>
      <c r="D232" s="37" t="s">
        <v>6</v>
      </c>
      <c r="E232" s="36" t="s">
        <v>7</v>
      </c>
    </row>
    <row r="233" spans="1:8" x14ac:dyDescent="0.3">
      <c r="C233" s="36" t="s">
        <v>8</v>
      </c>
      <c r="D233" s="37" t="s">
        <v>72</v>
      </c>
      <c r="E233" s="36" t="s">
        <v>110</v>
      </c>
    </row>
    <row r="234" spans="1:8" x14ac:dyDescent="0.3">
      <c r="C234" s="36" t="s">
        <v>10</v>
      </c>
      <c r="D234" s="37" t="s">
        <v>28</v>
      </c>
      <c r="E234" s="36" t="s">
        <v>177</v>
      </c>
    </row>
    <row r="235" spans="1:8" x14ac:dyDescent="0.3">
      <c r="C235" s="36" t="s">
        <v>112</v>
      </c>
      <c r="D235" s="37" t="s">
        <v>223</v>
      </c>
      <c r="E235" s="36" t="s">
        <v>224</v>
      </c>
    </row>
    <row r="237" spans="1:8" x14ac:dyDescent="0.3">
      <c r="A237" s="7" t="s">
        <v>225</v>
      </c>
      <c r="B237" s="1">
        <v>1</v>
      </c>
      <c r="C237" s="7" t="s">
        <v>159</v>
      </c>
      <c r="D237" s="7" t="s">
        <v>17</v>
      </c>
      <c r="E237" s="8" t="s">
        <v>160</v>
      </c>
      <c r="F237" s="9">
        <v>0</v>
      </c>
      <c r="G237" s="10">
        <v>33.5</v>
      </c>
      <c r="H237" s="11">
        <f>ROUND(ROUND(F237,2)*ROUND(G237,3),2)</f>
        <v>0</v>
      </c>
    </row>
    <row r="238" spans="1:8" x14ac:dyDescent="0.3">
      <c r="E238" s="5" t="s">
        <v>27</v>
      </c>
      <c r="F238" s="5"/>
      <c r="G238" s="5"/>
      <c r="H238" s="12">
        <f>SUM(H237:H237)</f>
        <v>0</v>
      </c>
    </row>
    <row r="240" spans="1:8" x14ac:dyDescent="0.3">
      <c r="C240" s="36" t="s">
        <v>5</v>
      </c>
      <c r="D240" s="37" t="s">
        <v>6</v>
      </c>
      <c r="E240" s="36" t="s">
        <v>7</v>
      </c>
    </row>
    <row r="241" spans="1:8" x14ac:dyDescent="0.3">
      <c r="C241" s="36" t="s">
        <v>8</v>
      </c>
      <c r="D241" s="37" t="s">
        <v>72</v>
      </c>
      <c r="E241" s="36" t="s">
        <v>110</v>
      </c>
    </row>
    <row r="242" spans="1:8" x14ac:dyDescent="0.3">
      <c r="C242" s="36" t="s">
        <v>10</v>
      </c>
      <c r="D242" s="37" t="s">
        <v>28</v>
      </c>
      <c r="E242" s="36" t="s">
        <v>177</v>
      </c>
    </row>
    <row r="243" spans="1:8" x14ac:dyDescent="0.3">
      <c r="C243" s="36" t="s">
        <v>112</v>
      </c>
      <c r="D243" s="37" t="s">
        <v>226</v>
      </c>
      <c r="E243" s="36" t="s">
        <v>227</v>
      </c>
    </row>
    <row r="245" spans="1:8" x14ac:dyDescent="0.3">
      <c r="A245" s="7" t="s">
        <v>228</v>
      </c>
      <c r="B245" s="1">
        <v>1</v>
      </c>
      <c r="C245" s="7" t="s">
        <v>229</v>
      </c>
      <c r="D245" s="7" t="s">
        <v>25</v>
      </c>
      <c r="E245" s="8" t="s">
        <v>230</v>
      </c>
      <c r="F245" s="9">
        <v>0</v>
      </c>
      <c r="G245" s="10">
        <v>2</v>
      </c>
      <c r="H245" s="11">
        <f t="shared" ref="H245:H260" si="6">ROUND(ROUND(F245,2)*ROUND(G245,3),2)</f>
        <v>0</v>
      </c>
    </row>
    <row r="246" spans="1:8" x14ac:dyDescent="0.3">
      <c r="A246" s="7" t="s">
        <v>228</v>
      </c>
      <c r="B246" s="1">
        <v>2</v>
      </c>
      <c r="C246" s="7" t="s">
        <v>231</v>
      </c>
      <c r="D246" s="7" t="s">
        <v>25</v>
      </c>
      <c r="E246" s="8" t="s">
        <v>232</v>
      </c>
      <c r="F246" s="9">
        <v>0</v>
      </c>
      <c r="G246" s="10">
        <v>5</v>
      </c>
      <c r="H246" s="11">
        <f t="shared" si="6"/>
        <v>0</v>
      </c>
    </row>
    <row r="247" spans="1:8" x14ac:dyDescent="0.3">
      <c r="A247" s="7" t="s">
        <v>228</v>
      </c>
      <c r="B247" s="1">
        <v>3</v>
      </c>
      <c r="C247" s="7" t="s">
        <v>233</v>
      </c>
      <c r="D247" s="7" t="s">
        <v>25</v>
      </c>
      <c r="E247" s="8" t="s">
        <v>234</v>
      </c>
      <c r="F247" s="9">
        <v>0</v>
      </c>
      <c r="G247" s="10">
        <v>4</v>
      </c>
      <c r="H247" s="11">
        <f t="shared" si="6"/>
        <v>0</v>
      </c>
    </row>
    <row r="248" spans="1:8" x14ac:dyDescent="0.3">
      <c r="A248" s="7" t="s">
        <v>228</v>
      </c>
      <c r="B248" s="1">
        <v>4</v>
      </c>
      <c r="C248" s="7" t="s">
        <v>235</v>
      </c>
      <c r="D248" s="7" t="s">
        <v>25</v>
      </c>
      <c r="E248" s="8" t="s">
        <v>236</v>
      </c>
      <c r="F248" s="9">
        <v>0</v>
      </c>
      <c r="G248" s="10">
        <v>7</v>
      </c>
      <c r="H248" s="11">
        <f t="shared" si="6"/>
        <v>0</v>
      </c>
    </row>
    <row r="249" spans="1:8" x14ac:dyDescent="0.3">
      <c r="A249" s="7" t="s">
        <v>228</v>
      </c>
      <c r="B249" s="1">
        <v>5</v>
      </c>
      <c r="C249" s="7" t="s">
        <v>237</v>
      </c>
      <c r="D249" s="7" t="s">
        <v>25</v>
      </c>
      <c r="E249" s="8" t="s">
        <v>238</v>
      </c>
      <c r="F249" s="9">
        <v>0</v>
      </c>
      <c r="G249" s="10">
        <v>1</v>
      </c>
      <c r="H249" s="11">
        <f t="shared" si="6"/>
        <v>0</v>
      </c>
    </row>
    <row r="250" spans="1:8" x14ac:dyDescent="0.3">
      <c r="A250" s="7" t="s">
        <v>228</v>
      </c>
      <c r="B250" s="1">
        <v>6</v>
      </c>
      <c r="C250" s="7" t="s">
        <v>239</v>
      </c>
      <c r="D250" s="7" t="s">
        <v>25</v>
      </c>
      <c r="E250" s="8" t="s">
        <v>240</v>
      </c>
      <c r="F250" s="9">
        <v>0</v>
      </c>
      <c r="G250" s="10">
        <v>2</v>
      </c>
      <c r="H250" s="11">
        <f t="shared" si="6"/>
        <v>0</v>
      </c>
    </row>
    <row r="251" spans="1:8" x14ac:dyDescent="0.3">
      <c r="A251" s="7" t="s">
        <v>228</v>
      </c>
      <c r="B251" s="1">
        <v>7</v>
      </c>
      <c r="C251" s="7" t="s">
        <v>241</v>
      </c>
      <c r="D251" s="7" t="s">
        <v>25</v>
      </c>
      <c r="E251" s="8" t="s">
        <v>242</v>
      </c>
      <c r="F251" s="9">
        <v>0</v>
      </c>
      <c r="G251" s="10">
        <v>2</v>
      </c>
      <c r="H251" s="11">
        <f t="shared" si="6"/>
        <v>0</v>
      </c>
    </row>
    <row r="252" spans="1:8" x14ac:dyDescent="0.3">
      <c r="A252" s="7" t="s">
        <v>228</v>
      </c>
      <c r="B252" s="1">
        <v>8</v>
      </c>
      <c r="C252" s="7" t="s">
        <v>243</v>
      </c>
      <c r="D252" s="7" t="s">
        <v>25</v>
      </c>
      <c r="E252" s="8" t="s">
        <v>244</v>
      </c>
      <c r="F252" s="9">
        <v>0</v>
      </c>
      <c r="G252" s="10">
        <v>2</v>
      </c>
      <c r="H252" s="11">
        <f t="shared" si="6"/>
        <v>0</v>
      </c>
    </row>
    <row r="253" spans="1:8" x14ac:dyDescent="0.3">
      <c r="A253" s="7" t="s">
        <v>228</v>
      </c>
      <c r="B253" s="1">
        <v>9</v>
      </c>
      <c r="C253" s="7" t="s">
        <v>245</v>
      </c>
      <c r="D253" s="7" t="s">
        <v>25</v>
      </c>
      <c r="E253" s="8" t="s">
        <v>246</v>
      </c>
      <c r="F253" s="9">
        <v>0</v>
      </c>
      <c r="G253" s="10">
        <v>3</v>
      </c>
      <c r="H253" s="11">
        <f t="shared" si="6"/>
        <v>0</v>
      </c>
    </row>
    <row r="254" spans="1:8" x14ac:dyDescent="0.3">
      <c r="A254" s="7" t="s">
        <v>228</v>
      </c>
      <c r="B254" s="1">
        <v>10</v>
      </c>
      <c r="C254" s="7" t="s">
        <v>247</v>
      </c>
      <c r="D254" s="7" t="s">
        <v>25</v>
      </c>
      <c r="E254" s="8" t="s">
        <v>248</v>
      </c>
      <c r="F254" s="9">
        <v>0</v>
      </c>
      <c r="G254" s="10">
        <v>1</v>
      </c>
      <c r="H254" s="11">
        <f t="shared" si="6"/>
        <v>0</v>
      </c>
    </row>
    <row r="255" spans="1:8" x14ac:dyDescent="0.3">
      <c r="A255" s="7" t="s">
        <v>228</v>
      </c>
      <c r="B255" s="1">
        <v>11</v>
      </c>
      <c r="C255" s="7" t="s">
        <v>249</v>
      </c>
      <c r="D255" s="7" t="s">
        <v>25</v>
      </c>
      <c r="E255" s="8" t="s">
        <v>250</v>
      </c>
      <c r="F255" s="9">
        <v>0</v>
      </c>
      <c r="G255" s="10">
        <v>2</v>
      </c>
      <c r="H255" s="11">
        <f t="shared" si="6"/>
        <v>0</v>
      </c>
    </row>
    <row r="256" spans="1:8" x14ac:dyDescent="0.3">
      <c r="A256" s="7" t="s">
        <v>228</v>
      </c>
      <c r="B256" s="1">
        <v>12</v>
      </c>
      <c r="C256" s="7" t="s">
        <v>251</v>
      </c>
      <c r="D256" s="7" t="s">
        <v>25</v>
      </c>
      <c r="E256" s="8" t="s">
        <v>252</v>
      </c>
      <c r="F256" s="9">
        <v>0</v>
      </c>
      <c r="G256" s="10">
        <v>4</v>
      </c>
      <c r="H256" s="11">
        <f t="shared" si="6"/>
        <v>0</v>
      </c>
    </row>
    <row r="257" spans="1:8" x14ac:dyDescent="0.3">
      <c r="A257" s="7" t="s">
        <v>228</v>
      </c>
      <c r="B257" s="1">
        <v>13</v>
      </c>
      <c r="C257" s="7" t="s">
        <v>253</v>
      </c>
      <c r="D257" s="7" t="s">
        <v>25</v>
      </c>
      <c r="E257" s="8" t="s">
        <v>254</v>
      </c>
      <c r="F257" s="9">
        <v>0</v>
      </c>
      <c r="G257" s="10">
        <v>2</v>
      </c>
      <c r="H257" s="11">
        <f t="shared" si="6"/>
        <v>0</v>
      </c>
    </row>
    <row r="258" spans="1:8" x14ac:dyDescent="0.3">
      <c r="A258" s="7" t="s">
        <v>228</v>
      </c>
      <c r="B258" s="1">
        <v>14</v>
      </c>
      <c r="C258" s="7" t="s">
        <v>255</v>
      </c>
      <c r="D258" s="7" t="s">
        <v>25</v>
      </c>
      <c r="E258" s="8" t="s">
        <v>256</v>
      </c>
      <c r="F258" s="9">
        <v>0</v>
      </c>
      <c r="G258" s="10">
        <v>12</v>
      </c>
      <c r="H258" s="11">
        <f t="shared" si="6"/>
        <v>0</v>
      </c>
    </row>
    <row r="259" spans="1:8" x14ac:dyDescent="0.3">
      <c r="A259" s="7" t="s">
        <v>228</v>
      </c>
      <c r="B259" s="1">
        <v>15</v>
      </c>
      <c r="C259" s="7" t="s">
        <v>257</v>
      </c>
      <c r="D259" s="7" t="s">
        <v>25</v>
      </c>
      <c r="E259" s="8" t="s">
        <v>258</v>
      </c>
      <c r="F259" s="9">
        <v>0</v>
      </c>
      <c r="G259" s="10">
        <v>1</v>
      </c>
      <c r="H259" s="11">
        <f t="shared" si="6"/>
        <v>0</v>
      </c>
    </row>
    <row r="260" spans="1:8" x14ac:dyDescent="0.3">
      <c r="A260" s="7" t="s">
        <v>228</v>
      </c>
      <c r="B260" s="1">
        <v>16</v>
      </c>
      <c r="C260" s="7" t="s">
        <v>259</v>
      </c>
      <c r="D260" s="7" t="s">
        <v>25</v>
      </c>
      <c r="E260" s="8" t="s">
        <v>260</v>
      </c>
      <c r="F260" s="9">
        <v>0</v>
      </c>
      <c r="G260" s="10">
        <v>1</v>
      </c>
      <c r="H260" s="11">
        <f t="shared" si="6"/>
        <v>0</v>
      </c>
    </row>
    <row r="261" spans="1:8" x14ac:dyDescent="0.3">
      <c r="E261" s="5" t="s">
        <v>27</v>
      </c>
      <c r="F261" s="5"/>
      <c r="G261" s="5"/>
      <c r="H261" s="12">
        <f>SUM(H245:H260)</f>
        <v>0</v>
      </c>
    </row>
    <row r="263" spans="1:8" x14ac:dyDescent="0.3">
      <c r="C263" s="36" t="s">
        <v>5</v>
      </c>
      <c r="D263" s="37" t="s">
        <v>6</v>
      </c>
      <c r="E263" s="36" t="s">
        <v>7</v>
      </c>
    </row>
    <row r="264" spans="1:8" x14ac:dyDescent="0.3">
      <c r="C264" s="36" t="s">
        <v>8</v>
      </c>
      <c r="D264" s="37" t="s">
        <v>72</v>
      </c>
      <c r="E264" s="36" t="s">
        <v>110</v>
      </c>
    </row>
    <row r="265" spans="1:8" x14ac:dyDescent="0.3">
      <c r="C265" s="36" t="s">
        <v>10</v>
      </c>
      <c r="D265" s="37" t="s">
        <v>36</v>
      </c>
      <c r="E265" s="36" t="s">
        <v>261</v>
      </c>
    </row>
    <row r="266" spans="1:8" x14ac:dyDescent="0.3">
      <c r="C266" s="36" t="s">
        <v>112</v>
      </c>
      <c r="D266" s="37" t="s">
        <v>6</v>
      </c>
      <c r="E266" s="36" t="s">
        <v>262</v>
      </c>
    </row>
    <row r="268" spans="1:8" x14ac:dyDescent="0.3">
      <c r="A268" s="7" t="s">
        <v>263</v>
      </c>
      <c r="B268" s="1">
        <v>1</v>
      </c>
      <c r="C268" s="7" t="s">
        <v>264</v>
      </c>
      <c r="D268" s="7" t="s">
        <v>14</v>
      </c>
      <c r="E268" s="8" t="s">
        <v>265</v>
      </c>
      <c r="F268" s="9">
        <v>0</v>
      </c>
      <c r="G268" s="10">
        <v>65.930999999999997</v>
      </c>
      <c r="H268" s="11">
        <f>ROUND(ROUND(F268,2)*ROUND(G268,3),2)</f>
        <v>0</v>
      </c>
    </row>
    <row r="269" spans="1:8" x14ac:dyDescent="0.3">
      <c r="E269" s="5" t="s">
        <v>27</v>
      </c>
      <c r="F269" s="5"/>
      <c r="G269" s="5"/>
      <c r="H269" s="12">
        <f>SUM(H268:H268)</f>
        <v>0</v>
      </c>
    </row>
    <row r="271" spans="1:8" x14ac:dyDescent="0.3">
      <c r="C271" s="36" t="s">
        <v>5</v>
      </c>
      <c r="D271" s="37" t="s">
        <v>6</v>
      </c>
      <c r="E271" s="36" t="s">
        <v>7</v>
      </c>
    </row>
    <row r="272" spans="1:8" x14ac:dyDescent="0.3">
      <c r="C272" s="36" t="s">
        <v>8</v>
      </c>
      <c r="D272" s="37" t="s">
        <v>72</v>
      </c>
      <c r="E272" s="36" t="s">
        <v>110</v>
      </c>
    </row>
    <row r="273" spans="1:8" x14ac:dyDescent="0.3">
      <c r="C273" s="36" t="s">
        <v>10</v>
      </c>
      <c r="D273" s="37" t="s">
        <v>36</v>
      </c>
      <c r="E273" s="36" t="s">
        <v>261</v>
      </c>
    </row>
    <row r="274" spans="1:8" x14ac:dyDescent="0.3">
      <c r="C274" s="36" t="s">
        <v>112</v>
      </c>
      <c r="D274" s="37" t="s">
        <v>28</v>
      </c>
      <c r="E274" s="36" t="s">
        <v>266</v>
      </c>
    </row>
    <row r="276" spans="1:8" ht="72.599999999999994" x14ac:dyDescent="0.3">
      <c r="A276" s="7" t="s">
        <v>267</v>
      </c>
      <c r="B276" s="1">
        <v>1</v>
      </c>
      <c r="C276" s="7" t="s">
        <v>268</v>
      </c>
      <c r="D276" s="7" t="s">
        <v>25</v>
      </c>
      <c r="E276" s="13" t="s">
        <v>269</v>
      </c>
      <c r="F276" s="9">
        <v>0</v>
      </c>
      <c r="G276" s="10">
        <v>1</v>
      </c>
      <c r="H276" s="11">
        <f>ROUND(ROUND(F276,2)*ROUND(G276,3),2)</f>
        <v>0</v>
      </c>
    </row>
    <row r="277" spans="1:8" x14ac:dyDescent="0.3">
      <c r="A277" s="7" t="s">
        <v>267</v>
      </c>
      <c r="B277" s="1">
        <v>2</v>
      </c>
      <c r="C277" s="7" t="s">
        <v>270</v>
      </c>
      <c r="D277" s="7" t="s">
        <v>17</v>
      </c>
      <c r="E277" s="8" t="s">
        <v>271</v>
      </c>
      <c r="F277" s="9">
        <v>0</v>
      </c>
      <c r="G277" s="10">
        <v>5</v>
      </c>
      <c r="H277" s="11">
        <f>ROUND(ROUND(F277,2)*ROUND(G277,3),2)</f>
        <v>0</v>
      </c>
    </row>
    <row r="278" spans="1:8" x14ac:dyDescent="0.3">
      <c r="A278" s="7" t="s">
        <v>267</v>
      </c>
      <c r="B278" s="1">
        <v>3</v>
      </c>
      <c r="C278" s="7" t="s">
        <v>272</v>
      </c>
      <c r="D278" s="7" t="s">
        <v>25</v>
      </c>
      <c r="E278" s="8" t="s">
        <v>273</v>
      </c>
      <c r="F278" s="9">
        <v>0</v>
      </c>
      <c r="G278" s="10">
        <v>1</v>
      </c>
      <c r="H278" s="11">
        <f>ROUND(ROUND(F278,2)*ROUND(G278,3),2)</f>
        <v>0</v>
      </c>
    </row>
    <row r="279" spans="1:8" x14ac:dyDescent="0.3">
      <c r="E279" s="5" t="s">
        <v>27</v>
      </c>
      <c r="F279" s="5"/>
      <c r="G279" s="5"/>
      <c r="H279" s="12">
        <f>SUM(H276:H278)</f>
        <v>0</v>
      </c>
    </row>
    <row r="281" spans="1:8" x14ac:dyDescent="0.3">
      <c r="C281" s="36" t="s">
        <v>5</v>
      </c>
      <c r="D281" s="37" t="s">
        <v>6</v>
      </c>
      <c r="E281" s="36" t="s">
        <v>7</v>
      </c>
    </row>
    <row r="282" spans="1:8" x14ac:dyDescent="0.3">
      <c r="C282" s="36" t="s">
        <v>8</v>
      </c>
      <c r="D282" s="37" t="s">
        <v>72</v>
      </c>
      <c r="E282" s="36" t="s">
        <v>110</v>
      </c>
    </row>
    <row r="283" spans="1:8" x14ac:dyDescent="0.3">
      <c r="C283" s="36" t="s">
        <v>10</v>
      </c>
      <c r="D283" s="37" t="s">
        <v>36</v>
      </c>
      <c r="E283" s="36" t="s">
        <v>261</v>
      </c>
    </row>
    <row r="284" spans="1:8" x14ac:dyDescent="0.3">
      <c r="C284" s="36" t="s">
        <v>112</v>
      </c>
      <c r="D284" s="37" t="s">
        <v>36</v>
      </c>
      <c r="E284" s="36" t="s">
        <v>274</v>
      </c>
    </row>
    <row r="286" spans="1:8" x14ac:dyDescent="0.3">
      <c r="A286" s="7" t="s">
        <v>275</v>
      </c>
      <c r="B286" s="1">
        <v>1</v>
      </c>
      <c r="C286" s="7" t="s">
        <v>276</v>
      </c>
      <c r="D286" s="7" t="s">
        <v>25</v>
      </c>
      <c r="E286" s="8" t="s">
        <v>277</v>
      </c>
      <c r="F286" s="9">
        <v>0</v>
      </c>
      <c r="G286" s="10">
        <v>14</v>
      </c>
      <c r="H286" s="11">
        <f>ROUND(ROUND(F286,2)*ROUND(G286,3),2)</f>
        <v>0</v>
      </c>
    </row>
    <row r="287" spans="1:8" x14ac:dyDescent="0.3">
      <c r="A287" s="7" t="s">
        <v>275</v>
      </c>
      <c r="B287" s="1">
        <v>2</v>
      </c>
      <c r="C287" s="7" t="s">
        <v>278</v>
      </c>
      <c r="D287" s="7" t="s">
        <v>25</v>
      </c>
      <c r="E287" s="8" t="s">
        <v>279</v>
      </c>
      <c r="F287" s="9">
        <v>0</v>
      </c>
      <c r="G287" s="10">
        <v>2</v>
      </c>
      <c r="H287" s="11">
        <f>ROUND(ROUND(F287,2)*ROUND(G287,3),2)</f>
        <v>0</v>
      </c>
    </row>
    <row r="288" spans="1:8" x14ac:dyDescent="0.3">
      <c r="E288" s="5" t="s">
        <v>27</v>
      </c>
      <c r="F288" s="5"/>
      <c r="G288" s="5"/>
      <c r="H288" s="12">
        <f>SUM(H286:H287)</f>
        <v>0</v>
      </c>
    </row>
    <row r="290" spans="1:8" x14ac:dyDescent="0.3">
      <c r="C290" s="36" t="s">
        <v>5</v>
      </c>
      <c r="D290" s="37" t="s">
        <v>6</v>
      </c>
      <c r="E290" s="36" t="s">
        <v>7</v>
      </c>
    </row>
    <row r="291" spans="1:8" x14ac:dyDescent="0.3">
      <c r="C291" s="36" t="s">
        <v>8</v>
      </c>
      <c r="D291" s="37" t="s">
        <v>72</v>
      </c>
      <c r="E291" s="36" t="s">
        <v>110</v>
      </c>
    </row>
    <row r="292" spans="1:8" x14ac:dyDescent="0.3">
      <c r="C292" s="36" t="s">
        <v>10</v>
      </c>
      <c r="D292" s="37" t="s">
        <v>72</v>
      </c>
      <c r="E292" s="36" t="s">
        <v>280</v>
      </c>
    </row>
    <row r="294" spans="1:8" x14ac:dyDescent="0.3">
      <c r="A294" s="7" t="s">
        <v>281</v>
      </c>
      <c r="B294" s="1">
        <v>1</v>
      </c>
      <c r="C294" s="7" t="s">
        <v>282</v>
      </c>
      <c r="D294" s="7" t="s">
        <v>17</v>
      </c>
      <c r="E294" s="8" t="s">
        <v>283</v>
      </c>
      <c r="F294" s="9">
        <v>0</v>
      </c>
      <c r="G294" s="10">
        <v>8.5</v>
      </c>
      <c r="H294" s="11">
        <f t="shared" ref="H294:H299" si="7">ROUND(ROUND(F294,2)*ROUND(G294,3),2)</f>
        <v>0</v>
      </c>
    </row>
    <row r="295" spans="1:8" x14ac:dyDescent="0.3">
      <c r="A295" s="7" t="s">
        <v>281</v>
      </c>
      <c r="B295" s="1">
        <v>2</v>
      </c>
      <c r="C295" s="7" t="s">
        <v>284</v>
      </c>
      <c r="D295" s="7" t="s">
        <v>17</v>
      </c>
      <c r="E295" s="8" t="s">
        <v>285</v>
      </c>
      <c r="F295" s="9">
        <v>0</v>
      </c>
      <c r="G295" s="10">
        <v>2</v>
      </c>
      <c r="H295" s="11">
        <f t="shared" si="7"/>
        <v>0</v>
      </c>
    </row>
    <row r="296" spans="1:8" x14ac:dyDescent="0.3">
      <c r="A296" s="7" t="s">
        <v>281</v>
      </c>
      <c r="B296" s="1">
        <v>3</v>
      </c>
      <c r="C296" s="7" t="s">
        <v>286</v>
      </c>
      <c r="D296" s="7" t="s">
        <v>17</v>
      </c>
      <c r="E296" s="8" t="s">
        <v>287</v>
      </c>
      <c r="F296" s="9">
        <v>0</v>
      </c>
      <c r="G296" s="10">
        <v>12</v>
      </c>
      <c r="H296" s="11">
        <f t="shared" si="7"/>
        <v>0</v>
      </c>
    </row>
    <row r="297" spans="1:8" x14ac:dyDescent="0.3">
      <c r="A297" s="7" t="s">
        <v>281</v>
      </c>
      <c r="B297" s="1">
        <v>4</v>
      </c>
      <c r="C297" s="7" t="s">
        <v>288</v>
      </c>
      <c r="D297" s="7" t="s">
        <v>25</v>
      </c>
      <c r="E297" s="8" t="s">
        <v>289</v>
      </c>
      <c r="F297" s="9">
        <v>0</v>
      </c>
      <c r="G297" s="10">
        <v>5</v>
      </c>
      <c r="H297" s="11">
        <f t="shared" si="7"/>
        <v>0</v>
      </c>
    </row>
    <row r="298" spans="1:8" x14ac:dyDescent="0.3">
      <c r="A298" s="7" t="s">
        <v>281</v>
      </c>
      <c r="B298" s="1">
        <v>5</v>
      </c>
      <c r="C298" s="7" t="s">
        <v>290</v>
      </c>
      <c r="D298" s="7" t="s">
        <v>17</v>
      </c>
      <c r="E298" s="8" t="s">
        <v>291</v>
      </c>
      <c r="F298" s="9">
        <v>0</v>
      </c>
      <c r="G298" s="10">
        <v>27</v>
      </c>
      <c r="H298" s="11">
        <f t="shared" si="7"/>
        <v>0</v>
      </c>
    </row>
    <row r="299" spans="1:8" x14ac:dyDescent="0.3">
      <c r="A299" s="7" t="s">
        <v>281</v>
      </c>
      <c r="B299" s="1">
        <v>6</v>
      </c>
      <c r="C299" s="7" t="s">
        <v>292</v>
      </c>
      <c r="D299" s="7" t="s">
        <v>17</v>
      </c>
      <c r="E299" s="8" t="s">
        <v>293</v>
      </c>
      <c r="F299" s="9">
        <v>0</v>
      </c>
      <c r="G299" s="10">
        <v>2</v>
      </c>
      <c r="H299" s="11">
        <f t="shared" si="7"/>
        <v>0</v>
      </c>
    </row>
    <row r="300" spans="1:8" x14ac:dyDescent="0.3">
      <c r="E300" s="5" t="s">
        <v>27</v>
      </c>
      <c r="F300" s="5"/>
      <c r="G300" s="5"/>
      <c r="H300" s="12">
        <f>SUM(H294:H299)</f>
        <v>0</v>
      </c>
    </row>
    <row r="302" spans="1:8" x14ac:dyDescent="0.3">
      <c r="C302" s="36" t="s">
        <v>5</v>
      </c>
      <c r="D302" s="37" t="s">
        <v>6</v>
      </c>
      <c r="E302" s="36" t="s">
        <v>7</v>
      </c>
    </row>
    <row r="303" spans="1:8" x14ac:dyDescent="0.3">
      <c r="C303" s="36" t="s">
        <v>8</v>
      </c>
      <c r="D303" s="37" t="s">
        <v>72</v>
      </c>
      <c r="E303" s="36" t="s">
        <v>110</v>
      </c>
    </row>
    <row r="304" spans="1:8" x14ac:dyDescent="0.3">
      <c r="C304" s="36" t="s">
        <v>10</v>
      </c>
      <c r="D304" s="37" t="s">
        <v>75</v>
      </c>
      <c r="E304" s="36" t="s">
        <v>294</v>
      </c>
    </row>
    <row r="306" spans="1:8" x14ac:dyDescent="0.3">
      <c r="A306" s="7" t="s">
        <v>295</v>
      </c>
      <c r="B306" s="1">
        <v>1</v>
      </c>
      <c r="C306" s="7" t="s">
        <v>296</v>
      </c>
      <c r="D306" s="7" t="s">
        <v>25</v>
      </c>
      <c r="E306" s="8" t="s">
        <v>297</v>
      </c>
      <c r="F306" s="9">
        <v>0</v>
      </c>
      <c r="G306" s="10">
        <v>5</v>
      </c>
      <c r="H306" s="11">
        <f t="shared" ref="H306:H313" si="8">ROUND(ROUND(F306,2)*ROUND(G306,3),2)</f>
        <v>0</v>
      </c>
    </row>
    <row r="307" spans="1:8" x14ac:dyDescent="0.3">
      <c r="A307" s="7" t="s">
        <v>295</v>
      </c>
      <c r="B307" s="1">
        <v>2</v>
      </c>
      <c r="C307" s="7" t="s">
        <v>298</v>
      </c>
      <c r="D307" s="7" t="s">
        <v>25</v>
      </c>
      <c r="E307" s="8" t="s">
        <v>299</v>
      </c>
      <c r="F307" s="9">
        <v>0</v>
      </c>
      <c r="G307" s="10">
        <v>2</v>
      </c>
      <c r="H307" s="11">
        <f t="shared" si="8"/>
        <v>0</v>
      </c>
    </row>
    <row r="308" spans="1:8" x14ac:dyDescent="0.3">
      <c r="A308" s="7" t="s">
        <v>295</v>
      </c>
      <c r="B308" s="1">
        <v>3</v>
      </c>
      <c r="C308" s="7" t="s">
        <v>300</v>
      </c>
      <c r="D308" s="7" t="s">
        <v>25</v>
      </c>
      <c r="E308" s="8" t="s">
        <v>301</v>
      </c>
      <c r="F308" s="9">
        <v>0</v>
      </c>
      <c r="G308" s="10">
        <v>2</v>
      </c>
      <c r="H308" s="11">
        <f t="shared" si="8"/>
        <v>0</v>
      </c>
    </row>
    <row r="309" spans="1:8" x14ac:dyDescent="0.3">
      <c r="A309" s="7" t="s">
        <v>295</v>
      </c>
      <c r="B309" s="1">
        <v>4</v>
      </c>
      <c r="C309" s="7" t="s">
        <v>302</v>
      </c>
      <c r="D309" s="7" t="s">
        <v>25</v>
      </c>
      <c r="E309" s="8" t="s">
        <v>303</v>
      </c>
      <c r="F309" s="9">
        <v>0</v>
      </c>
      <c r="G309" s="10">
        <v>2</v>
      </c>
      <c r="H309" s="11">
        <f t="shared" si="8"/>
        <v>0</v>
      </c>
    </row>
    <row r="310" spans="1:8" x14ac:dyDescent="0.3">
      <c r="A310" s="7" t="s">
        <v>295</v>
      </c>
      <c r="B310" s="1">
        <v>5</v>
      </c>
      <c r="C310" s="7" t="s">
        <v>304</v>
      </c>
      <c r="D310" s="7" t="s">
        <v>25</v>
      </c>
      <c r="E310" s="8" t="s">
        <v>305</v>
      </c>
      <c r="F310" s="9">
        <v>0</v>
      </c>
      <c r="G310" s="10">
        <v>1</v>
      </c>
      <c r="H310" s="11">
        <f t="shared" si="8"/>
        <v>0</v>
      </c>
    </row>
    <row r="311" spans="1:8" x14ac:dyDescent="0.3">
      <c r="A311" s="7" t="s">
        <v>295</v>
      </c>
      <c r="B311" s="1">
        <v>6</v>
      </c>
      <c r="C311" s="7" t="s">
        <v>306</v>
      </c>
      <c r="D311" s="7" t="s">
        <v>25</v>
      </c>
      <c r="E311" s="8" t="s">
        <v>307</v>
      </c>
      <c r="F311" s="9">
        <v>0</v>
      </c>
      <c r="G311" s="10">
        <v>4</v>
      </c>
      <c r="H311" s="11">
        <f t="shared" si="8"/>
        <v>0</v>
      </c>
    </row>
    <row r="312" spans="1:8" x14ac:dyDescent="0.3">
      <c r="A312" s="7" t="s">
        <v>295</v>
      </c>
      <c r="B312" s="1">
        <v>7</v>
      </c>
      <c r="C312" s="7" t="s">
        <v>308</v>
      </c>
      <c r="D312" s="7" t="s">
        <v>25</v>
      </c>
      <c r="E312" s="8" t="s">
        <v>309</v>
      </c>
      <c r="F312" s="9">
        <v>0</v>
      </c>
      <c r="G312" s="10">
        <v>5</v>
      </c>
      <c r="H312" s="11">
        <f t="shared" si="8"/>
        <v>0</v>
      </c>
    </row>
    <row r="313" spans="1:8" x14ac:dyDescent="0.3">
      <c r="A313" s="7" t="s">
        <v>295</v>
      </c>
      <c r="B313" s="1">
        <v>8</v>
      </c>
      <c r="C313" s="7" t="s">
        <v>310</v>
      </c>
      <c r="D313" s="7" t="s">
        <v>17</v>
      </c>
      <c r="E313" s="8" t="s">
        <v>311</v>
      </c>
      <c r="F313" s="9">
        <v>0</v>
      </c>
      <c r="G313" s="10">
        <v>58.5</v>
      </c>
      <c r="H313" s="11">
        <f t="shared" si="8"/>
        <v>0</v>
      </c>
    </row>
    <row r="314" spans="1:8" x14ac:dyDescent="0.3">
      <c r="E314" s="5" t="s">
        <v>27</v>
      </c>
      <c r="F314" s="5"/>
      <c r="G314" s="5"/>
      <c r="H314" s="12">
        <f>SUM(H306:H313)</f>
        <v>0</v>
      </c>
    </row>
    <row r="316" spans="1:8" x14ac:dyDescent="0.3">
      <c r="C316" s="36" t="s">
        <v>5</v>
      </c>
      <c r="D316" s="37" t="s">
        <v>6</v>
      </c>
      <c r="E316" s="36" t="s">
        <v>7</v>
      </c>
    </row>
    <row r="317" spans="1:8" x14ac:dyDescent="0.3">
      <c r="C317" s="36" t="s">
        <v>8</v>
      </c>
      <c r="D317" s="37" t="s">
        <v>72</v>
      </c>
      <c r="E317" s="36" t="s">
        <v>110</v>
      </c>
    </row>
    <row r="318" spans="1:8" x14ac:dyDescent="0.3">
      <c r="C318" s="36" t="s">
        <v>10</v>
      </c>
      <c r="D318" s="37" t="s">
        <v>220</v>
      </c>
      <c r="E318" s="36" t="s">
        <v>312</v>
      </c>
    </row>
    <row r="320" spans="1:8" x14ac:dyDescent="0.3">
      <c r="A320" s="7" t="s">
        <v>313</v>
      </c>
      <c r="B320" s="1">
        <v>1</v>
      </c>
      <c r="C320" s="7" t="s">
        <v>314</v>
      </c>
      <c r="D320" s="7" t="s">
        <v>17</v>
      </c>
      <c r="E320" s="8" t="s">
        <v>315</v>
      </c>
      <c r="F320" s="9">
        <v>0</v>
      </c>
      <c r="G320" s="10">
        <v>1130</v>
      </c>
      <c r="H320" s="11">
        <f t="shared" ref="H320:H325" si="9">ROUND(ROUND(F320,2)*ROUND(G320,3),2)</f>
        <v>0</v>
      </c>
    </row>
    <row r="321" spans="1:8" x14ac:dyDescent="0.3">
      <c r="A321" s="7" t="s">
        <v>313</v>
      </c>
      <c r="B321" s="1">
        <v>2</v>
      </c>
      <c r="C321" s="7" t="s">
        <v>316</v>
      </c>
      <c r="D321" s="7" t="s">
        <v>25</v>
      </c>
      <c r="E321" s="8" t="s">
        <v>317</v>
      </c>
      <c r="F321" s="9">
        <v>0</v>
      </c>
      <c r="G321" s="10">
        <v>1</v>
      </c>
      <c r="H321" s="11">
        <f t="shared" si="9"/>
        <v>0</v>
      </c>
    </row>
    <row r="322" spans="1:8" x14ac:dyDescent="0.3">
      <c r="A322" s="7" t="s">
        <v>313</v>
      </c>
      <c r="B322" s="1">
        <v>3</v>
      </c>
      <c r="C322" s="7" t="s">
        <v>318</v>
      </c>
      <c r="D322" s="7" t="s">
        <v>25</v>
      </c>
      <c r="E322" s="8" t="s">
        <v>319</v>
      </c>
      <c r="F322" s="9">
        <v>0</v>
      </c>
      <c r="G322" s="10">
        <v>1</v>
      </c>
      <c r="H322" s="11">
        <f t="shared" si="9"/>
        <v>0</v>
      </c>
    </row>
    <row r="323" spans="1:8" x14ac:dyDescent="0.3">
      <c r="A323" s="7" t="s">
        <v>313</v>
      </c>
      <c r="B323" s="1">
        <v>4</v>
      </c>
      <c r="C323" s="7" t="s">
        <v>320</v>
      </c>
      <c r="D323" s="7" t="s">
        <v>25</v>
      </c>
      <c r="E323" s="8" t="s">
        <v>321</v>
      </c>
      <c r="F323" s="9">
        <v>0</v>
      </c>
      <c r="G323" s="10">
        <v>2</v>
      </c>
      <c r="H323" s="11">
        <f t="shared" si="9"/>
        <v>0</v>
      </c>
    </row>
    <row r="324" spans="1:8" x14ac:dyDescent="0.3">
      <c r="A324" s="7" t="s">
        <v>313</v>
      </c>
      <c r="B324" s="1">
        <v>5</v>
      </c>
      <c r="C324" s="7" t="s">
        <v>322</v>
      </c>
      <c r="D324" s="7" t="s">
        <v>25</v>
      </c>
      <c r="E324" s="8" t="s">
        <v>323</v>
      </c>
      <c r="F324" s="9">
        <v>0</v>
      </c>
      <c r="G324" s="10">
        <v>50</v>
      </c>
      <c r="H324" s="11">
        <f t="shared" si="9"/>
        <v>0</v>
      </c>
    </row>
    <row r="325" spans="1:8" x14ac:dyDescent="0.3">
      <c r="A325" s="7" t="s">
        <v>313</v>
      </c>
      <c r="B325" s="1">
        <v>6</v>
      </c>
      <c r="C325" s="7" t="s">
        <v>324</v>
      </c>
      <c r="D325" s="7" t="s">
        <v>325</v>
      </c>
      <c r="E325" s="8" t="s">
        <v>326</v>
      </c>
      <c r="F325" s="9">
        <v>0</v>
      </c>
      <c r="G325" s="10">
        <v>1</v>
      </c>
      <c r="H325" s="11">
        <f t="shared" si="9"/>
        <v>0</v>
      </c>
    </row>
    <row r="326" spans="1:8" x14ac:dyDescent="0.3">
      <c r="E326" s="5" t="s">
        <v>27</v>
      </c>
      <c r="F326" s="5"/>
      <c r="G326" s="5"/>
      <c r="H326" s="12">
        <f>SUM(H320:H325)</f>
        <v>0</v>
      </c>
    </row>
    <row r="328" spans="1:8" x14ac:dyDescent="0.3">
      <c r="C328" s="5" t="s">
        <v>5</v>
      </c>
      <c r="D328" s="6" t="s">
        <v>6</v>
      </c>
      <c r="E328" s="5" t="s">
        <v>7</v>
      </c>
    </row>
    <row r="329" spans="1:8" x14ac:dyDescent="0.3">
      <c r="C329" s="36" t="s">
        <v>8</v>
      </c>
      <c r="D329" s="37" t="s">
        <v>72</v>
      </c>
      <c r="E329" s="36" t="s">
        <v>110</v>
      </c>
    </row>
    <row r="330" spans="1:8" x14ac:dyDescent="0.3">
      <c r="C330" s="36" t="s">
        <v>10</v>
      </c>
      <c r="D330" s="37" t="s">
        <v>223</v>
      </c>
      <c r="E330" s="36" t="s">
        <v>327</v>
      </c>
    </row>
    <row r="331" spans="1:8" x14ac:dyDescent="0.3">
      <c r="C331" s="38"/>
      <c r="D331" s="38"/>
      <c r="E331" s="38"/>
    </row>
    <row r="332" spans="1:8" x14ac:dyDescent="0.3">
      <c r="A332" s="7" t="s">
        <v>328</v>
      </c>
      <c r="B332" s="1">
        <v>1</v>
      </c>
      <c r="C332" s="7" t="s">
        <v>329</v>
      </c>
      <c r="D332" s="7" t="s">
        <v>25</v>
      </c>
      <c r="E332" s="8" t="s">
        <v>330</v>
      </c>
      <c r="F332" s="9">
        <v>0</v>
      </c>
      <c r="G332" s="10">
        <v>1</v>
      </c>
      <c r="H332" s="11">
        <f>ROUND(ROUND(F332,2)*ROUND(G332,3),2)</f>
        <v>0</v>
      </c>
    </row>
    <row r="333" spans="1:8" x14ac:dyDescent="0.3">
      <c r="A333" s="7" t="s">
        <v>328</v>
      </c>
      <c r="B333" s="1">
        <v>2</v>
      </c>
      <c r="C333" s="7" t="s">
        <v>331</v>
      </c>
      <c r="D333" s="7" t="s">
        <v>25</v>
      </c>
      <c r="E333" s="8" t="s">
        <v>332</v>
      </c>
      <c r="F333" s="9">
        <v>0</v>
      </c>
      <c r="G333" s="10">
        <v>1</v>
      </c>
      <c r="H333" s="11">
        <f>ROUND(ROUND(F333,2)*ROUND(G333,3),2)</f>
        <v>0</v>
      </c>
    </row>
    <row r="334" spans="1:8" x14ac:dyDescent="0.3">
      <c r="A334" s="7" t="s">
        <v>328</v>
      </c>
      <c r="B334" s="1">
        <v>3</v>
      </c>
      <c r="C334" s="7" t="s">
        <v>333</v>
      </c>
      <c r="D334" s="7" t="s">
        <v>25</v>
      </c>
      <c r="E334" s="8" t="s">
        <v>334</v>
      </c>
      <c r="F334" s="9">
        <v>0</v>
      </c>
      <c r="G334" s="10">
        <v>2</v>
      </c>
      <c r="H334" s="11">
        <f>ROUND(ROUND(F334,2)*ROUND(G334,3),2)</f>
        <v>0</v>
      </c>
    </row>
    <row r="335" spans="1:8" x14ac:dyDescent="0.3">
      <c r="A335" s="7" t="s">
        <v>328</v>
      </c>
      <c r="B335" s="1">
        <v>4</v>
      </c>
      <c r="C335" s="7" t="s">
        <v>335</v>
      </c>
      <c r="D335" s="7" t="s">
        <v>17</v>
      </c>
      <c r="E335" s="8" t="s">
        <v>336</v>
      </c>
      <c r="F335" s="9">
        <v>0</v>
      </c>
      <c r="G335" s="10">
        <v>30</v>
      </c>
      <c r="H335" s="11">
        <f>ROUND(ROUND(F335,2)*ROUND(G335,3),2)</f>
        <v>0</v>
      </c>
    </row>
    <row r="336" spans="1:8" x14ac:dyDescent="0.3">
      <c r="A336" s="7" t="s">
        <v>328</v>
      </c>
      <c r="B336" s="1">
        <v>5</v>
      </c>
      <c r="C336" s="7" t="s">
        <v>337</v>
      </c>
      <c r="D336" s="7" t="s">
        <v>25</v>
      </c>
      <c r="E336" s="8" t="s">
        <v>338</v>
      </c>
      <c r="F336" s="9">
        <v>0</v>
      </c>
      <c r="G336" s="10">
        <v>1</v>
      </c>
      <c r="H336" s="11">
        <f>ROUND(ROUND(F336,2)*ROUND(G336,3),2)</f>
        <v>0</v>
      </c>
    </row>
    <row r="337" spans="1:8" x14ac:dyDescent="0.3">
      <c r="E337" s="5" t="s">
        <v>27</v>
      </c>
      <c r="F337" s="5"/>
      <c r="G337" s="5"/>
      <c r="H337" s="12">
        <f>SUM(H332:H336)</f>
        <v>0</v>
      </c>
    </row>
    <row r="339" spans="1:8" x14ac:dyDescent="0.3">
      <c r="C339" s="36" t="s">
        <v>5</v>
      </c>
      <c r="D339" s="37" t="s">
        <v>6</v>
      </c>
      <c r="E339" s="36" t="s">
        <v>7</v>
      </c>
    </row>
    <row r="340" spans="1:8" x14ac:dyDescent="0.3">
      <c r="C340" s="36" t="s">
        <v>8</v>
      </c>
      <c r="D340" s="37" t="s">
        <v>75</v>
      </c>
      <c r="E340" s="36" t="s">
        <v>339</v>
      </c>
    </row>
    <row r="342" spans="1:8" x14ac:dyDescent="0.3">
      <c r="A342" s="7" t="s">
        <v>340</v>
      </c>
      <c r="B342" s="1">
        <v>1</v>
      </c>
      <c r="C342" s="7" t="s">
        <v>341</v>
      </c>
      <c r="D342" s="7" t="s">
        <v>342</v>
      </c>
      <c r="E342" s="8" t="s">
        <v>343</v>
      </c>
      <c r="F342" s="9">
        <v>0</v>
      </c>
      <c r="G342" s="10">
        <v>4</v>
      </c>
      <c r="H342" s="11">
        <f t="shared" ref="H342:H348" si="10">ROUND(ROUND(F342,2)*ROUND(G342,3),2)</f>
        <v>0</v>
      </c>
    </row>
    <row r="343" spans="1:8" x14ac:dyDescent="0.3">
      <c r="A343" s="7" t="s">
        <v>340</v>
      </c>
      <c r="B343" s="1">
        <v>2</v>
      </c>
      <c r="C343" s="7" t="s">
        <v>344</v>
      </c>
      <c r="D343" s="7" t="s">
        <v>342</v>
      </c>
      <c r="E343" s="8" t="s">
        <v>345</v>
      </c>
      <c r="F343" s="9">
        <v>0</v>
      </c>
      <c r="G343" s="10">
        <v>4</v>
      </c>
      <c r="H343" s="11">
        <f t="shared" si="10"/>
        <v>0</v>
      </c>
    </row>
    <row r="344" spans="1:8" x14ac:dyDescent="0.3">
      <c r="A344" s="7" t="s">
        <v>340</v>
      </c>
      <c r="B344" s="1">
        <v>3</v>
      </c>
      <c r="C344" s="7" t="s">
        <v>346</v>
      </c>
      <c r="D344" s="7" t="s">
        <v>342</v>
      </c>
      <c r="E344" s="8" t="s">
        <v>347</v>
      </c>
      <c r="F344" s="9">
        <v>0</v>
      </c>
      <c r="G344" s="10">
        <v>3</v>
      </c>
      <c r="H344" s="11">
        <f t="shared" si="10"/>
        <v>0</v>
      </c>
    </row>
    <row r="345" spans="1:8" x14ac:dyDescent="0.3">
      <c r="A345" s="7" t="s">
        <v>340</v>
      </c>
      <c r="B345" s="1">
        <v>4</v>
      </c>
      <c r="C345" s="7" t="s">
        <v>348</v>
      </c>
      <c r="D345" s="7" t="s">
        <v>17</v>
      </c>
      <c r="E345" s="8" t="s">
        <v>349</v>
      </c>
      <c r="F345" s="9">
        <v>0</v>
      </c>
      <c r="G345" s="10">
        <v>62</v>
      </c>
      <c r="H345" s="11">
        <f t="shared" si="10"/>
        <v>0</v>
      </c>
    </row>
    <row r="346" spans="1:8" x14ac:dyDescent="0.3">
      <c r="A346" s="7" t="s">
        <v>340</v>
      </c>
      <c r="B346" s="1">
        <v>5</v>
      </c>
      <c r="C346" s="7" t="s">
        <v>350</v>
      </c>
      <c r="D346" s="7" t="s">
        <v>17</v>
      </c>
      <c r="E346" s="8" t="s">
        <v>351</v>
      </c>
      <c r="F346" s="9">
        <v>0</v>
      </c>
      <c r="G346" s="10">
        <v>20</v>
      </c>
      <c r="H346" s="11">
        <f t="shared" si="10"/>
        <v>0</v>
      </c>
    </row>
    <row r="347" spans="1:8" x14ac:dyDescent="0.3">
      <c r="A347" s="7" t="s">
        <v>340</v>
      </c>
      <c r="B347" s="1">
        <v>6</v>
      </c>
      <c r="C347" s="7" t="s">
        <v>352</v>
      </c>
      <c r="D347" s="7" t="s">
        <v>17</v>
      </c>
      <c r="E347" s="8" t="s">
        <v>353</v>
      </c>
      <c r="F347" s="9">
        <v>0</v>
      </c>
      <c r="G347" s="10">
        <v>27</v>
      </c>
      <c r="H347" s="11">
        <f>ROUND(ROUND(F347,2)*ROUND(G347,3),2)</f>
        <v>0</v>
      </c>
    </row>
    <row r="348" spans="1:8" ht="42" x14ac:dyDescent="0.3">
      <c r="A348" s="7" t="s">
        <v>340</v>
      </c>
      <c r="B348" s="1">
        <v>7</v>
      </c>
      <c r="C348" s="7" t="s">
        <v>354</v>
      </c>
      <c r="D348" s="7" t="s">
        <v>355</v>
      </c>
      <c r="E348" s="13" t="s">
        <v>356</v>
      </c>
      <c r="F348" s="9">
        <v>0</v>
      </c>
      <c r="G348" s="10">
        <v>1</v>
      </c>
      <c r="H348" s="11">
        <f t="shared" si="10"/>
        <v>0</v>
      </c>
    </row>
    <row r="349" spans="1:8" x14ac:dyDescent="0.3">
      <c r="E349" s="5" t="s">
        <v>27</v>
      </c>
      <c r="F349" s="5"/>
      <c r="G349" s="5"/>
      <c r="H349" s="12">
        <f>SUM(H342:H348)</f>
        <v>0</v>
      </c>
    </row>
    <row r="351" spans="1:8" x14ac:dyDescent="0.3">
      <c r="E351" s="14" t="s">
        <v>489</v>
      </c>
      <c r="H351" s="15">
        <f>SUM(H9:H350)/2</f>
        <v>0</v>
      </c>
    </row>
    <row r="353" spans="2:11" x14ac:dyDescent="0.3">
      <c r="B353" s="17" t="s">
        <v>486</v>
      </c>
      <c r="C353" s="18"/>
      <c r="D353" s="18"/>
      <c r="E353" s="18"/>
      <c r="F353" s="18"/>
      <c r="G353" s="18"/>
      <c r="H353" s="18"/>
    </row>
    <row r="354" spans="2:11" ht="18" x14ac:dyDescent="0.3">
      <c r="B354" s="19" t="s">
        <v>357</v>
      </c>
      <c r="C354" s="20"/>
      <c r="D354" s="20"/>
      <c r="E354" s="20"/>
      <c r="F354" s="20"/>
      <c r="G354" s="20"/>
      <c r="H354" s="20"/>
    </row>
    <row r="355" spans="2:11" x14ac:dyDescent="0.3">
      <c r="B355" s="21" t="s">
        <v>358</v>
      </c>
      <c r="C355" s="21" t="s">
        <v>359</v>
      </c>
      <c r="D355" s="21" t="s">
        <v>360</v>
      </c>
      <c r="E355" s="22" t="s">
        <v>361</v>
      </c>
      <c r="F355" s="23"/>
      <c r="G355" s="23"/>
      <c r="H355" s="23" t="s">
        <v>362</v>
      </c>
    </row>
    <row r="356" spans="2:11" x14ac:dyDescent="0.3">
      <c r="B356" s="24" t="s">
        <v>363</v>
      </c>
      <c r="C356" s="24" t="s">
        <v>487</v>
      </c>
      <c r="D356" s="24" t="s">
        <v>364</v>
      </c>
      <c r="E356" s="25" t="s">
        <v>365</v>
      </c>
      <c r="F356" s="16"/>
      <c r="G356" s="35"/>
      <c r="H356" s="35"/>
    </row>
    <row r="357" spans="2:11" x14ac:dyDescent="0.3">
      <c r="B357" s="26" t="s">
        <v>477</v>
      </c>
      <c r="C357" s="26" t="s">
        <v>366</v>
      </c>
      <c r="D357" s="26" t="s">
        <v>14</v>
      </c>
      <c r="E357" s="27" t="s">
        <v>367</v>
      </c>
      <c r="F357" s="39">
        <v>0</v>
      </c>
      <c r="G357" s="28">
        <v>125.84</v>
      </c>
      <c r="H357" s="11">
        <f t="shared" ref="H357:H365" si="11">ROUND(ROUND(F357,2)*ROUND(G357,3),2)</f>
        <v>0</v>
      </c>
      <c r="J357" s="28"/>
      <c r="K357" s="28"/>
    </row>
    <row r="358" spans="2:11" x14ac:dyDescent="0.3">
      <c r="B358" s="26" t="s">
        <v>478</v>
      </c>
      <c r="C358" s="26" t="s">
        <v>368</v>
      </c>
      <c r="D358" s="26" t="s">
        <v>14</v>
      </c>
      <c r="E358" s="27" t="s">
        <v>369</v>
      </c>
      <c r="F358" s="39">
        <v>0</v>
      </c>
      <c r="G358" s="28">
        <v>149.91999999999999</v>
      </c>
      <c r="H358" s="11">
        <f t="shared" si="11"/>
        <v>0</v>
      </c>
      <c r="J358" s="28"/>
      <c r="K358" s="28"/>
    </row>
    <row r="359" spans="2:11" x14ac:dyDescent="0.3">
      <c r="B359" s="26" t="s">
        <v>479</v>
      </c>
      <c r="C359" s="26" t="s">
        <v>370</v>
      </c>
      <c r="D359" s="26" t="s">
        <v>17</v>
      </c>
      <c r="E359" s="27" t="s">
        <v>371</v>
      </c>
      <c r="F359" s="39">
        <v>0</v>
      </c>
      <c r="G359" s="28">
        <v>60.87</v>
      </c>
      <c r="H359" s="11">
        <f t="shared" si="11"/>
        <v>0</v>
      </c>
      <c r="J359" s="28"/>
      <c r="K359" s="28"/>
    </row>
    <row r="360" spans="2:11" x14ac:dyDescent="0.3">
      <c r="B360" s="26" t="s">
        <v>480</v>
      </c>
      <c r="C360" s="26" t="s">
        <v>372</v>
      </c>
      <c r="D360" s="26" t="s">
        <v>14</v>
      </c>
      <c r="E360" s="27" t="s">
        <v>373</v>
      </c>
      <c r="F360" s="39">
        <v>0</v>
      </c>
      <c r="G360" s="28">
        <v>21.51</v>
      </c>
      <c r="H360" s="11">
        <f t="shared" si="11"/>
        <v>0</v>
      </c>
      <c r="J360" s="28"/>
      <c r="K360" s="28"/>
    </row>
    <row r="361" spans="2:11" x14ac:dyDescent="0.3">
      <c r="B361" s="26" t="s">
        <v>481</v>
      </c>
      <c r="C361" s="26" t="s">
        <v>374</v>
      </c>
      <c r="D361" s="26" t="s">
        <v>14</v>
      </c>
      <c r="E361" s="27" t="s">
        <v>375</v>
      </c>
      <c r="F361" s="39">
        <v>0</v>
      </c>
      <c r="G361" s="28">
        <v>21.51</v>
      </c>
      <c r="H361" s="11">
        <f t="shared" si="11"/>
        <v>0</v>
      </c>
      <c r="J361" s="28"/>
      <c r="K361" s="28"/>
    </row>
    <row r="362" spans="2:11" x14ac:dyDescent="0.3">
      <c r="B362" s="26" t="s">
        <v>482</v>
      </c>
      <c r="C362" s="26" t="s">
        <v>376</v>
      </c>
      <c r="D362" s="26" t="s">
        <v>14</v>
      </c>
      <c r="E362" s="27" t="s">
        <v>377</v>
      </c>
      <c r="F362" s="39">
        <v>0</v>
      </c>
      <c r="G362" s="28">
        <v>3.12</v>
      </c>
      <c r="H362" s="11">
        <f t="shared" si="11"/>
        <v>0</v>
      </c>
      <c r="J362" s="28"/>
      <c r="K362" s="28"/>
    </row>
    <row r="363" spans="2:11" x14ac:dyDescent="0.3">
      <c r="B363" s="26" t="s">
        <v>483</v>
      </c>
      <c r="C363" s="26" t="s">
        <v>378</v>
      </c>
      <c r="D363" s="26" t="s">
        <v>56</v>
      </c>
      <c r="E363" s="27" t="s">
        <v>379</v>
      </c>
      <c r="F363" s="39">
        <v>0</v>
      </c>
      <c r="G363" s="28">
        <v>22.57</v>
      </c>
      <c r="H363" s="11">
        <f t="shared" si="11"/>
        <v>0</v>
      </c>
      <c r="J363" s="28"/>
      <c r="K363" s="28"/>
    </row>
    <row r="364" spans="2:11" x14ac:dyDescent="0.3">
      <c r="B364" s="26" t="s">
        <v>484</v>
      </c>
      <c r="C364" s="26" t="s">
        <v>380</v>
      </c>
      <c r="D364" s="26" t="s">
        <v>17</v>
      </c>
      <c r="E364" s="27" t="s">
        <v>381</v>
      </c>
      <c r="F364" s="39">
        <v>0</v>
      </c>
      <c r="G364" s="28">
        <v>24</v>
      </c>
      <c r="H364" s="11">
        <f t="shared" si="11"/>
        <v>0</v>
      </c>
      <c r="J364" s="28"/>
      <c r="K364" s="28"/>
    </row>
    <row r="365" spans="2:11" x14ac:dyDescent="0.3">
      <c r="B365" s="26" t="s">
        <v>485</v>
      </c>
      <c r="C365" s="26" t="s">
        <v>382</v>
      </c>
      <c r="D365" s="26" t="s">
        <v>17</v>
      </c>
      <c r="E365" s="27" t="s">
        <v>383</v>
      </c>
      <c r="F365" s="39">
        <v>0</v>
      </c>
      <c r="G365" s="28">
        <v>32</v>
      </c>
      <c r="H365" s="11">
        <f t="shared" si="11"/>
        <v>0</v>
      </c>
      <c r="J365" s="28"/>
      <c r="K365" s="28"/>
    </row>
    <row r="366" spans="2:11" x14ac:dyDescent="0.3">
      <c r="B366" s="29"/>
      <c r="C366" s="29"/>
      <c r="D366" s="29"/>
      <c r="E366" s="30" t="s">
        <v>384</v>
      </c>
      <c r="F366" s="5"/>
      <c r="G366" s="5"/>
      <c r="H366" s="12">
        <f>SUM(H357:H365)</f>
        <v>0</v>
      </c>
    </row>
    <row r="367" spans="2:11" x14ac:dyDescent="0.3">
      <c r="B367" s="32"/>
      <c r="C367" s="32"/>
      <c r="D367" s="32"/>
      <c r="E367" s="33"/>
      <c r="F367" s="32"/>
      <c r="G367" s="32"/>
      <c r="H367" s="32"/>
    </row>
    <row r="368" spans="2:11" x14ac:dyDescent="0.3">
      <c r="B368" s="24" t="s">
        <v>385</v>
      </c>
      <c r="C368" s="24" t="s">
        <v>8</v>
      </c>
      <c r="D368" s="24" t="s">
        <v>364</v>
      </c>
      <c r="E368" s="25" t="s">
        <v>386</v>
      </c>
      <c r="F368" s="16"/>
      <c r="G368" s="35"/>
      <c r="H368" s="35"/>
    </row>
    <row r="369" spans="2:11" x14ac:dyDescent="0.3">
      <c r="B369" s="26" t="s">
        <v>477</v>
      </c>
      <c r="C369" s="26" t="s">
        <v>387</v>
      </c>
      <c r="D369" s="26" t="s">
        <v>14</v>
      </c>
      <c r="E369" s="27" t="s">
        <v>388</v>
      </c>
      <c r="F369" s="39">
        <v>0</v>
      </c>
      <c r="G369" s="28">
        <v>15.7</v>
      </c>
      <c r="H369" s="11">
        <f t="shared" ref="H369:H371" si="12">ROUND(ROUND(F369,2)*ROUND(G369,3),2)</f>
        <v>0</v>
      </c>
      <c r="J369" s="28"/>
      <c r="K369" s="28"/>
    </row>
    <row r="370" spans="2:11" x14ac:dyDescent="0.3">
      <c r="B370" s="26" t="s">
        <v>478</v>
      </c>
      <c r="C370" s="26" t="s">
        <v>389</v>
      </c>
      <c r="D370" s="26" t="s">
        <v>14</v>
      </c>
      <c r="E370" s="27" t="s">
        <v>390</v>
      </c>
      <c r="F370" s="39">
        <v>0</v>
      </c>
      <c r="G370" s="28">
        <v>26.07</v>
      </c>
      <c r="H370" s="11">
        <f t="shared" si="12"/>
        <v>0</v>
      </c>
      <c r="J370" s="28"/>
      <c r="K370" s="28"/>
    </row>
    <row r="371" spans="2:11" x14ac:dyDescent="0.3">
      <c r="B371" s="26" t="s">
        <v>479</v>
      </c>
      <c r="C371" s="26" t="s">
        <v>391</v>
      </c>
      <c r="D371" s="26" t="s">
        <v>14</v>
      </c>
      <c r="E371" s="27" t="s">
        <v>392</v>
      </c>
      <c r="F371" s="39">
        <v>0</v>
      </c>
      <c r="G371" s="28">
        <v>82.8</v>
      </c>
      <c r="H371" s="11">
        <f t="shared" si="12"/>
        <v>0</v>
      </c>
      <c r="J371" s="28"/>
      <c r="K371" s="28"/>
    </row>
    <row r="372" spans="2:11" x14ac:dyDescent="0.3">
      <c r="B372" s="29"/>
      <c r="C372" s="29"/>
      <c r="D372" s="29"/>
      <c r="E372" s="30" t="s">
        <v>393</v>
      </c>
      <c r="F372" s="5"/>
      <c r="G372" s="5"/>
      <c r="H372" s="12">
        <f>SUM(H369:H371)</f>
        <v>0</v>
      </c>
    </row>
    <row r="373" spans="2:11" x14ac:dyDescent="0.3">
      <c r="B373" s="32"/>
      <c r="C373" s="32"/>
      <c r="D373" s="32"/>
      <c r="E373" s="33"/>
      <c r="F373" s="32"/>
      <c r="G373" s="32"/>
      <c r="H373" s="32"/>
    </row>
    <row r="374" spans="2:11" x14ac:dyDescent="0.3">
      <c r="B374" s="24" t="s">
        <v>394</v>
      </c>
      <c r="C374" s="24" t="s">
        <v>8</v>
      </c>
      <c r="D374" s="24" t="s">
        <v>364</v>
      </c>
      <c r="E374" s="25" t="s">
        <v>395</v>
      </c>
      <c r="F374" s="16"/>
      <c r="G374" s="35"/>
      <c r="H374" s="35"/>
    </row>
    <row r="375" spans="2:11" x14ac:dyDescent="0.3">
      <c r="B375" s="26" t="s">
        <v>477</v>
      </c>
      <c r="C375" s="26" t="s">
        <v>396</v>
      </c>
      <c r="D375" s="26" t="s">
        <v>14</v>
      </c>
      <c r="E375" s="27" t="s">
        <v>397</v>
      </c>
      <c r="F375" s="39">
        <v>0</v>
      </c>
      <c r="G375" s="28">
        <v>29</v>
      </c>
      <c r="H375" s="11">
        <f t="shared" ref="H375:H378" si="13">ROUND(ROUND(F375,2)*ROUND(G375,3),2)</f>
        <v>0</v>
      </c>
      <c r="J375" s="28"/>
      <c r="K375" s="28"/>
    </row>
    <row r="376" spans="2:11" x14ac:dyDescent="0.3">
      <c r="B376" s="26" t="s">
        <v>478</v>
      </c>
      <c r="C376" s="26" t="s">
        <v>398</v>
      </c>
      <c r="D376" s="26" t="s">
        <v>14</v>
      </c>
      <c r="E376" s="27" t="s">
        <v>399</v>
      </c>
      <c r="F376" s="39">
        <v>0</v>
      </c>
      <c r="G376" s="28">
        <v>2</v>
      </c>
      <c r="H376" s="11">
        <f t="shared" si="13"/>
        <v>0</v>
      </c>
      <c r="J376" s="28"/>
      <c r="K376" s="28"/>
    </row>
    <row r="377" spans="2:11" x14ac:dyDescent="0.3">
      <c r="B377" s="26" t="s">
        <v>479</v>
      </c>
      <c r="C377" s="26" t="s">
        <v>400</v>
      </c>
      <c r="D377" s="26" t="s">
        <v>14</v>
      </c>
      <c r="E377" s="27" t="s">
        <v>401</v>
      </c>
      <c r="F377" s="39">
        <v>0</v>
      </c>
      <c r="G377" s="28">
        <v>1</v>
      </c>
      <c r="H377" s="11">
        <f t="shared" si="13"/>
        <v>0</v>
      </c>
      <c r="J377" s="28"/>
      <c r="K377" s="28"/>
    </row>
    <row r="378" spans="2:11" x14ac:dyDescent="0.3">
      <c r="B378" s="26" t="s">
        <v>480</v>
      </c>
      <c r="C378" s="26" t="s">
        <v>402</v>
      </c>
      <c r="D378" s="26" t="s">
        <v>14</v>
      </c>
      <c r="E378" s="27" t="s">
        <v>403</v>
      </c>
      <c r="F378" s="39">
        <v>0</v>
      </c>
      <c r="G378" s="28">
        <v>7.95</v>
      </c>
      <c r="H378" s="11">
        <f t="shared" si="13"/>
        <v>0</v>
      </c>
      <c r="J378" s="28"/>
      <c r="K378" s="28"/>
    </row>
    <row r="379" spans="2:11" x14ac:dyDescent="0.3">
      <c r="B379" s="29"/>
      <c r="C379" s="29"/>
      <c r="D379" s="29"/>
      <c r="E379" s="30" t="s">
        <v>404</v>
      </c>
      <c r="F379" s="5"/>
      <c r="G379" s="5"/>
      <c r="H379" s="12">
        <f>SUM(H375:H378)</f>
        <v>0</v>
      </c>
    </row>
    <row r="380" spans="2:11" x14ac:dyDescent="0.3">
      <c r="B380" s="32"/>
      <c r="C380" s="32"/>
      <c r="D380" s="32"/>
      <c r="E380" s="33"/>
      <c r="F380" s="32"/>
      <c r="G380" s="32"/>
      <c r="H380" s="32"/>
    </row>
    <row r="381" spans="2:11" x14ac:dyDescent="0.3">
      <c r="B381" s="24" t="s">
        <v>405</v>
      </c>
      <c r="C381" s="24" t="s">
        <v>8</v>
      </c>
      <c r="D381" s="24" t="s">
        <v>364</v>
      </c>
      <c r="E381" s="25" t="s">
        <v>406</v>
      </c>
      <c r="F381" s="16"/>
      <c r="G381" s="35"/>
      <c r="H381" s="35"/>
    </row>
    <row r="382" spans="2:11" x14ac:dyDescent="0.3">
      <c r="B382" s="26" t="s">
        <v>477</v>
      </c>
      <c r="C382" s="26" t="s">
        <v>407</v>
      </c>
      <c r="D382" s="26" t="s">
        <v>14</v>
      </c>
      <c r="E382" s="27" t="s">
        <v>408</v>
      </c>
      <c r="F382" s="39">
        <v>0</v>
      </c>
      <c r="G382" s="28">
        <v>138.69999999999999</v>
      </c>
      <c r="H382" s="11">
        <f t="shared" ref="H382:H386" si="14">ROUND(ROUND(F382,2)*ROUND(G382,3),2)</f>
        <v>0</v>
      </c>
      <c r="J382" s="28"/>
      <c r="K382" s="28"/>
    </row>
    <row r="383" spans="2:11" x14ac:dyDescent="0.3">
      <c r="B383" s="26" t="s">
        <v>478</v>
      </c>
      <c r="C383" s="26" t="s">
        <v>409</v>
      </c>
      <c r="D383" s="26" t="s">
        <v>14</v>
      </c>
      <c r="E383" s="27" t="s">
        <v>410</v>
      </c>
      <c r="F383" s="39">
        <v>0</v>
      </c>
      <c r="G383" s="28">
        <v>41.77</v>
      </c>
      <c r="H383" s="11">
        <f t="shared" si="14"/>
        <v>0</v>
      </c>
      <c r="J383" s="28"/>
      <c r="K383" s="28"/>
    </row>
    <row r="384" spans="2:11" x14ac:dyDescent="0.3">
      <c r="B384" s="26" t="s">
        <v>479</v>
      </c>
      <c r="C384" s="26" t="s">
        <v>411</v>
      </c>
      <c r="D384" s="26" t="s">
        <v>14</v>
      </c>
      <c r="E384" s="27" t="s">
        <v>412</v>
      </c>
      <c r="F384" s="39">
        <v>0</v>
      </c>
      <c r="G384" s="28">
        <v>34.89</v>
      </c>
      <c r="H384" s="11">
        <f t="shared" si="14"/>
        <v>0</v>
      </c>
      <c r="J384" s="28"/>
      <c r="K384" s="28"/>
    </row>
    <row r="385" spans="2:11" x14ac:dyDescent="0.3">
      <c r="B385" s="26" t="s">
        <v>480</v>
      </c>
      <c r="C385" s="26" t="s">
        <v>413</v>
      </c>
      <c r="D385" s="26" t="s">
        <v>14</v>
      </c>
      <c r="E385" s="27" t="s">
        <v>414</v>
      </c>
      <c r="F385" s="39">
        <v>0</v>
      </c>
      <c r="G385" s="28">
        <v>34.89</v>
      </c>
      <c r="H385" s="11">
        <f t="shared" si="14"/>
        <v>0</v>
      </c>
      <c r="J385" s="28"/>
      <c r="K385" s="28"/>
    </row>
    <row r="386" spans="2:11" x14ac:dyDescent="0.3">
      <c r="B386" s="26" t="s">
        <v>481</v>
      </c>
      <c r="C386" s="26" t="s">
        <v>415</v>
      </c>
      <c r="D386" s="26" t="s">
        <v>14</v>
      </c>
      <c r="E386" s="27" t="s">
        <v>416</v>
      </c>
      <c r="F386" s="39">
        <v>0</v>
      </c>
      <c r="G386" s="28">
        <v>36.200000000000003</v>
      </c>
      <c r="H386" s="11">
        <f t="shared" si="14"/>
        <v>0</v>
      </c>
      <c r="J386" s="28"/>
      <c r="K386" s="28"/>
    </row>
    <row r="387" spans="2:11" x14ac:dyDescent="0.3">
      <c r="B387" s="29"/>
      <c r="C387" s="29"/>
      <c r="D387" s="29"/>
      <c r="E387" s="30" t="s">
        <v>417</v>
      </c>
      <c r="F387" s="5"/>
      <c r="G387" s="5"/>
      <c r="H387" s="12">
        <f>SUM(H382:H386)</f>
        <v>0</v>
      </c>
    </row>
    <row r="388" spans="2:11" x14ac:dyDescent="0.3">
      <c r="B388" s="32"/>
      <c r="C388" s="32"/>
      <c r="D388" s="32"/>
      <c r="E388" s="33"/>
      <c r="F388" s="32"/>
      <c r="G388" s="32"/>
      <c r="H388" s="32"/>
    </row>
    <row r="389" spans="2:11" x14ac:dyDescent="0.3">
      <c r="B389" s="24" t="s">
        <v>418</v>
      </c>
      <c r="C389" s="24" t="s">
        <v>8</v>
      </c>
      <c r="D389" s="24" t="s">
        <v>364</v>
      </c>
      <c r="E389" s="25" t="s">
        <v>419</v>
      </c>
      <c r="F389" s="16"/>
      <c r="G389" s="35"/>
      <c r="H389" s="35"/>
    </row>
    <row r="390" spans="2:11" x14ac:dyDescent="0.3">
      <c r="B390" s="26" t="s">
        <v>477</v>
      </c>
      <c r="C390" s="26" t="s">
        <v>420</v>
      </c>
      <c r="D390" s="26" t="s">
        <v>25</v>
      </c>
      <c r="E390" s="27" t="s">
        <v>421</v>
      </c>
      <c r="F390" s="39">
        <v>0</v>
      </c>
      <c r="G390" s="28">
        <v>17</v>
      </c>
      <c r="H390" s="11">
        <f t="shared" ref="H390:H394" si="15">ROUND(ROUND(F390,2)*ROUND(G390,3),2)</f>
        <v>0</v>
      </c>
      <c r="J390" s="28"/>
      <c r="K390" s="28"/>
    </row>
    <row r="391" spans="2:11" x14ac:dyDescent="0.3">
      <c r="B391" s="26" t="s">
        <v>478</v>
      </c>
      <c r="C391" s="26" t="s">
        <v>422</v>
      </c>
      <c r="D391" s="26" t="s">
        <v>25</v>
      </c>
      <c r="E391" s="27" t="s">
        <v>423</v>
      </c>
      <c r="F391" s="39">
        <v>0</v>
      </c>
      <c r="G391" s="28">
        <v>2</v>
      </c>
      <c r="H391" s="11">
        <f t="shared" si="15"/>
        <v>0</v>
      </c>
      <c r="J391" s="28"/>
      <c r="K391" s="28"/>
    </row>
    <row r="392" spans="2:11" x14ac:dyDescent="0.3">
      <c r="B392" s="26" t="s">
        <v>479</v>
      </c>
      <c r="C392" s="26" t="s">
        <v>424</v>
      </c>
      <c r="D392" s="26" t="s">
        <v>25</v>
      </c>
      <c r="E392" s="27" t="s">
        <v>425</v>
      </c>
      <c r="F392" s="39">
        <v>0</v>
      </c>
      <c r="G392" s="28">
        <v>8</v>
      </c>
      <c r="H392" s="11">
        <f t="shared" si="15"/>
        <v>0</v>
      </c>
      <c r="J392" s="28"/>
      <c r="K392" s="28"/>
    </row>
    <row r="393" spans="2:11" x14ac:dyDescent="0.3">
      <c r="B393" s="26" t="s">
        <v>480</v>
      </c>
      <c r="C393" s="26" t="s">
        <v>426</v>
      </c>
      <c r="D393" s="26" t="s">
        <v>25</v>
      </c>
      <c r="E393" s="27" t="s">
        <v>427</v>
      </c>
      <c r="F393" s="39">
        <v>0</v>
      </c>
      <c r="G393" s="28">
        <v>4</v>
      </c>
      <c r="H393" s="11">
        <f t="shared" si="15"/>
        <v>0</v>
      </c>
      <c r="J393" s="28"/>
      <c r="K393" s="28"/>
    </row>
    <row r="394" spans="2:11" x14ac:dyDescent="0.3">
      <c r="B394" s="26" t="s">
        <v>481</v>
      </c>
      <c r="C394" s="26" t="s">
        <v>428</v>
      </c>
      <c r="D394" s="26" t="s">
        <v>25</v>
      </c>
      <c r="E394" s="27" t="s">
        <v>429</v>
      </c>
      <c r="F394" s="39">
        <v>0</v>
      </c>
      <c r="G394" s="28">
        <v>2</v>
      </c>
      <c r="H394" s="11">
        <f t="shared" si="15"/>
        <v>0</v>
      </c>
      <c r="J394" s="28"/>
      <c r="K394" s="28"/>
    </row>
    <row r="395" spans="2:11" x14ac:dyDescent="0.3">
      <c r="B395" s="29"/>
      <c r="C395" s="29"/>
      <c r="D395" s="29"/>
      <c r="E395" s="30" t="s">
        <v>430</v>
      </c>
      <c r="F395" s="5"/>
      <c r="G395" s="5"/>
      <c r="H395" s="12">
        <f>SUM(H390:H394)</f>
        <v>0</v>
      </c>
    </row>
    <row r="396" spans="2:11" x14ac:dyDescent="0.3">
      <c r="B396" s="32"/>
      <c r="C396" s="32"/>
      <c r="D396" s="32"/>
      <c r="E396" s="33"/>
      <c r="F396" s="32"/>
      <c r="G396" s="32"/>
      <c r="H396" s="32"/>
    </row>
    <row r="397" spans="2:11" x14ac:dyDescent="0.3">
      <c r="B397" s="24" t="s">
        <v>431</v>
      </c>
      <c r="C397" s="24" t="s">
        <v>8</v>
      </c>
      <c r="D397" s="24" t="s">
        <v>364</v>
      </c>
      <c r="E397" s="25" t="s">
        <v>432</v>
      </c>
      <c r="F397" s="16"/>
      <c r="G397" s="35"/>
      <c r="H397" s="35"/>
    </row>
    <row r="398" spans="2:11" x14ac:dyDescent="0.3">
      <c r="B398" s="26" t="s">
        <v>477</v>
      </c>
      <c r="C398" s="26" t="s">
        <v>433</v>
      </c>
      <c r="D398" s="26" t="s">
        <v>25</v>
      </c>
      <c r="E398" s="27" t="s">
        <v>434</v>
      </c>
      <c r="F398" s="39">
        <v>0</v>
      </c>
      <c r="G398" s="28">
        <v>1</v>
      </c>
      <c r="H398" s="11">
        <f t="shared" ref="H398:H405" si="16">ROUND(ROUND(F398,2)*ROUND(G398,3),2)</f>
        <v>0</v>
      </c>
      <c r="J398" s="28"/>
      <c r="K398" s="28"/>
    </row>
    <row r="399" spans="2:11" x14ac:dyDescent="0.3">
      <c r="B399" s="26" t="s">
        <v>478</v>
      </c>
      <c r="C399" s="26" t="s">
        <v>435</v>
      </c>
      <c r="D399" s="26" t="s">
        <v>25</v>
      </c>
      <c r="E399" s="27" t="s">
        <v>436</v>
      </c>
      <c r="F399" s="39">
        <v>0</v>
      </c>
      <c r="G399" s="28">
        <v>1</v>
      </c>
      <c r="H399" s="11">
        <f t="shared" si="16"/>
        <v>0</v>
      </c>
      <c r="J399" s="28"/>
      <c r="K399" s="28"/>
    </row>
    <row r="400" spans="2:11" x14ac:dyDescent="0.3">
      <c r="B400" s="26" t="s">
        <v>479</v>
      </c>
      <c r="C400" s="26" t="s">
        <v>437</v>
      </c>
      <c r="D400" s="26" t="s">
        <v>17</v>
      </c>
      <c r="E400" s="27" t="s">
        <v>438</v>
      </c>
      <c r="F400" s="39">
        <v>0</v>
      </c>
      <c r="G400" s="28">
        <v>14.35</v>
      </c>
      <c r="H400" s="11">
        <f t="shared" si="16"/>
        <v>0</v>
      </c>
      <c r="J400" s="28"/>
      <c r="K400" s="28"/>
    </row>
    <row r="401" spans="2:11" x14ac:dyDescent="0.3">
      <c r="B401" s="26" t="s">
        <v>480</v>
      </c>
      <c r="C401" s="26" t="s">
        <v>439</v>
      </c>
      <c r="D401" s="26" t="s">
        <v>14</v>
      </c>
      <c r="E401" s="27" t="s">
        <v>440</v>
      </c>
      <c r="F401" s="39">
        <v>0</v>
      </c>
      <c r="G401" s="28">
        <v>20.11</v>
      </c>
      <c r="H401" s="11">
        <f t="shared" si="16"/>
        <v>0</v>
      </c>
      <c r="J401" s="28"/>
      <c r="K401" s="28"/>
    </row>
    <row r="402" spans="2:11" x14ac:dyDescent="0.3">
      <c r="B402" s="26" t="s">
        <v>481</v>
      </c>
      <c r="C402" s="26" t="s">
        <v>441</v>
      </c>
      <c r="D402" s="26" t="s">
        <v>442</v>
      </c>
      <c r="E402" s="27" t="s">
        <v>443</v>
      </c>
      <c r="F402" s="39">
        <v>0</v>
      </c>
      <c r="G402" s="28">
        <v>1</v>
      </c>
      <c r="H402" s="11">
        <f t="shared" si="16"/>
        <v>0</v>
      </c>
      <c r="J402" s="28"/>
      <c r="K402" s="28"/>
    </row>
    <row r="403" spans="2:11" x14ac:dyDescent="0.3">
      <c r="B403" s="26" t="s">
        <v>482</v>
      </c>
      <c r="C403" s="26" t="s">
        <v>444</v>
      </c>
      <c r="D403" s="26" t="s">
        <v>25</v>
      </c>
      <c r="E403" s="27" t="s">
        <v>445</v>
      </c>
      <c r="F403" s="39">
        <v>0</v>
      </c>
      <c r="G403" s="28">
        <v>4</v>
      </c>
      <c r="H403" s="11">
        <f t="shared" si="16"/>
        <v>0</v>
      </c>
      <c r="J403" s="28"/>
      <c r="K403" s="28"/>
    </row>
    <row r="404" spans="2:11" x14ac:dyDescent="0.3">
      <c r="B404" s="26" t="s">
        <v>483</v>
      </c>
      <c r="C404" s="26" t="s">
        <v>446</v>
      </c>
      <c r="D404" s="26" t="s">
        <v>25</v>
      </c>
      <c r="E404" s="27" t="s">
        <v>447</v>
      </c>
      <c r="F404" s="39">
        <v>0</v>
      </c>
      <c r="G404" s="28">
        <v>1</v>
      </c>
      <c r="H404" s="11">
        <f t="shared" si="16"/>
        <v>0</v>
      </c>
      <c r="J404" s="28"/>
      <c r="K404" s="28"/>
    </row>
    <row r="405" spans="2:11" x14ac:dyDescent="0.3">
      <c r="B405" s="26" t="s">
        <v>484</v>
      </c>
      <c r="C405" s="26" t="s">
        <v>448</v>
      </c>
      <c r="D405" s="26" t="s">
        <v>17</v>
      </c>
      <c r="E405" s="27" t="s">
        <v>449</v>
      </c>
      <c r="F405" s="39">
        <v>0</v>
      </c>
      <c r="G405" s="28">
        <v>5.3</v>
      </c>
      <c r="H405" s="11">
        <f t="shared" si="16"/>
        <v>0</v>
      </c>
      <c r="J405" s="28"/>
      <c r="K405" s="28"/>
    </row>
    <row r="406" spans="2:11" x14ac:dyDescent="0.3">
      <c r="B406" s="29"/>
      <c r="C406" s="29"/>
      <c r="D406" s="29"/>
      <c r="E406" s="30" t="s">
        <v>450</v>
      </c>
      <c r="F406" s="5"/>
      <c r="G406" s="5"/>
      <c r="H406" s="12">
        <f>SUM(H398:H405)</f>
        <v>0</v>
      </c>
    </row>
    <row r="407" spans="2:11" x14ac:dyDescent="0.3">
      <c r="B407" s="32"/>
      <c r="C407" s="32"/>
      <c r="D407" s="32"/>
      <c r="E407" s="33"/>
      <c r="F407" s="32"/>
      <c r="G407" s="32"/>
      <c r="H407" s="32"/>
    </row>
    <row r="408" spans="2:11" x14ac:dyDescent="0.3">
      <c r="B408" s="24" t="s">
        <v>451</v>
      </c>
      <c r="C408" s="24" t="s">
        <v>8</v>
      </c>
      <c r="D408" s="24" t="s">
        <v>364</v>
      </c>
      <c r="E408" s="25" t="s">
        <v>452</v>
      </c>
      <c r="F408" s="16"/>
      <c r="G408" s="35"/>
      <c r="H408" s="35"/>
    </row>
    <row r="409" spans="2:11" x14ac:dyDescent="0.3">
      <c r="B409" s="26" t="s">
        <v>477</v>
      </c>
      <c r="C409" s="26" t="s">
        <v>453</v>
      </c>
      <c r="D409" s="26" t="s">
        <v>25</v>
      </c>
      <c r="E409" s="27" t="s">
        <v>454</v>
      </c>
      <c r="F409" s="39">
        <v>0</v>
      </c>
      <c r="G409" s="28">
        <v>1</v>
      </c>
      <c r="H409" s="11">
        <f t="shared" ref="H409:H411" si="17">ROUND(ROUND(F409,2)*ROUND(G409,3),2)</f>
        <v>0</v>
      </c>
      <c r="J409" s="28"/>
      <c r="K409" s="28"/>
    </row>
    <row r="410" spans="2:11" x14ac:dyDescent="0.3">
      <c r="B410" s="26" t="s">
        <v>478</v>
      </c>
      <c r="C410" s="26" t="s">
        <v>455</v>
      </c>
      <c r="D410" s="26" t="s">
        <v>25</v>
      </c>
      <c r="E410" s="27" t="s">
        <v>456</v>
      </c>
      <c r="F410" s="39">
        <v>0</v>
      </c>
      <c r="G410" s="28">
        <v>1</v>
      </c>
      <c r="H410" s="11">
        <f t="shared" si="17"/>
        <v>0</v>
      </c>
      <c r="J410" s="28"/>
      <c r="K410" s="28"/>
    </row>
    <row r="411" spans="2:11" x14ac:dyDescent="0.3">
      <c r="B411" s="26" t="s">
        <v>479</v>
      </c>
      <c r="C411" s="26" t="s">
        <v>457</v>
      </c>
      <c r="D411" s="26" t="s">
        <v>25</v>
      </c>
      <c r="E411" s="27" t="s">
        <v>458</v>
      </c>
      <c r="F411" s="39">
        <v>0</v>
      </c>
      <c r="G411" s="28">
        <v>1</v>
      </c>
      <c r="H411" s="11">
        <f t="shared" si="17"/>
        <v>0</v>
      </c>
      <c r="J411" s="28"/>
      <c r="K411" s="28"/>
    </row>
    <row r="412" spans="2:11" x14ac:dyDescent="0.3">
      <c r="B412" s="29"/>
      <c r="C412" s="29"/>
      <c r="D412" s="29"/>
      <c r="E412" s="30" t="s">
        <v>459</v>
      </c>
      <c r="F412" s="5"/>
      <c r="G412" s="5"/>
      <c r="H412" s="12">
        <f>SUM(H409:H411)</f>
        <v>0</v>
      </c>
    </row>
    <row r="413" spans="2:11" x14ac:dyDescent="0.3">
      <c r="B413" s="32"/>
      <c r="C413" s="32"/>
      <c r="D413" s="32"/>
      <c r="E413" s="33"/>
      <c r="F413" s="32"/>
      <c r="G413" s="32"/>
      <c r="H413" s="32"/>
    </row>
    <row r="414" spans="2:11" x14ac:dyDescent="0.3">
      <c r="B414" s="24" t="s">
        <v>460</v>
      </c>
      <c r="C414" s="24" t="s">
        <v>8</v>
      </c>
      <c r="D414" s="24" t="s">
        <v>364</v>
      </c>
      <c r="E414" s="25" t="s">
        <v>461</v>
      </c>
      <c r="F414" s="16"/>
      <c r="G414" s="35"/>
      <c r="H414" s="35"/>
    </row>
    <row r="415" spans="2:11" x14ac:dyDescent="0.3">
      <c r="B415" s="26" t="s">
        <v>477</v>
      </c>
      <c r="C415" s="26" t="s">
        <v>462</v>
      </c>
      <c r="D415" s="26" t="s">
        <v>25</v>
      </c>
      <c r="E415" s="27" t="s">
        <v>463</v>
      </c>
      <c r="F415" s="39">
        <v>0</v>
      </c>
      <c r="G415" s="28">
        <v>2</v>
      </c>
      <c r="H415" s="11">
        <f t="shared" ref="H415:H421" si="18">ROUND(ROUND(F415,2)*ROUND(G415,3),2)</f>
        <v>0</v>
      </c>
      <c r="J415" s="28"/>
      <c r="K415" s="28"/>
    </row>
    <row r="416" spans="2:11" x14ac:dyDescent="0.3">
      <c r="B416" s="26" t="s">
        <v>478</v>
      </c>
      <c r="C416" s="26" t="s">
        <v>464</v>
      </c>
      <c r="D416" s="26" t="s">
        <v>25</v>
      </c>
      <c r="E416" s="27" t="s">
        <v>465</v>
      </c>
      <c r="F416" s="39">
        <v>0</v>
      </c>
      <c r="G416" s="28">
        <v>4</v>
      </c>
      <c r="H416" s="11">
        <f t="shared" si="18"/>
        <v>0</v>
      </c>
      <c r="J416" s="28"/>
      <c r="K416" s="28"/>
    </row>
    <row r="417" spans="2:11" x14ac:dyDescent="0.3">
      <c r="B417" s="26" t="s">
        <v>479</v>
      </c>
      <c r="C417" s="26" t="s">
        <v>466</v>
      </c>
      <c r="D417" s="26" t="s">
        <v>25</v>
      </c>
      <c r="E417" s="27" t="s">
        <v>467</v>
      </c>
      <c r="F417" s="39">
        <v>0</v>
      </c>
      <c r="G417" s="28">
        <v>1</v>
      </c>
      <c r="H417" s="11">
        <f t="shared" si="18"/>
        <v>0</v>
      </c>
      <c r="J417" s="28"/>
      <c r="K417" s="28"/>
    </row>
    <row r="418" spans="2:11" x14ac:dyDescent="0.3">
      <c r="B418" s="26" t="s">
        <v>480</v>
      </c>
      <c r="C418" s="26" t="s">
        <v>468</v>
      </c>
      <c r="D418" s="26" t="s">
        <v>14</v>
      </c>
      <c r="E418" s="27" t="s">
        <v>469</v>
      </c>
      <c r="F418" s="39">
        <v>0</v>
      </c>
      <c r="G418" s="28">
        <v>7.04</v>
      </c>
      <c r="H418" s="11">
        <f t="shared" si="18"/>
        <v>0</v>
      </c>
      <c r="J418" s="28"/>
      <c r="K418" s="28"/>
    </row>
    <row r="419" spans="2:11" x14ac:dyDescent="0.3">
      <c r="B419" s="26" t="s">
        <v>481</v>
      </c>
      <c r="C419" s="26" t="s">
        <v>470</v>
      </c>
      <c r="D419" s="26" t="s">
        <v>25</v>
      </c>
      <c r="E419" s="27" t="s">
        <v>471</v>
      </c>
      <c r="F419" s="39">
        <v>0</v>
      </c>
      <c r="G419" s="28">
        <v>1</v>
      </c>
      <c r="H419" s="11">
        <f t="shared" si="18"/>
        <v>0</v>
      </c>
      <c r="J419" s="28"/>
      <c r="K419" s="28"/>
    </row>
    <row r="420" spans="2:11" x14ac:dyDescent="0.3">
      <c r="B420" s="26" t="s">
        <v>482</v>
      </c>
      <c r="C420" s="26" t="s">
        <v>472</v>
      </c>
      <c r="D420" s="26" t="s">
        <v>25</v>
      </c>
      <c r="E420" s="27" t="s">
        <v>473</v>
      </c>
      <c r="F420" s="39">
        <v>0</v>
      </c>
      <c r="G420" s="28">
        <v>1</v>
      </c>
      <c r="H420" s="11">
        <f t="shared" si="18"/>
        <v>0</v>
      </c>
      <c r="J420" s="28"/>
      <c r="K420" s="28"/>
    </row>
    <row r="421" spans="2:11" x14ac:dyDescent="0.3">
      <c r="B421" s="26" t="s">
        <v>483</v>
      </c>
      <c r="C421" s="26" t="s">
        <v>474</v>
      </c>
      <c r="D421" s="26" t="s">
        <v>25</v>
      </c>
      <c r="E421" s="27" t="s">
        <v>475</v>
      </c>
      <c r="F421" s="39">
        <v>0</v>
      </c>
      <c r="G421" s="28">
        <v>1</v>
      </c>
      <c r="H421" s="11">
        <f t="shared" si="18"/>
        <v>0</v>
      </c>
      <c r="J421" s="28"/>
      <c r="K421" s="28"/>
    </row>
    <row r="422" spans="2:11" x14ac:dyDescent="0.3">
      <c r="B422" s="29"/>
      <c r="C422" s="29"/>
      <c r="D422" s="29"/>
      <c r="E422" s="30" t="s">
        <v>476</v>
      </c>
      <c r="F422" s="5"/>
      <c r="G422" s="5"/>
      <c r="H422" s="12">
        <f>SUM(H415:H421)</f>
        <v>0</v>
      </c>
    </row>
    <row r="423" spans="2:11" x14ac:dyDescent="0.3">
      <c r="B423" s="32"/>
      <c r="C423" s="32"/>
      <c r="D423" s="32"/>
      <c r="E423" s="33"/>
      <c r="F423" s="32"/>
      <c r="G423" s="32"/>
      <c r="H423" s="32"/>
    </row>
    <row r="424" spans="2:11" x14ac:dyDescent="0.3">
      <c r="B424" s="29"/>
      <c r="C424" s="29"/>
      <c r="D424" s="29"/>
      <c r="E424" s="14" t="s">
        <v>490</v>
      </c>
      <c r="F424" s="31"/>
      <c r="G424" s="35"/>
      <c r="H424" s="15">
        <f>SUM(H357:H423)/2</f>
        <v>0</v>
      </c>
    </row>
    <row r="425" spans="2:11" x14ac:dyDescent="0.3">
      <c r="B425" s="29"/>
      <c r="C425" s="29"/>
      <c r="D425" s="29"/>
      <c r="E425" s="34"/>
      <c r="F425" s="29"/>
      <c r="G425" s="29"/>
      <c r="H425" s="29"/>
    </row>
    <row r="426" spans="2:11" ht="18" x14ac:dyDescent="0.35">
      <c r="E426" s="40" t="s">
        <v>491</v>
      </c>
      <c r="F426" s="40"/>
      <c r="G426" s="40"/>
      <c r="H426" s="41">
        <f>H351+H424</f>
        <v>0</v>
      </c>
    </row>
    <row r="429" spans="2:11" x14ac:dyDescent="0.3">
      <c r="E429" s="43" t="s">
        <v>492</v>
      </c>
      <c r="F429" s="43"/>
      <c r="G429" s="43"/>
      <c r="H429" s="44">
        <f>H427*0.13</f>
        <v>0</v>
      </c>
    </row>
    <row r="430" spans="2:11" x14ac:dyDescent="0.3">
      <c r="E430" s="43" t="s">
        <v>493</v>
      </c>
      <c r="F430" s="43"/>
      <c r="G430" s="43"/>
      <c r="H430" s="44">
        <f>H427*0.06</f>
        <v>0</v>
      </c>
    </row>
    <row r="431" spans="2:11" x14ac:dyDescent="0.3">
      <c r="E431" s="43"/>
      <c r="F431" s="43"/>
      <c r="G431" s="43"/>
      <c r="H431" s="43"/>
    </row>
    <row r="432" spans="2:11" x14ac:dyDescent="0.3">
      <c r="E432" s="45" t="s">
        <v>494</v>
      </c>
      <c r="F432" s="45"/>
      <c r="G432" s="45"/>
      <c r="H432" s="46">
        <f>H427+H429+H430</f>
        <v>0</v>
      </c>
    </row>
  </sheetData>
  <mergeCells count="4">
    <mergeCell ref="E1:H1"/>
    <mergeCell ref="E2:H2"/>
    <mergeCell ref="E3:H3"/>
    <mergeCell ref="E4:H4"/>
  </mergeCells>
  <pageMargins left="0.75" right="0.75" top="0.75" bottom="0.5" header="0.5" footer="0.7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4425F9B7123F34B9E8138173DD416FD" ma:contentTypeVersion="12" ma:contentTypeDescription="Crear nuevo documento." ma:contentTypeScope="" ma:versionID="11e8f8c2ebb27d8b942142e567d495d7">
  <xsd:schema xmlns:xsd="http://www.w3.org/2001/XMLSchema" xmlns:xs="http://www.w3.org/2001/XMLSchema" xmlns:p="http://schemas.microsoft.com/office/2006/metadata/properties" xmlns:ns2="3ac91607-b30e-4f2b-8490-aed21b6b8d6f" xmlns:ns3="fe2c56db-766c-4c36-b3e5-267db87031a2" targetNamespace="http://schemas.microsoft.com/office/2006/metadata/properties" ma:root="true" ma:fieldsID="89b8776785efbb47ed4559afa66dca60" ns2:_="" ns3:_="">
    <xsd:import namespace="3ac91607-b30e-4f2b-8490-aed21b6b8d6f"/>
    <xsd:import namespace="fe2c56db-766c-4c36-b3e5-267db87031a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c91607-b30e-4f2b-8490-aed21b6b8d6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e2c56db-766c-4c36-b3e5-267db87031a2"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D2CBA03-7985-4538-8968-8924FB6FC95A}">
  <ds:schemaRefs>
    <ds:schemaRef ds:uri="http://schemas.microsoft.com/office/2006/metadata/properties"/>
    <ds:schemaRef ds:uri="http://schemas.microsoft.com/office/infopath/2007/PartnerControls"/>
    <ds:schemaRef ds:uri="8528aa49-7189-4678-8b67-8f8d0f50d3b9"/>
  </ds:schemaRefs>
</ds:datastoreItem>
</file>

<file path=customXml/itemProps2.xml><?xml version="1.0" encoding="utf-8"?>
<ds:datastoreItem xmlns:ds="http://schemas.openxmlformats.org/officeDocument/2006/customXml" ds:itemID="{ED561B42-176B-4C73-A879-F975C7C7A4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c91607-b30e-4f2b-8490-aed21b6b8d6f"/>
    <ds:schemaRef ds:uri="fe2c56db-766c-4c36-b3e5-267db87031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3DB5D8B-39A0-49C8-A172-46F35107F29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T-PRES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tico</dc:creator>
  <cp:lastModifiedBy>Maria Huertas</cp:lastModifiedBy>
  <dcterms:created xsi:type="dcterms:W3CDTF">2021-01-25T09:30:01Z</dcterms:created>
  <dcterms:modified xsi:type="dcterms:W3CDTF">2021-05-13T13:50:53Z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0x010100F4425F9B7123F34B9E8138173DD416FD</vt:lpwstr>
  </property>
</Properties>
</file>