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gruptersa.sharepoint.com/manteniment/M05-Licitaciones/Servicio monitorización condiciones activos planta/2. Fase Contractual/"/>
    </mc:Choice>
  </mc:AlternateContent>
  <xr:revisionPtr revIDLastSave="3" documentId="13_ncr:1_{C55D4D88-0605-4ADF-AD4B-D8C8B5E3870D}" xr6:coauthVersionLast="47" xr6:coauthVersionMax="47" xr10:uidLastSave="{C9282D44-7964-4144-9C69-56D75E7DF691}"/>
  <bookViews>
    <workbookView xWindow="-120" yWindow="-120" windowWidth="25440" windowHeight="15390" xr2:uid="{00000000-000D-0000-FFFF-FFFF00000000}"/>
  </bookViews>
  <sheets>
    <sheet name="Presupuest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7" i="2"/>
  <c r="N8" i="2"/>
  <c r="N9" i="2"/>
  <c r="N3" i="2"/>
  <c r="K4" i="2"/>
  <c r="K5" i="2"/>
  <c r="K8" i="2"/>
  <c r="K9" i="2"/>
  <c r="K3" i="2"/>
  <c r="H4" i="2"/>
  <c r="H5" i="2"/>
  <c r="H8" i="2"/>
  <c r="H9" i="2"/>
  <c r="H3" i="2"/>
  <c r="E4" i="2"/>
  <c r="E5" i="2"/>
  <c r="E6" i="2"/>
  <c r="E8" i="2"/>
  <c r="E9" i="2"/>
  <c r="E3" i="2"/>
  <c r="G7" i="2"/>
  <c r="H7" i="2" s="1"/>
  <c r="M7" i="2"/>
  <c r="M6" i="2"/>
  <c r="N6" i="2" s="1"/>
  <c r="J7" i="2"/>
  <c r="K7" i="2" s="1"/>
  <c r="J6" i="2"/>
  <c r="K6" i="2" s="1"/>
  <c r="G6" i="2"/>
  <c r="H6" i="2" s="1"/>
  <c r="D7" i="2"/>
  <c r="E7" i="2" s="1"/>
  <c r="K10" i="2" l="1"/>
  <c r="E10" i="2"/>
  <c r="N10" i="2"/>
  <c r="H10" i="2"/>
  <c r="B13" i="2" l="1"/>
  <c r="B15" i="2"/>
  <c r="B17" i="2" s="1"/>
</calcChain>
</file>

<file path=xl/sharedStrings.xml><?xml version="1.0" encoding="utf-8"?>
<sst xmlns="http://schemas.openxmlformats.org/spreadsheetml/2006/main" count="25" uniqueCount="19">
  <si>
    <t>TOTAL</t>
  </si>
  <si>
    <t>año 1</t>
  </si>
  <si>
    <t>año 2</t>
  </si>
  <si>
    <t>año 3</t>
  </si>
  <si>
    <t>año 4</t>
  </si>
  <si>
    <t>€/unidad</t>
  </si>
  <si>
    <t>uds</t>
  </si>
  <si>
    <t>euros</t>
  </si>
  <si>
    <t>PRESUPUESTO LICITACIÓN (2 AÑOS)</t>
  </si>
  <si>
    <t>PRESUPUESTO Y PRORROGAS (2+1+1)</t>
  </si>
  <si>
    <t>Concepto</t>
  </si>
  <si>
    <t>VALOR ESTIMADO DEL CONTRATO (2+1+1)</t>
  </si>
  <si>
    <t>Puerta de enlace (Gateway) para comunicación con sensores</t>
  </si>
  <si>
    <t>licenciamiento software (cuota mensual)</t>
  </si>
  <si>
    <t>cuota mensual por punto de medida</t>
  </si>
  <si>
    <t>Sensor inalámbrico rango medición hasta 3 KHz</t>
  </si>
  <si>
    <t>Sensor inalámbrico rango medición hasta 5 KHz</t>
  </si>
  <si>
    <t>cuota mensual servicio integración datos a OPC</t>
  </si>
  <si>
    <t>Partida alzada para evolutivos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</si>
</sst>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5" borderId="0" xfId="0" applyFont="1" applyFill="1" applyAlignment="1">
      <alignment horizontal="right" vertical="center"/>
    </xf>
    <xf numFmtId="164" fontId="1" fillId="5" borderId="0" xfId="0" applyNumberFormat="1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E9B5C-FDC8-43F3-AD77-9E0A51463484}">
  <dimension ref="A1:O17"/>
  <sheetViews>
    <sheetView tabSelected="1" workbookViewId="0">
      <selection activeCell="B28" sqref="B28"/>
    </sheetView>
  </sheetViews>
  <sheetFormatPr baseColWidth="10" defaultRowHeight="15" x14ac:dyDescent="0.25"/>
  <cols>
    <col min="1" max="1" width="56.5703125" customWidth="1"/>
    <col min="2" max="2" width="20.28515625" customWidth="1"/>
    <col min="3" max="3" width="1.5703125" customWidth="1"/>
    <col min="6" max="6" width="1.5703125" customWidth="1"/>
    <col min="9" max="9" width="1.5703125" customWidth="1"/>
    <col min="12" max="12" width="1.5703125" customWidth="1"/>
    <col min="15" max="15" width="1.5703125" customWidth="1"/>
  </cols>
  <sheetData>
    <row r="1" spans="1:15" x14ac:dyDescent="0.25">
      <c r="A1" s="1"/>
      <c r="B1" s="18"/>
      <c r="C1" s="3"/>
      <c r="D1" s="22" t="s">
        <v>1</v>
      </c>
      <c r="E1" s="22"/>
      <c r="F1" s="3"/>
      <c r="G1" s="22" t="s">
        <v>2</v>
      </c>
      <c r="H1" s="22"/>
      <c r="I1" s="3"/>
      <c r="J1" s="22" t="s">
        <v>3</v>
      </c>
      <c r="K1" s="22"/>
      <c r="L1" s="3"/>
      <c r="M1" s="22" t="s">
        <v>4</v>
      </c>
      <c r="N1" s="22"/>
      <c r="O1" s="20"/>
    </row>
    <row r="2" spans="1:15" x14ac:dyDescent="0.25">
      <c r="A2" s="19" t="s">
        <v>10</v>
      </c>
      <c r="B2" s="19" t="s">
        <v>5</v>
      </c>
      <c r="C2" s="3"/>
      <c r="D2" s="19" t="s">
        <v>6</v>
      </c>
      <c r="E2" s="19" t="s">
        <v>7</v>
      </c>
      <c r="F2" s="3"/>
      <c r="G2" s="19" t="s">
        <v>6</v>
      </c>
      <c r="H2" s="19" t="s">
        <v>7</v>
      </c>
      <c r="I2" s="3"/>
      <c r="J2" s="19" t="s">
        <v>6</v>
      </c>
      <c r="K2" s="19" t="s">
        <v>7</v>
      </c>
      <c r="L2" s="3"/>
      <c r="M2" s="19" t="s">
        <v>6</v>
      </c>
      <c r="N2" s="19" t="s">
        <v>7</v>
      </c>
      <c r="O2" s="20"/>
    </row>
    <row r="3" spans="1:15" ht="18" customHeight="1" x14ac:dyDescent="0.25">
      <c r="A3" s="4" t="s">
        <v>15</v>
      </c>
      <c r="B3" s="5">
        <v>75</v>
      </c>
      <c r="C3" s="20"/>
      <c r="D3" s="6">
        <v>50</v>
      </c>
      <c r="E3" s="7">
        <f>B3*D3</f>
        <v>3750</v>
      </c>
      <c r="F3" s="20"/>
      <c r="G3" s="6">
        <v>0</v>
      </c>
      <c r="H3" s="7">
        <f>B3*G3</f>
        <v>0</v>
      </c>
      <c r="I3" s="20"/>
      <c r="J3" s="6">
        <v>0</v>
      </c>
      <c r="K3" s="7">
        <f>B3*J3</f>
        <v>0</v>
      </c>
      <c r="L3" s="20"/>
      <c r="M3" s="6">
        <v>0</v>
      </c>
      <c r="N3" s="7">
        <f>B3*M3</f>
        <v>0</v>
      </c>
      <c r="O3" s="20"/>
    </row>
    <row r="4" spans="1:15" ht="14.25" customHeight="1" x14ac:dyDescent="0.25">
      <c r="A4" s="4" t="s">
        <v>16</v>
      </c>
      <c r="B4" s="5">
        <v>130</v>
      </c>
      <c r="C4" s="20"/>
      <c r="D4" s="6">
        <v>20</v>
      </c>
      <c r="E4" s="7">
        <f t="shared" ref="E4:E9" si="0">B4*D4</f>
        <v>2600</v>
      </c>
      <c r="F4" s="20"/>
      <c r="G4" s="6">
        <v>0</v>
      </c>
      <c r="H4" s="7">
        <f t="shared" ref="H4:H9" si="1">B4*G4</f>
        <v>0</v>
      </c>
      <c r="I4" s="20"/>
      <c r="J4" s="6">
        <v>0</v>
      </c>
      <c r="K4" s="7">
        <f t="shared" ref="K4:K9" si="2">B4*J4</f>
        <v>0</v>
      </c>
      <c r="L4" s="20"/>
      <c r="M4" s="6">
        <v>0</v>
      </c>
      <c r="N4" s="7">
        <f t="shared" ref="N4:N9" si="3">B4*M4</f>
        <v>0</v>
      </c>
      <c r="O4" s="20"/>
    </row>
    <row r="5" spans="1:15" ht="17.25" customHeight="1" x14ac:dyDescent="0.25">
      <c r="A5" s="4" t="s">
        <v>12</v>
      </c>
      <c r="B5" s="5">
        <v>525</v>
      </c>
      <c r="C5" s="20"/>
      <c r="D5" s="6">
        <v>3</v>
      </c>
      <c r="E5" s="7">
        <f t="shared" si="0"/>
        <v>1575</v>
      </c>
      <c r="F5" s="20"/>
      <c r="G5" s="6">
        <v>0</v>
      </c>
      <c r="H5" s="7">
        <f t="shared" si="1"/>
        <v>0</v>
      </c>
      <c r="I5" s="20"/>
      <c r="J5" s="6">
        <v>0</v>
      </c>
      <c r="K5" s="7">
        <f t="shared" si="2"/>
        <v>0</v>
      </c>
      <c r="L5" s="20"/>
      <c r="M5" s="6">
        <v>0</v>
      </c>
      <c r="N5" s="7">
        <f t="shared" si="3"/>
        <v>0</v>
      </c>
      <c r="O5" s="20"/>
    </row>
    <row r="6" spans="1:15" x14ac:dyDescent="0.25">
      <c r="A6" s="1" t="s">
        <v>13</v>
      </c>
      <c r="B6" s="5">
        <v>110</v>
      </c>
      <c r="C6" s="20"/>
      <c r="D6" s="2">
        <v>12</v>
      </c>
      <c r="E6" s="7">
        <f t="shared" si="0"/>
        <v>1320</v>
      </c>
      <c r="F6" s="20"/>
      <c r="G6" s="2">
        <f>12</f>
        <v>12</v>
      </c>
      <c r="H6" s="7">
        <f t="shared" si="1"/>
        <v>1320</v>
      </c>
      <c r="I6" s="20"/>
      <c r="J6" s="2">
        <f>12</f>
        <v>12</v>
      </c>
      <c r="K6" s="7">
        <f t="shared" si="2"/>
        <v>1320</v>
      </c>
      <c r="L6" s="20"/>
      <c r="M6" s="2">
        <f>12</f>
        <v>12</v>
      </c>
      <c r="N6" s="7">
        <f t="shared" si="3"/>
        <v>1320</v>
      </c>
      <c r="O6" s="20"/>
    </row>
    <row r="7" spans="1:15" ht="15.75" customHeight="1" x14ac:dyDescent="0.25">
      <c r="A7" s="21" t="s">
        <v>14</v>
      </c>
      <c r="B7" s="5">
        <v>3.5</v>
      </c>
      <c r="C7" s="20"/>
      <c r="D7" s="2">
        <f>70*12</f>
        <v>840</v>
      </c>
      <c r="E7" s="7">
        <f t="shared" si="0"/>
        <v>2940</v>
      </c>
      <c r="F7" s="20"/>
      <c r="G7" s="2">
        <f>840</f>
        <v>840</v>
      </c>
      <c r="H7" s="7">
        <f t="shared" si="1"/>
        <v>2940</v>
      </c>
      <c r="I7" s="20"/>
      <c r="J7" s="2">
        <f>840</f>
        <v>840</v>
      </c>
      <c r="K7" s="7">
        <f t="shared" si="2"/>
        <v>2940</v>
      </c>
      <c r="L7" s="20"/>
      <c r="M7" s="2">
        <f>840</f>
        <v>840</v>
      </c>
      <c r="N7" s="7">
        <f t="shared" si="3"/>
        <v>2940</v>
      </c>
      <c r="O7" s="20"/>
    </row>
    <row r="8" spans="1:15" ht="15.75" customHeight="1" x14ac:dyDescent="0.25">
      <c r="A8" s="21" t="s">
        <v>17</v>
      </c>
      <c r="B8" s="5">
        <v>500</v>
      </c>
      <c r="C8" s="20"/>
      <c r="D8" s="2">
        <v>0</v>
      </c>
      <c r="E8" s="7">
        <f t="shared" si="0"/>
        <v>0</v>
      </c>
      <c r="F8" s="20"/>
      <c r="G8" s="2">
        <v>12</v>
      </c>
      <c r="H8" s="7">
        <f t="shared" si="1"/>
        <v>6000</v>
      </c>
      <c r="I8" s="20"/>
      <c r="J8" s="2">
        <v>12</v>
      </c>
      <c r="K8" s="7">
        <f t="shared" si="2"/>
        <v>6000</v>
      </c>
      <c r="L8" s="20"/>
      <c r="M8" s="2">
        <v>12</v>
      </c>
      <c r="N8" s="7">
        <f t="shared" si="3"/>
        <v>6000</v>
      </c>
      <c r="O8" s="20"/>
    </row>
    <row r="9" spans="1:15" x14ac:dyDescent="0.25">
      <c r="A9" s="21" t="s">
        <v>18</v>
      </c>
      <c r="B9" s="5">
        <v>3500</v>
      </c>
      <c r="C9" s="20"/>
      <c r="D9" s="6">
        <v>1</v>
      </c>
      <c r="E9" s="7">
        <f t="shared" si="0"/>
        <v>3500</v>
      </c>
      <c r="F9" s="20"/>
      <c r="G9" s="6">
        <v>1</v>
      </c>
      <c r="H9" s="7">
        <f t="shared" si="1"/>
        <v>3500</v>
      </c>
      <c r="I9" s="20"/>
      <c r="J9" s="6">
        <v>1</v>
      </c>
      <c r="K9" s="7">
        <f t="shared" si="2"/>
        <v>3500</v>
      </c>
      <c r="L9" s="20"/>
      <c r="M9" s="6">
        <v>1</v>
      </c>
      <c r="N9" s="7">
        <f t="shared" si="3"/>
        <v>3500</v>
      </c>
      <c r="O9" s="20"/>
    </row>
    <row r="10" spans="1:15" ht="18.75" x14ac:dyDescent="0.25">
      <c r="A10" s="8" t="s">
        <v>0</v>
      </c>
      <c r="B10" s="9"/>
      <c r="C10" s="20"/>
      <c r="D10" s="10"/>
      <c r="E10" s="11">
        <f>SUM(E3:E9)</f>
        <v>15685</v>
      </c>
      <c r="F10" s="20"/>
      <c r="G10" s="11"/>
      <c r="H10" s="11">
        <f>SUM(H3:H9)</f>
        <v>13760</v>
      </c>
      <c r="I10" s="20"/>
      <c r="J10" s="11"/>
      <c r="K10" s="11">
        <f>SUM(K3:K9)</f>
        <v>13760</v>
      </c>
      <c r="L10" s="20"/>
      <c r="M10" s="11"/>
      <c r="N10" s="11">
        <f>SUM(N3:N9)</f>
        <v>13760</v>
      </c>
      <c r="O10" s="20"/>
    </row>
    <row r="13" spans="1:15" x14ac:dyDescent="0.25">
      <c r="A13" s="12" t="s">
        <v>8</v>
      </c>
      <c r="B13" s="13">
        <f>H10+E10</f>
        <v>29445</v>
      </c>
    </row>
    <row r="14" spans="1:15" x14ac:dyDescent="0.25">
      <c r="A14" s="14"/>
      <c r="B14" s="15"/>
    </row>
    <row r="15" spans="1:15" x14ac:dyDescent="0.25">
      <c r="A15" s="12" t="s">
        <v>9</v>
      </c>
      <c r="B15" s="13">
        <f>E10+H10+K10+N10</f>
        <v>56965</v>
      </c>
    </row>
    <row r="16" spans="1:15" x14ac:dyDescent="0.25">
      <c r="A16" s="14"/>
      <c r="B16" s="15"/>
    </row>
    <row r="17" spans="1:2" x14ac:dyDescent="0.25">
      <c r="A17" s="16" t="s">
        <v>11</v>
      </c>
      <c r="B17" s="17">
        <f>B15</f>
        <v>56965</v>
      </c>
    </row>
  </sheetData>
  <mergeCells count="4">
    <mergeCell ref="D1:E1"/>
    <mergeCell ref="G1:H1"/>
    <mergeCell ref="J1:K1"/>
    <mergeCell ref="M1:N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425F9B7123F34B9E8138173DD416FD" ma:contentTypeVersion="13" ma:contentTypeDescription="Crear nuevo documento." ma:contentTypeScope="" ma:versionID="196e53fafde50501582b7b62cf86495d">
  <xsd:schema xmlns:xsd="http://www.w3.org/2001/XMLSchema" xmlns:xs="http://www.w3.org/2001/XMLSchema" xmlns:p="http://schemas.microsoft.com/office/2006/metadata/properties" xmlns:ns2="3ac91607-b30e-4f2b-8490-aed21b6b8d6f" xmlns:ns3="fe2c56db-766c-4c36-b3e5-267db87031a2" targetNamespace="http://schemas.microsoft.com/office/2006/metadata/properties" ma:root="true" ma:fieldsID="afa88fac226d5f55e988b544d15602c2" ns2:_="" ns3:_="">
    <xsd:import namespace="3ac91607-b30e-4f2b-8490-aed21b6b8d6f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c91607-b30e-4f2b-8490-aed21b6b8d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1787C35-6B5D-474A-8189-68ED4E267855}"/>
</file>

<file path=customXml/itemProps2.xml><?xml version="1.0" encoding="utf-8"?>
<ds:datastoreItem xmlns:ds="http://schemas.openxmlformats.org/officeDocument/2006/customXml" ds:itemID="{A686F7FF-2A82-442E-8B52-6622E31664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A286E7-E78D-4DFA-A9D9-6F432D702E8C}">
  <ds:schemaRefs>
    <ds:schemaRef ds:uri="http://schemas.microsoft.com/office/2006/metadata/properties"/>
    <ds:schemaRef ds:uri="http://schemas.microsoft.com/office/infopath/2007/PartnerControls"/>
    <ds:schemaRef ds:uri="1f2d917a-33ad-4aa9-8e49-3b3db388a2c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Janina Prat Padilla</dc:creator>
  <cp:lastModifiedBy>Raul Casillas Martín</cp:lastModifiedBy>
  <dcterms:created xsi:type="dcterms:W3CDTF">2015-06-05T18:19:34Z</dcterms:created>
  <dcterms:modified xsi:type="dcterms:W3CDTF">2021-09-21T12:38:44Z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0x010100F4425F9B7123F34B9E8138173DD416FD</vt:lpwstr>
  </property>
</Properties>
</file>