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16.10/CTTE937 Servei reparació cilindres PVE/DOCUMENTACIÓ/"/>
    </mc:Choice>
  </mc:AlternateContent>
  <xr:revisionPtr revIDLastSave="47" documentId="13_ncr:1_{6C4CF2E2-626A-4741-8877-A657A4907D08}" xr6:coauthVersionLast="47" xr6:coauthVersionMax="47" xr10:uidLastSave="{1E13BDB9-2C2E-4934-A86F-3AD6DF676D68}"/>
  <bookViews>
    <workbookView xWindow="22932" yWindow="-108" windowWidth="23256" windowHeight="12576" xr2:uid="{76528C70-95CD-4E61-A3C5-65081703FA68}"/>
  </bookViews>
  <sheets>
    <sheet name="Presupuesto 0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4" l="1"/>
  <c r="I28" i="4"/>
  <c r="G27" i="4"/>
  <c r="G24" i="4"/>
  <c r="G23" i="4"/>
  <c r="G22" i="4"/>
  <c r="G21" i="4"/>
  <c r="G19" i="4"/>
  <c r="G16" i="4"/>
  <c r="G15" i="4"/>
  <c r="G14" i="4"/>
  <c r="G13" i="4"/>
  <c r="G11" i="4"/>
  <c r="G8" i="4"/>
  <c r="G7" i="4"/>
  <c r="G6" i="4"/>
  <c r="G5" i="4"/>
  <c r="G12" i="4" l="1"/>
  <c r="G20" i="4"/>
  <c r="I20" i="4"/>
  <c r="K20" i="4"/>
  <c r="K4" i="4"/>
  <c r="G4" i="4"/>
  <c r="I4" i="4"/>
  <c r="I12" i="4"/>
  <c r="K12" i="4"/>
  <c r="E33" i="4"/>
  <c r="I29" i="4" l="1"/>
  <c r="I31" i="4" s="1"/>
  <c r="K29" i="4"/>
  <c r="K31" i="4" s="1"/>
  <c r="E34" i="4"/>
  <c r="E35" i="4" s="1"/>
  <c r="F33" i="4" l="1"/>
  <c r="F34" i="4" l="1"/>
  <c r="F35" i="4" s="1"/>
</calcChain>
</file>

<file path=xl/sharedStrings.xml><?xml version="1.0" encoding="utf-8"?>
<sst xmlns="http://schemas.openxmlformats.org/spreadsheetml/2006/main" count="66" uniqueCount="53">
  <si>
    <r>
      <t>Concepto</t>
    </r>
    <r>
      <rPr>
        <sz val="9"/>
        <color rgb="FF000000"/>
        <rFont val="Verdana"/>
        <family val="2"/>
      </rPr>
      <t> </t>
    </r>
  </si>
  <si>
    <r>
      <t>Ud</t>
    </r>
    <r>
      <rPr>
        <sz val="9"/>
        <color rgb="FF000000"/>
        <rFont val="Verdana"/>
        <family val="2"/>
      </rPr>
      <t> </t>
    </r>
  </si>
  <si>
    <r>
      <t>€/ud (sin IVA)</t>
    </r>
    <r>
      <rPr>
        <sz val="9"/>
        <color rgb="FF000000"/>
        <rFont val="Verdana"/>
        <family val="2"/>
      </rPr>
      <t> </t>
    </r>
  </si>
  <si>
    <r>
      <t>Total (sin IVA)</t>
    </r>
    <r>
      <rPr>
        <sz val="9"/>
        <color rgb="FF000000"/>
        <rFont val="Verdana"/>
        <family val="2"/>
      </rPr>
      <t> </t>
    </r>
  </si>
  <si>
    <r>
      <t>1</t>
    </r>
    <r>
      <rPr>
        <sz val="9"/>
        <color rgb="FF000000"/>
        <rFont val="Verdana"/>
        <family val="2"/>
      </rPr>
      <t> </t>
    </r>
  </si>
  <si>
    <t>1 </t>
  </si>
  <si>
    <r>
      <t>1.1</t>
    </r>
    <r>
      <rPr>
        <sz val="9"/>
        <color rgb="FF000000"/>
        <rFont val="Verdana"/>
        <family val="2"/>
      </rPr>
      <t> </t>
    </r>
  </si>
  <si>
    <r>
      <t>1.2</t>
    </r>
    <r>
      <rPr>
        <sz val="9"/>
        <color rgb="FF000000"/>
        <rFont val="Verdana"/>
        <family val="2"/>
      </rPr>
      <t> </t>
    </r>
  </si>
  <si>
    <r>
      <t>1.3</t>
    </r>
    <r>
      <rPr>
        <sz val="9"/>
        <color rgb="FF000000"/>
        <rFont val="Verdana"/>
        <family val="2"/>
      </rPr>
      <t> </t>
    </r>
  </si>
  <si>
    <r>
      <t>1.4</t>
    </r>
    <r>
      <rPr>
        <sz val="9"/>
        <color rgb="FF000000"/>
        <rFont val="Verdana"/>
        <family val="2"/>
      </rPr>
      <t> </t>
    </r>
  </si>
  <si>
    <t>Ud</t>
  </si>
  <si>
    <t>Importe</t>
  </si>
  <si>
    <t>PRESUPUESTO LICITACIÓN (2 paradas)</t>
  </si>
  <si>
    <t>IVA 21%</t>
  </si>
  <si>
    <t>TOTAL BASE LICITACIÓN (2 paradas)</t>
  </si>
  <si>
    <t>Periodo 1</t>
  </si>
  <si>
    <t>Periodo 2</t>
  </si>
  <si>
    <t>Cilindros de Parrillas y Tolvas de alimentación</t>
  </si>
  <si>
    <t>Descromar y cromar eje Ø50-50 m/m f7</t>
  </si>
  <si>
    <t>Sustituir kit de juntas viton</t>
  </si>
  <si>
    <t>Pulir despiece de culata en torno</t>
  </si>
  <si>
    <t>Lapear camisa Ø100</t>
  </si>
  <si>
    <t>Pintado de cilindro</t>
  </si>
  <si>
    <t>1.5</t>
  </si>
  <si>
    <t>1.6</t>
  </si>
  <si>
    <t>1.7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</si>
  <si>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</si>
  <si>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</si>
  <si>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</si>
  <si>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</si>
  <si>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</si>
  <si>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</si>
  <si>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</si>
  <si>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</si>
  <si>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</si>
  <si>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</si>
  <si>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3.4</t>
  </si>
  <si>
    <t>3.5</t>
  </si>
  <si>
    <t>3.6</t>
  </si>
  <si>
    <t>3.7</t>
  </si>
  <si>
    <t>Cilindros de Alimentadores y Tolvas de escoriador</t>
  </si>
  <si>
    <t>Cilindros dePulpos de alimentación</t>
  </si>
  <si>
    <t>Lapear camisa Ø90 + 0,11 m/m</t>
  </si>
  <si>
    <t>Pulir despiece émbolo y culata en torno</t>
  </si>
  <si>
    <t>Descromar y cromar eje Ø56 m/m  f7</t>
  </si>
  <si>
    <t>Descromar y cromar eje Ø100 m/m f7</t>
  </si>
  <si>
    <t>Lapear camisa Ø160 H8</t>
  </si>
  <si>
    <r>
      <t>Sub-Total (IVA excluido)</t>
    </r>
    <r>
      <rPr>
        <sz val="9"/>
        <color rgb="FF000000"/>
        <rFont val="Verdana"/>
        <family val="2"/>
      </rPr>
      <t> </t>
    </r>
  </si>
  <si>
    <t>TOTAL (IVA excluido)</t>
  </si>
  <si>
    <t>Bolsa Trabajos Extras</t>
  </si>
  <si>
    <t>Despiezar cilindro, limpiar y verificar</t>
  </si>
  <si>
    <t>Ensamblar cilindro, probar y entregar</t>
  </si>
  <si>
    <t>Desmontaje y montaje en planta (€/Cilindro)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</si>
</sst>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4" fillId="0" borderId="0" xfId="0" applyFont="1" applyAlignment="1">
      <alignment horizontal="right" vertical="center"/>
    </xf>
    <xf numFmtId="44" fontId="0" fillId="4" borderId="6" xfId="0" applyNumberFormat="1" applyFill="1" applyBorder="1"/>
    <xf numFmtId="0" fontId="2" fillId="3" borderId="7" xfId="0" applyFont="1" applyFill="1" applyBorder="1" applyAlignment="1">
      <alignment vertical="center" wrapText="1"/>
    </xf>
    <xf numFmtId="44" fontId="2" fillId="3" borderId="8" xfId="1" applyFont="1" applyFill="1" applyBorder="1" applyAlignment="1">
      <alignment vertical="center" wrapText="1"/>
    </xf>
    <xf numFmtId="0" fontId="3" fillId="4" borderId="5" xfId="0" applyFont="1" applyFill="1" applyBorder="1" applyAlignment="1">
      <alignment horizontal="center" vertical="center" wrapText="1"/>
    </xf>
    <xf numFmtId="44" fontId="2" fillId="3" borderId="7" xfId="1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44" fontId="5" fillId="0" borderId="1" xfId="1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44" fontId="5" fillId="0" borderId="17" xfId="1" applyFont="1" applyBorder="1" applyAlignment="1">
      <alignment vertical="center"/>
    </xf>
    <xf numFmtId="44" fontId="5" fillId="0" borderId="18" xfId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44" fontId="5" fillId="0" borderId="6" xfId="1" applyFont="1" applyBorder="1" applyAlignment="1">
      <alignment vertical="center"/>
    </xf>
    <xf numFmtId="44" fontId="3" fillId="5" borderId="6" xfId="1" applyFont="1" applyFill="1" applyBorder="1" applyAlignment="1">
      <alignment horizontal="center" vertical="center" wrapText="1"/>
    </xf>
    <xf numFmtId="44" fontId="0" fillId="0" borderId="0" xfId="0" applyNumberFormat="1"/>
    <xf numFmtId="0" fontId="2" fillId="4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44" fontId="0" fillId="4" borderId="23" xfId="0" applyNumberFormat="1" applyFill="1" applyBorder="1"/>
    <xf numFmtId="44" fontId="2" fillId="3" borderId="24" xfId="1" applyFont="1" applyFill="1" applyBorder="1" applyAlignment="1">
      <alignment vertical="center" wrapText="1"/>
    </xf>
    <xf numFmtId="2" fontId="0" fillId="4" borderId="5" xfId="0" applyNumberFormat="1" applyFill="1" applyBorder="1"/>
    <xf numFmtId="0" fontId="3" fillId="4" borderId="17" xfId="0" applyFont="1" applyFill="1" applyBorder="1" applyAlignment="1">
      <alignment horizontal="center" vertical="center" wrapText="1"/>
    </xf>
    <xf numFmtId="44" fontId="3" fillId="4" borderId="18" xfId="0" applyNumberFormat="1" applyFont="1" applyFill="1" applyBorder="1" applyAlignment="1">
      <alignment horizontal="center" vertical="center" wrapText="1"/>
    </xf>
    <xf numFmtId="44" fontId="3" fillId="4" borderId="2" xfId="0" applyNumberFormat="1" applyFont="1" applyFill="1" applyBorder="1" applyAlignment="1">
      <alignment horizontal="center" vertical="center" wrapText="1"/>
    </xf>
    <xf numFmtId="44" fontId="3" fillId="4" borderId="2" xfId="1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5" borderId="26" xfId="0" applyFont="1" applyFill="1" applyBorder="1" applyAlignment="1">
      <alignment horizontal="center" vertical="center" wrapText="1"/>
    </xf>
    <xf numFmtId="1" fontId="3" fillId="5" borderId="29" xfId="0" applyNumberFormat="1" applyFont="1" applyFill="1" applyBorder="1" applyAlignment="1">
      <alignment horizontal="center" vertical="center" wrapText="1"/>
    </xf>
    <xf numFmtId="44" fontId="3" fillId="5" borderId="30" xfId="1" applyFont="1" applyFill="1" applyBorder="1" applyAlignment="1">
      <alignment horizontal="center" vertical="center" wrapText="1"/>
    </xf>
    <xf numFmtId="44" fontId="3" fillId="5" borderId="0" xfId="1" applyFont="1" applyFill="1" applyBorder="1" applyAlignment="1">
      <alignment horizontal="center" vertical="center" wrapText="1"/>
    </xf>
    <xf numFmtId="44" fontId="0" fillId="5" borderId="31" xfId="0" applyNumberFormat="1" applyFill="1" applyBorder="1"/>
    <xf numFmtId="44" fontId="0" fillId="5" borderId="30" xfId="0" applyNumberFormat="1" applyFill="1" applyBorder="1"/>
    <xf numFmtId="0" fontId="2" fillId="3" borderId="32" xfId="0" applyFont="1" applyFill="1" applyBorder="1" applyAlignment="1">
      <alignment vertical="center" wrapText="1"/>
    </xf>
    <xf numFmtId="0" fontId="2" fillId="3" borderId="33" xfId="0" applyFont="1" applyFill="1" applyBorder="1" applyAlignment="1">
      <alignment vertical="center" wrapText="1"/>
    </xf>
    <xf numFmtId="44" fontId="2" fillId="3" borderId="34" xfId="1" applyFont="1" applyFill="1" applyBorder="1" applyAlignment="1">
      <alignment vertical="center" wrapText="1"/>
    </xf>
    <xf numFmtId="44" fontId="2" fillId="3" borderId="33" xfId="1" applyFont="1" applyFill="1" applyBorder="1" applyAlignment="1">
      <alignment vertical="center" wrapText="1"/>
    </xf>
    <xf numFmtId="44" fontId="2" fillId="3" borderId="35" xfId="1" applyFont="1" applyFill="1" applyBorder="1" applyAlignment="1">
      <alignment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44" fontId="3" fillId="5" borderId="39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left" vertical="center" wrapText="1"/>
    </xf>
    <xf numFmtId="1" fontId="3" fillId="4" borderId="19" xfId="0" applyNumberFormat="1" applyFont="1" applyFill="1" applyBorder="1" applyAlignment="1">
      <alignment horizontal="center" vertical="center" wrapText="1"/>
    </xf>
    <xf numFmtId="44" fontId="0" fillId="4" borderId="24" xfId="0" applyNumberFormat="1" applyFill="1" applyBorder="1"/>
    <xf numFmtId="2" fontId="0" fillId="4" borderId="7" xfId="0" applyNumberFormat="1" applyFill="1" applyBorder="1"/>
    <xf numFmtId="44" fontId="0" fillId="4" borderId="8" xfId="0" applyNumberFormat="1" applyFill="1" applyBorder="1"/>
    <xf numFmtId="44" fontId="3" fillId="4" borderId="41" xfId="0" applyNumberFormat="1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44" fontId="0" fillId="4" borderId="25" xfId="0" applyNumberFormat="1" applyFill="1" applyBorder="1"/>
    <xf numFmtId="44" fontId="0" fillId="4" borderId="18" xfId="0" applyNumberFormat="1" applyFill="1" applyBorder="1"/>
    <xf numFmtId="44" fontId="3" fillId="4" borderId="14" xfId="1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44" fontId="0" fillId="4" borderId="40" xfId="0" applyNumberFormat="1" applyFill="1" applyBorder="1"/>
    <xf numFmtId="44" fontId="0" fillId="4" borderId="39" xfId="0" applyNumberFormat="1" applyFill="1" applyBorder="1"/>
    <xf numFmtId="44" fontId="3" fillId="5" borderId="8" xfId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2" fontId="0" fillId="4" borderId="6" xfId="0" applyNumberFormat="1" applyFill="1" applyBorder="1"/>
    <xf numFmtId="2" fontId="0" fillId="4" borderId="8" xfId="0" applyNumberForma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5E156-4F16-4DE6-A707-C31D3ABA91C6}">
  <dimension ref="B1:K35"/>
  <sheetViews>
    <sheetView tabSelected="1" topLeftCell="B1" zoomScaleNormal="100" workbookViewId="0">
      <selection activeCell="H33" sqref="H33"/>
    </sheetView>
  </sheetViews>
  <sheetFormatPr baseColWidth="10" defaultRowHeight="15" x14ac:dyDescent="0.25"/>
  <cols>
    <col min="1" max="1" width="12" customWidth="1"/>
    <col min="4" max="4" width="54.140625" customWidth="1"/>
    <col min="5" max="5" width="0" hidden="1" customWidth="1"/>
    <col min="6" max="6" width="21.28515625" customWidth="1"/>
    <col min="7" max="7" width="22.42578125" hidden="1" customWidth="1"/>
    <col min="9" max="9" width="14.42578125" bestFit="1" customWidth="1"/>
    <col min="11" max="11" width="14.42578125" bestFit="1" customWidth="1"/>
  </cols>
  <sheetData>
    <row r="1" spans="2:11" ht="15.75" thickBot="1" x14ac:dyDescent="0.3"/>
    <row r="2" spans="2:11" ht="15.75" thickBot="1" x14ac:dyDescent="0.3">
      <c r="H2" s="79" t="s">
        <v>15</v>
      </c>
      <c r="I2" s="80"/>
      <c r="J2" s="64" t="s">
        <v>16</v>
      </c>
      <c r="K2" s="66"/>
    </row>
    <row r="3" spans="2:11" ht="15.75" thickBot="1" x14ac:dyDescent="0.3">
      <c r="B3" s="67" t="s">
        <v>0</v>
      </c>
      <c r="C3" s="68"/>
      <c r="D3" s="69"/>
      <c r="E3" s="8" t="s">
        <v>1</v>
      </c>
      <c r="F3" s="9" t="s">
        <v>2</v>
      </c>
      <c r="G3" s="41" t="s">
        <v>3</v>
      </c>
      <c r="H3" s="42" t="s">
        <v>10</v>
      </c>
      <c r="I3" s="43" t="s">
        <v>11</v>
      </c>
      <c r="J3" s="42" t="s">
        <v>10</v>
      </c>
      <c r="K3" s="44" t="s">
        <v>11</v>
      </c>
    </row>
    <row r="4" spans="2:11" ht="15.75" customHeight="1" thickBot="1" x14ac:dyDescent="0.3">
      <c r="B4" s="27" t="s">
        <v>4</v>
      </c>
      <c r="C4" s="70" t="s">
        <v>17</v>
      </c>
      <c r="D4" s="70"/>
      <c r="E4" s="23" t="s">
        <v>5</v>
      </c>
      <c r="F4" s="24"/>
      <c r="G4" s="53">
        <f>SUM(G5:G11)</f>
        <v>0</v>
      </c>
      <c r="H4" s="54">
        <v>61</v>
      </c>
      <c r="I4" s="55">
        <f>F4*H4</f>
        <v>0</v>
      </c>
      <c r="J4" s="54">
        <v>61</v>
      </c>
      <c r="K4" s="56">
        <f>$F4*J4</f>
        <v>0</v>
      </c>
    </row>
    <row r="5" spans="2:11" ht="15.75" thickBot="1" x14ac:dyDescent="0.3">
      <c r="B5" s="5"/>
      <c r="C5" s="18" t="s">
        <v>6</v>
      </c>
      <c r="D5" s="28" t="s">
        <v>50</v>
      </c>
      <c r="E5" s="19">
        <v>1</v>
      </c>
      <c r="F5" s="16"/>
      <c r="G5" s="26">
        <f>E5*F5</f>
        <v>0</v>
      </c>
      <c r="H5" s="5"/>
      <c r="I5" s="20"/>
      <c r="J5" s="22"/>
      <c r="K5" s="81"/>
    </row>
    <row r="6" spans="2:11" ht="15.75" thickBot="1" x14ac:dyDescent="0.3">
      <c r="B6" s="5"/>
      <c r="C6" s="18" t="s">
        <v>7</v>
      </c>
      <c r="D6" s="28" t="s">
        <v>18</v>
      </c>
      <c r="E6" s="19">
        <v>1</v>
      </c>
      <c r="F6" s="16"/>
      <c r="G6" s="26">
        <f t="shared" ref="G6:G11" si="0">E6*F6</f>
        <v>0</v>
      </c>
      <c r="H6" s="5"/>
      <c r="I6" s="20"/>
      <c r="J6" s="22"/>
      <c r="K6" s="81"/>
    </row>
    <row r="7" spans="2:11" ht="15.75" thickBot="1" x14ac:dyDescent="0.3">
      <c r="B7" s="5"/>
      <c r="C7" s="18" t="s">
        <v>8</v>
      </c>
      <c r="D7" s="28" t="s">
        <v>19</v>
      </c>
      <c r="E7" s="19">
        <v>2</v>
      </c>
      <c r="F7" s="16"/>
      <c r="G7" s="26">
        <f t="shared" si="0"/>
        <v>0</v>
      </c>
      <c r="H7" s="5"/>
      <c r="I7" s="20"/>
      <c r="J7" s="22"/>
      <c r="K7" s="81"/>
    </row>
    <row r="8" spans="2:11" ht="15.75" thickBot="1" x14ac:dyDescent="0.3">
      <c r="B8" s="5"/>
      <c r="C8" s="18" t="s">
        <v>9</v>
      </c>
      <c r="D8" s="28" t="s">
        <v>20</v>
      </c>
      <c r="E8" s="19">
        <v>1</v>
      </c>
      <c r="F8" s="16"/>
      <c r="G8" s="26">
        <f t="shared" si="0"/>
        <v>0</v>
      </c>
      <c r="H8" s="5"/>
      <c r="I8" s="20"/>
      <c r="J8" s="22"/>
      <c r="K8" s="81"/>
    </row>
    <row r="9" spans="2:11" ht="15.75" thickBot="1" x14ac:dyDescent="0.3">
      <c r="B9" s="5"/>
      <c r="C9" s="18" t="s">
        <v>23</v>
      </c>
      <c r="D9" s="28" t="s">
        <v>21</v>
      </c>
      <c r="E9" s="19"/>
      <c r="F9" s="16"/>
      <c r="G9" s="26"/>
      <c r="H9" s="5"/>
      <c r="I9" s="20"/>
      <c r="J9" s="22"/>
      <c r="K9" s="81"/>
    </row>
    <row r="10" spans="2:11" ht="15.75" thickBot="1" x14ac:dyDescent="0.3">
      <c r="B10" s="5"/>
      <c r="C10" s="18" t="s">
        <v>24</v>
      </c>
      <c r="D10" s="28" t="s">
        <v>22</v>
      </c>
      <c r="E10" s="19"/>
      <c r="F10" s="16"/>
      <c r="G10" s="26"/>
      <c r="H10" s="5"/>
      <c r="I10" s="20"/>
      <c r="J10" s="22"/>
      <c r="K10" s="81"/>
    </row>
    <row r="11" spans="2:11" ht="15.75" thickBot="1" x14ac:dyDescent="0.3">
      <c r="B11" s="46"/>
      <c r="C11" s="47" t="s">
        <v>25</v>
      </c>
      <c r="D11" s="48" t="s">
        <v>51</v>
      </c>
      <c r="E11" s="49">
        <v>1</v>
      </c>
      <c r="F11" s="63"/>
      <c r="G11" s="57">
        <f t="shared" si="0"/>
        <v>0</v>
      </c>
      <c r="H11" s="46"/>
      <c r="I11" s="50"/>
      <c r="J11" s="51"/>
      <c r="K11" s="82"/>
    </row>
    <row r="12" spans="2:11" ht="15.75" customHeight="1" thickBot="1" x14ac:dyDescent="0.3">
      <c r="B12" s="27">
        <v>2</v>
      </c>
      <c r="C12" s="70" t="s">
        <v>40</v>
      </c>
      <c r="D12" s="70"/>
      <c r="E12" s="23" t="s">
        <v>5</v>
      </c>
      <c r="F12" s="24"/>
      <c r="G12" s="53">
        <f>SUM(G13:G19)</f>
        <v>0</v>
      </c>
      <c r="H12" s="54">
        <v>6</v>
      </c>
      <c r="I12" s="55">
        <f>F12*H12</f>
        <v>0</v>
      </c>
      <c r="J12" s="54">
        <v>6</v>
      </c>
      <c r="K12" s="56">
        <f t="shared" ref="K12:K20" si="1">$F12*J12</f>
        <v>0</v>
      </c>
    </row>
    <row r="13" spans="2:11" ht="15.75" thickBot="1" x14ac:dyDescent="0.3">
      <c r="B13" s="5"/>
      <c r="C13" s="18" t="s">
        <v>26</v>
      </c>
      <c r="D13" s="28" t="s">
        <v>50</v>
      </c>
      <c r="E13" s="19">
        <v>1</v>
      </c>
      <c r="F13" s="16"/>
      <c r="G13" s="26">
        <f>E13*F13</f>
        <v>0</v>
      </c>
      <c r="H13" s="5"/>
      <c r="I13" s="20"/>
      <c r="J13" s="22"/>
      <c r="K13" s="2"/>
    </row>
    <row r="14" spans="2:11" ht="15.75" thickBot="1" x14ac:dyDescent="0.3">
      <c r="B14" s="5"/>
      <c r="C14" s="18" t="s">
        <v>27</v>
      </c>
      <c r="D14" s="28" t="s">
        <v>45</v>
      </c>
      <c r="E14" s="19">
        <v>1</v>
      </c>
      <c r="F14" s="16"/>
      <c r="G14" s="26">
        <f t="shared" ref="G14:G16" si="2">E14*F14</f>
        <v>0</v>
      </c>
      <c r="H14" s="5"/>
      <c r="I14" s="20"/>
      <c r="J14" s="22"/>
      <c r="K14" s="2"/>
    </row>
    <row r="15" spans="2:11" ht="15.75" customHeight="1" thickBot="1" x14ac:dyDescent="0.3">
      <c r="B15" s="5"/>
      <c r="C15" s="18" t="s">
        <v>28</v>
      </c>
      <c r="D15" s="28" t="s">
        <v>19</v>
      </c>
      <c r="E15" s="19">
        <v>2</v>
      </c>
      <c r="F15" s="16"/>
      <c r="G15" s="26">
        <f t="shared" si="2"/>
        <v>0</v>
      </c>
      <c r="H15" s="5"/>
      <c r="I15" s="20"/>
      <c r="J15" s="22"/>
      <c r="K15" s="2"/>
    </row>
    <row r="16" spans="2:11" ht="15.75" thickBot="1" x14ac:dyDescent="0.3">
      <c r="B16" s="5"/>
      <c r="C16" s="18" t="s">
        <v>29</v>
      </c>
      <c r="D16" s="28" t="s">
        <v>20</v>
      </c>
      <c r="E16" s="19">
        <v>1</v>
      </c>
      <c r="F16" s="16"/>
      <c r="G16" s="26">
        <f t="shared" si="2"/>
        <v>0</v>
      </c>
      <c r="H16" s="5"/>
      <c r="I16" s="20"/>
      <c r="J16" s="22"/>
      <c r="K16" s="2"/>
    </row>
    <row r="17" spans="2:11" ht="15.75" thickBot="1" x14ac:dyDescent="0.3">
      <c r="B17" s="5"/>
      <c r="C17" s="18" t="s">
        <v>30</v>
      </c>
      <c r="D17" s="28" t="s">
        <v>46</v>
      </c>
      <c r="E17" s="19"/>
      <c r="F17" s="16"/>
      <c r="G17" s="26"/>
      <c r="H17" s="5"/>
      <c r="I17" s="20"/>
      <c r="J17" s="22"/>
      <c r="K17" s="2"/>
    </row>
    <row r="18" spans="2:11" ht="15.75" thickBot="1" x14ac:dyDescent="0.3">
      <c r="B18" s="5"/>
      <c r="C18" s="18" t="s">
        <v>31</v>
      </c>
      <c r="D18" s="28" t="s">
        <v>22</v>
      </c>
      <c r="E18" s="19"/>
      <c r="F18" s="16"/>
      <c r="G18" s="26"/>
      <c r="H18" s="5"/>
      <c r="I18" s="20"/>
      <c r="J18" s="22"/>
      <c r="K18" s="2"/>
    </row>
    <row r="19" spans="2:11" ht="15.75" thickBot="1" x14ac:dyDescent="0.3">
      <c r="B19" s="46"/>
      <c r="C19" s="47" t="s">
        <v>32</v>
      </c>
      <c r="D19" s="48" t="s">
        <v>51</v>
      </c>
      <c r="E19" s="49">
        <v>1</v>
      </c>
      <c r="F19" s="63"/>
      <c r="G19" s="57">
        <f t="shared" ref="G19" si="3">E19*F19</f>
        <v>0</v>
      </c>
      <c r="H19" s="46"/>
      <c r="I19" s="50"/>
      <c r="J19" s="51"/>
      <c r="K19" s="52"/>
    </row>
    <row r="20" spans="2:11" ht="15.75" customHeight="1" thickBot="1" x14ac:dyDescent="0.3">
      <c r="B20" s="27">
        <v>3</v>
      </c>
      <c r="C20" s="70" t="s">
        <v>41</v>
      </c>
      <c r="D20" s="70"/>
      <c r="E20" s="23" t="s">
        <v>5</v>
      </c>
      <c r="F20" s="24"/>
      <c r="G20" s="53">
        <f>SUM(G21:G27)</f>
        <v>0</v>
      </c>
      <c r="H20" s="54">
        <v>14</v>
      </c>
      <c r="I20" s="55">
        <f>F20*H20</f>
        <v>0</v>
      </c>
      <c r="J20" s="54">
        <v>14</v>
      </c>
      <c r="K20" s="56">
        <f t="shared" si="1"/>
        <v>0</v>
      </c>
    </row>
    <row r="21" spans="2:11" ht="15.75" thickBot="1" x14ac:dyDescent="0.3">
      <c r="B21" s="5"/>
      <c r="C21" s="18" t="s">
        <v>33</v>
      </c>
      <c r="D21" s="28" t="s">
        <v>50</v>
      </c>
      <c r="E21" s="19">
        <v>1</v>
      </c>
      <c r="F21" s="16"/>
      <c r="G21" s="26">
        <f>E21*F21</f>
        <v>0</v>
      </c>
      <c r="H21" s="5"/>
      <c r="I21" s="20"/>
      <c r="J21" s="22"/>
      <c r="K21" s="2"/>
    </row>
    <row r="22" spans="2:11" ht="15.75" thickBot="1" x14ac:dyDescent="0.3">
      <c r="B22" s="5"/>
      <c r="C22" s="18" t="s">
        <v>34</v>
      </c>
      <c r="D22" s="28" t="s">
        <v>44</v>
      </c>
      <c r="E22" s="19">
        <v>1</v>
      </c>
      <c r="F22" s="16"/>
      <c r="G22" s="26">
        <f t="shared" ref="G22:G24" si="4">E22*F22</f>
        <v>0</v>
      </c>
      <c r="H22" s="5"/>
      <c r="I22" s="20"/>
      <c r="J22" s="22"/>
      <c r="K22" s="2"/>
    </row>
    <row r="23" spans="2:11" ht="15.75" customHeight="1" thickBot="1" x14ac:dyDescent="0.3">
      <c r="B23" s="5"/>
      <c r="C23" s="18" t="s">
        <v>35</v>
      </c>
      <c r="D23" s="28" t="s">
        <v>19</v>
      </c>
      <c r="E23" s="19">
        <v>2</v>
      </c>
      <c r="F23" s="16"/>
      <c r="G23" s="26">
        <f t="shared" si="4"/>
        <v>0</v>
      </c>
      <c r="H23" s="5"/>
      <c r="I23" s="20"/>
      <c r="J23" s="22"/>
      <c r="K23" s="2"/>
    </row>
    <row r="24" spans="2:11" ht="15.75" thickBot="1" x14ac:dyDescent="0.3">
      <c r="B24" s="5"/>
      <c r="C24" s="18" t="s">
        <v>36</v>
      </c>
      <c r="D24" s="28" t="s">
        <v>43</v>
      </c>
      <c r="E24" s="19">
        <v>1</v>
      </c>
      <c r="F24" s="16"/>
      <c r="G24" s="26">
        <f t="shared" si="4"/>
        <v>0</v>
      </c>
      <c r="H24" s="5"/>
      <c r="I24" s="20"/>
      <c r="J24" s="22"/>
      <c r="K24" s="2"/>
    </row>
    <row r="25" spans="2:11" ht="15.75" thickBot="1" x14ac:dyDescent="0.3">
      <c r="B25" s="5"/>
      <c r="C25" s="18" t="s">
        <v>37</v>
      </c>
      <c r="D25" s="28" t="s">
        <v>42</v>
      </c>
      <c r="E25" s="19"/>
      <c r="F25" s="16"/>
      <c r="G25" s="26"/>
      <c r="H25" s="5"/>
      <c r="I25" s="20"/>
      <c r="J25" s="22"/>
      <c r="K25" s="2"/>
    </row>
    <row r="26" spans="2:11" ht="15.75" thickBot="1" x14ac:dyDescent="0.3">
      <c r="B26" s="5"/>
      <c r="C26" s="18" t="s">
        <v>38</v>
      </c>
      <c r="D26" s="28" t="s">
        <v>22</v>
      </c>
      <c r="E26" s="19"/>
      <c r="F26" s="16"/>
      <c r="G26" s="26"/>
      <c r="H26" s="5"/>
      <c r="I26" s="20"/>
      <c r="J26" s="22"/>
      <c r="K26" s="2"/>
    </row>
    <row r="27" spans="2:11" ht="15.75" thickBot="1" x14ac:dyDescent="0.3">
      <c r="B27" s="46"/>
      <c r="C27" s="47" t="s">
        <v>39</v>
      </c>
      <c r="D27" s="48" t="s">
        <v>51</v>
      </c>
      <c r="E27" s="49">
        <v>1</v>
      </c>
      <c r="F27" s="63"/>
      <c r="G27" s="57">
        <f t="shared" ref="G27" si="5">E27*F27</f>
        <v>0</v>
      </c>
      <c r="H27" s="46"/>
      <c r="I27" s="50"/>
      <c r="J27" s="51"/>
      <c r="K27" s="52"/>
    </row>
    <row r="28" spans="2:11" ht="15" customHeight="1" thickBot="1" x14ac:dyDescent="0.3">
      <c r="B28" s="58">
        <v>4</v>
      </c>
      <c r="C28" s="65" t="s">
        <v>52</v>
      </c>
      <c r="D28" s="65"/>
      <c r="E28" s="59"/>
      <c r="F28" s="45"/>
      <c r="G28" s="25"/>
      <c r="H28" s="60">
        <v>50</v>
      </c>
      <c r="I28" s="61">
        <f>$F$28*H28</f>
        <v>0</v>
      </c>
      <c r="J28" s="60">
        <v>50</v>
      </c>
      <c r="K28" s="62">
        <f t="shared" ref="K28" si="6">$F$28*J28</f>
        <v>0</v>
      </c>
    </row>
    <row r="29" spans="2:11" ht="15.75" thickBot="1" x14ac:dyDescent="0.3">
      <c r="B29" s="71" t="s">
        <v>47</v>
      </c>
      <c r="C29" s="72"/>
      <c r="D29" s="72"/>
      <c r="E29" s="72"/>
      <c r="F29" s="73"/>
      <c r="G29" s="7"/>
      <c r="H29" s="3"/>
      <c r="I29" s="21">
        <f>I4+I12+I20+I28</f>
        <v>0</v>
      </c>
      <c r="J29" s="6"/>
      <c r="K29" s="4">
        <f>K4+K12+K20+K28</f>
        <v>0</v>
      </c>
    </row>
    <row r="30" spans="2:11" ht="15.75" thickBot="1" x14ac:dyDescent="0.3">
      <c r="B30" s="40">
        <v>5</v>
      </c>
      <c r="C30" s="74" t="s">
        <v>49</v>
      </c>
      <c r="D30" s="75"/>
      <c r="E30" s="30"/>
      <c r="F30" s="31">
        <v>18000</v>
      </c>
      <c r="G30" s="32"/>
      <c r="H30" s="29">
        <v>1</v>
      </c>
      <c r="I30" s="33">
        <v>18000</v>
      </c>
      <c r="J30" s="29">
        <v>1</v>
      </c>
      <c r="K30" s="34">
        <v>18000</v>
      </c>
    </row>
    <row r="31" spans="2:11" ht="15.75" thickBot="1" x14ac:dyDescent="0.3">
      <c r="B31" s="76" t="s">
        <v>48</v>
      </c>
      <c r="C31" s="77"/>
      <c r="D31" s="77"/>
      <c r="E31" s="77"/>
      <c r="F31" s="78"/>
      <c r="G31" s="35"/>
      <c r="H31" s="36"/>
      <c r="I31" s="37">
        <f>SUM(I29:I30)</f>
        <v>18000</v>
      </c>
      <c r="J31" s="38"/>
      <c r="K31" s="39">
        <f>SUM(K29:K30)</f>
        <v>18000</v>
      </c>
    </row>
    <row r="32" spans="2:11" ht="15.75" thickBot="1" x14ac:dyDescent="0.3"/>
    <row r="33" spans="2:11" x14ac:dyDescent="0.25">
      <c r="B33" s="1"/>
      <c r="D33" s="11" t="s">
        <v>12</v>
      </c>
      <c r="E33" s="12" t="e">
        <f>I30+#REF!</f>
        <v>#REF!</v>
      </c>
      <c r="F33" s="13">
        <f>I31+K31</f>
        <v>36000</v>
      </c>
    </row>
    <row r="34" spans="2:11" x14ac:dyDescent="0.25">
      <c r="B34" s="1"/>
      <c r="D34" s="14" t="s">
        <v>13</v>
      </c>
      <c r="E34" s="10" t="e">
        <f>E33*0.21</f>
        <v>#REF!</v>
      </c>
      <c r="F34" s="15">
        <f>F33*0.21</f>
        <v>7560</v>
      </c>
      <c r="K34" s="17"/>
    </row>
    <row r="35" spans="2:11" x14ac:dyDescent="0.25">
      <c r="B35" s="1"/>
      <c r="D35" s="14" t="s">
        <v>14</v>
      </c>
      <c r="E35" s="10" t="e">
        <f>E33+E34</f>
        <v>#REF!</v>
      </c>
      <c r="F35" s="15">
        <f>F33+F34</f>
        <v>43560</v>
      </c>
      <c r="K35" s="17"/>
    </row>
  </sheetData>
  <mergeCells count="10">
    <mergeCell ref="B29:F29"/>
    <mergeCell ref="C30:D30"/>
    <mergeCell ref="B31:F31"/>
    <mergeCell ref="C20:D20"/>
    <mergeCell ref="H2:I2"/>
    <mergeCell ref="J2:K2"/>
    <mergeCell ref="C28:D28"/>
    <mergeCell ref="B3:D3"/>
    <mergeCell ref="C4:D4"/>
    <mergeCell ref="C12:D1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9D7CCF-3FFE-443E-A3B8-B0DF138D4B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4F76F1-13AE-4D9F-B4EB-C937B73574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5E61A2-7118-44DF-81CC-9BF4D4C69268}">
  <ds:schemaRefs>
    <ds:schemaRef ds:uri="http://schemas.microsoft.com/office/2006/metadata/properties"/>
    <ds:schemaRef ds:uri="http://schemas.microsoft.com/office/infopath/2007/PartnerControls"/>
    <ds:schemaRef ds:uri="b218134c-4d02-46a6-9f1e-c879cc46fdaf"/>
    <ds:schemaRef ds:uri="fe2c56db-766c-4c36-b3e5-267db87031a2"/>
    <ds:schemaRef ds:uri="0cc523da-d425-4f99-a8e5-5c2e3b2a633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Muñoz Arjona</dc:creator>
  <cp:lastModifiedBy>David Robador Treceño</cp:lastModifiedBy>
  <dcterms:created xsi:type="dcterms:W3CDTF">2023-09-27T07:11:15Z</dcterms:created>
  <dcterms:modified xsi:type="dcterms:W3CDTF">2023-10-30T14:35:28Z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0x01010400607F63CF1C99534796A57BAC73640E930098ED324AEC155A44A87DC7E913B2A855</vt:lpwstr>
  </property>
  <property fmtid="{D5CDD505-2E9C-101B-9397-08002B2CF9AE}" pid="3" name="MediaServiceImageTags">
    <vt:lpwstr/>
  </property>
</Properties>
</file>