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290" windowHeight="10890" activeTab="2"/>
  </bookViews>
  <sheets>
    <sheet name="LOT 1" sheetId="2" r:id="rId1"/>
    <sheet name="LOT 2" sheetId="3" r:id="rId2"/>
    <sheet name="LOT 3" sheetId="4" r:id="rId3"/>
  </sheets>
  <calcPr calcId="145621"/>
</workbook>
</file>

<file path=xl/calcChain.xml><?xml version="1.0" encoding="utf-8"?>
<calcChain xmlns="http://schemas.openxmlformats.org/spreadsheetml/2006/main">
  <c r="H11" i="2" l="1"/>
  <c r="G14" i="2"/>
  <c r="H13" i="2" l="1"/>
  <c r="E12" i="4" l="1"/>
  <c r="G12" i="4" s="1"/>
  <c r="G13" i="4"/>
  <c r="H13" i="4" s="1"/>
  <c r="H11" i="4" s="1"/>
  <c r="G11" i="4"/>
  <c r="E11" i="4"/>
  <c r="H11" i="3"/>
  <c r="E12" i="3"/>
  <c r="G12" i="3" s="1"/>
  <c r="G11" i="3"/>
  <c r="E11" i="3"/>
  <c r="G14" i="4" l="1"/>
  <c r="G14" i="3"/>
  <c r="E11" i="2" l="1"/>
  <c r="E12" i="2"/>
  <c r="G13" i="2" l="1"/>
  <c r="G12" i="2"/>
  <c r="G11" i="2" l="1"/>
</calcChain>
</file>

<file path=xl/sharedStrings.xml><?xml version="1.0" encoding="utf-8"?>
<sst xmlns="http://schemas.openxmlformats.org/spreadsheetml/2006/main" count="81" uniqueCount="33">
  <si>
    <t xml:space="preserve">Posició </t>
  </si>
  <si>
    <t>Preu unitari / mes</t>
  </si>
  <si>
    <t>Mesos</t>
  </si>
  <si>
    <t>Preu</t>
  </si>
  <si>
    <t>PA a justificar</t>
  </si>
  <si>
    <t>PREU TOTAL, SENSE IVA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</si>
  <si>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</si>
  <si>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</si>
  <si>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t xml:space="preserve">tota vegada que ha d'incorporar, no només els costos salarials sino també tots els costos d'empresa i les partides alçades que es preveuen. 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</si>
  <si>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</si>
  <si>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</si>
  <si>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La proposta de personal fa referència a les hores a cobrir, amb independència del nombre de treballadors a adscriure al projecte, però tenint en compte la jornada màxima.</t>
  </si>
  <si>
    <t>Dedicació %</t>
  </si>
  <si>
    <t>Difusió del projecte a instituts i universitats + desplaçaments + tramitacions diverses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</si>
  <si>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</si>
  <si>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Coordinador General- Categoria C Llicenciat</t>
  </si>
  <si>
    <t>Tècnic/a  - Categoria C Diplomat</t>
  </si>
  <si>
    <t>referència, ni el pressupost de licitació.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</si>
  <si>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ofertats no excedeixen l'import parcial de </t>
    </r>
  </si>
  <si>
    <t xml:space="preserve">Els mesos en que no sigui prestat el servei, no seran facturables. </t>
  </si>
  <si>
    <t>Tècnic competent  conforma a allò disposat als plecs reguladors</t>
  </si>
  <si>
    <t>LOT 1</t>
  </si>
  <si>
    <t>Amidament (hores setmanals)</t>
  </si>
  <si>
    <t>LOT 2</t>
  </si>
  <si>
    <t>LOT 3</t>
  </si>
  <si>
    <t>SERVEI D’ACOMPANYAMENT A LA UNIVERSITAT, EN ELS BARRIS TURÓ DE LA PEIRA-CAN PEGUERA,  LA PROSPERITAT, CIUTAT MERIDIANA,TORRE BARÓ I VALLBONA   (DISTRICTE DE NOU BARRIS) I DEL POBLE SEC (DISTRICTE DE SANTS-MONTJUÏC),VERNEDA i LA PAU I EL BESÒS I EL MARESME ( DISTRICTE DE SANT MARTÍ) i EL RAVAL (DISTRICTE DE CIUTAT VELLA),  EN EL MARC DEL PLA DE BARRIS DE BARCELONA, AIXÍ COM PER AL FOMENT DE L’EFICIÈNCIA SOCIAL.</t>
  </si>
  <si>
    <t>SERVEI D’ACOMPANYAMENT A LA UNIVERSITAT, EN ELS BARRIS TURÓ DE LA PEIRA-CAN PEGUERA,  LA PROSPERITAT, CIUTAT MERIDIANA,TORRE BARÓ I VALLBONA (DISTRICTE DE NOU BARRIS) I DEL POBLE SEC (DISTRICTE DE SANTS-MONTJUÏC), VERNEDA i LA PAU i EL BESÒS I EL MARESME (DISTRICTE DE SANT MARTÍ) i EL RAVAL (DISTRICTE DE CIUTAT VELLA), EN EL MARC DEL PLA DE BARRIS DE BARCELONA, AIXÍ COM PER AL FOMENT DE L’EFICIÈNCIA SOCIAL.</t>
  </si>
  <si>
    <t>Difusió del projecte a instituts i universitats + desplaçaments + tramitacions diverses + material informàtic i d'altre tipus</t>
  </si>
  <si>
    <t>Preu unitari / mes (jornada completa)</t>
  </si>
  <si>
    <t>En cas que la dedicació superi el 100% l'empresa adscriurà el persona que sigui suficient per realtzar les tasques sense superar la jornada màxim de referència i respectant les subrogacions realitzades.</t>
  </si>
  <si>
    <t>F220000040</t>
  </si>
  <si>
    <t>F220000041</t>
  </si>
  <si>
    <t>F220000042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</si>
</sst>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Up"/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4" borderId="2" xfId="0" applyFont="1" applyFill="1" applyBorder="1" applyAlignment="1">
      <alignment wrapText="1"/>
    </xf>
    <xf numFmtId="0" fontId="2" fillId="0" borderId="0" xfId="0" applyFont="1"/>
    <xf numFmtId="44" fontId="2" fillId="0" borderId="0" xfId="0" applyNumberFormat="1" applyFont="1"/>
    <xf numFmtId="0" fontId="2" fillId="0" borderId="2" xfId="0" applyFont="1" applyBorder="1" applyAlignment="1">
      <alignment horizontal="justify" vertical="center"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44" fontId="8" fillId="0" borderId="0" xfId="0" applyNumberFormat="1" applyFont="1" applyBorder="1"/>
    <xf numFmtId="44" fontId="6" fillId="0" borderId="0" xfId="0" applyNumberFormat="1" applyFont="1"/>
    <xf numFmtId="0" fontId="2" fillId="0" borderId="1" xfId="0" applyFont="1" applyBorder="1" applyAlignment="1">
      <alignment horizontal="justify" vertical="center" wrapText="1"/>
    </xf>
    <xf numFmtId="44" fontId="2" fillId="0" borderId="2" xfId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44" fontId="2" fillId="2" borderId="2" xfId="1" applyFont="1" applyFill="1" applyBorder="1" applyAlignment="1">
      <alignment vertical="center" wrapText="1"/>
    </xf>
    <xf numFmtId="9" fontId="2" fillId="4" borderId="2" xfId="2" applyFont="1" applyFill="1" applyBorder="1" applyAlignment="1">
      <alignment wrapText="1"/>
    </xf>
    <xf numFmtId="44" fontId="2" fillId="0" borderId="2" xfId="1" applyFont="1" applyBorder="1" applyAlignment="1">
      <alignment wrapText="1"/>
    </xf>
    <xf numFmtId="0" fontId="2" fillId="0" borderId="7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justify" vertical="justify"/>
    </xf>
    <xf numFmtId="44" fontId="2" fillId="0" borderId="9" xfId="1" applyFont="1" applyBorder="1" applyAlignment="1">
      <alignment horizontal="justify"/>
    </xf>
    <xf numFmtId="44" fontId="2" fillId="0" borderId="6" xfId="0" applyNumberFormat="1" applyFont="1" applyBorder="1" applyAlignment="1">
      <alignment wrapText="1"/>
    </xf>
    <xf numFmtId="0" fontId="2" fillId="0" borderId="0" xfId="0" applyFont="1" applyFill="1"/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4" fontId="2" fillId="3" borderId="2" xfId="1" applyFont="1" applyFill="1" applyBorder="1" applyAlignment="1">
      <alignment wrapText="1"/>
    </xf>
    <xf numFmtId="10" fontId="2" fillId="0" borderId="2" xfId="2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wrapText="1"/>
    </xf>
    <xf numFmtId="44" fontId="2" fillId="0" borderId="10" xfId="1" applyFont="1" applyBorder="1" applyAlignment="1">
      <alignment horizontal="justify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justify" vertical="justify" wrapText="1"/>
    </xf>
    <xf numFmtId="44" fontId="2" fillId="0" borderId="14" xfId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0" fontId="4" fillId="0" borderId="13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left" wrapText="1"/>
    </xf>
    <xf numFmtId="0" fontId="4" fillId="0" borderId="12" xfId="0" applyFont="1" applyFill="1" applyBorder="1" applyAlignment="1">
      <alignment horizontal="left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5" borderId="0" xfId="0" applyFont="1" applyFill="1" applyAlignment="1" applyProtection="1">
      <alignment horizontal="center" vertical="center" wrapText="1"/>
      <protection locked="0"/>
    </xf>
    <xf numFmtId="44" fontId="2" fillId="0" borderId="9" xfId="1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"/>
  <sheetViews>
    <sheetView workbookViewId="0">
      <selection activeCell="A2" sqref="A2:H3"/>
    </sheetView>
  </sheetViews>
  <sheetFormatPr defaultColWidth="9.26953125" defaultRowHeight="12" x14ac:dyDescent="0.3"/>
  <cols>
    <col min="1" max="1" width="19.54296875" style="2" customWidth="1"/>
    <col min="2" max="2" width="30.26953125" style="2" customWidth="1"/>
    <col min="3" max="3" width="9.7265625" style="2" bestFit="1" customWidth="1"/>
    <col min="4" max="4" width="11.54296875" style="2" customWidth="1"/>
    <col min="5" max="5" width="10" style="2" bestFit="1" customWidth="1"/>
    <col min="6" max="6" width="10.7265625" style="2" customWidth="1"/>
    <col min="7" max="7" width="12.26953125" style="2" bestFit="1" customWidth="1"/>
    <col min="8" max="8" width="17.7265625" style="2" customWidth="1"/>
    <col min="9" max="9" width="22.453125" style="2" customWidth="1"/>
    <col min="10" max="10" width="9.26953125" style="2"/>
    <col min="11" max="11" width="9.453125" style="2" bestFit="1" customWidth="1"/>
    <col min="12" max="16384" width="9.26953125" style="2"/>
  </cols>
  <sheetData>
    <row r="2" spans="1:9" x14ac:dyDescent="0.3">
      <c r="A2" s="43" t="s">
        <v>30</v>
      </c>
      <c r="B2" s="43"/>
      <c r="C2" s="43"/>
      <c r="D2" s="43"/>
      <c r="E2" s="43"/>
      <c r="F2" s="43"/>
      <c r="G2" s="43"/>
      <c r="H2" s="43"/>
    </row>
    <row r="3" spans="1:9" x14ac:dyDescent="0.3">
      <c r="A3" s="43"/>
      <c r="B3" s="43"/>
      <c r="C3" s="43"/>
      <c r="D3" s="43"/>
      <c r="E3" s="43"/>
      <c r="F3" s="43"/>
      <c r="G3" s="43"/>
      <c r="H3" s="43"/>
    </row>
    <row r="4" spans="1:9" ht="12" customHeight="1" x14ac:dyDescent="0.3">
      <c r="A4" s="40" t="s">
        <v>26</v>
      </c>
      <c r="B4" s="40"/>
      <c r="C4" s="40"/>
      <c r="D4" s="40"/>
      <c r="E4" s="40"/>
      <c r="F4" s="40"/>
      <c r="G4" s="40"/>
      <c r="H4" s="40"/>
    </row>
    <row r="5" spans="1:9" ht="22.5" customHeight="1" x14ac:dyDescent="0.3">
      <c r="A5" s="40"/>
      <c r="B5" s="40"/>
      <c r="C5" s="40"/>
      <c r="D5" s="40"/>
      <c r="E5" s="40"/>
      <c r="F5" s="40"/>
      <c r="G5" s="40"/>
      <c r="H5" s="40"/>
    </row>
    <row r="7" spans="1:9" x14ac:dyDescent="0.3">
      <c r="A7" s="41" t="s">
        <v>21</v>
      </c>
      <c r="B7" s="41"/>
      <c r="C7" s="41"/>
      <c r="D7" s="41"/>
      <c r="E7" s="41"/>
      <c r="F7" s="41"/>
      <c r="G7" s="41"/>
      <c r="H7" s="41"/>
    </row>
    <row r="8" spans="1:9" x14ac:dyDescent="0.3">
      <c r="A8" s="41"/>
      <c r="B8" s="41"/>
      <c r="C8" s="41"/>
      <c r="D8" s="41"/>
      <c r="E8" s="41"/>
      <c r="F8" s="41"/>
      <c r="G8" s="41"/>
      <c r="H8" s="41"/>
      <c r="I8" s="25"/>
    </row>
    <row r="9" spans="1:9" ht="12.4" thickBot="1" x14ac:dyDescent="0.35"/>
    <row r="10" spans="1:9" ht="42" customHeight="1" x14ac:dyDescent="0.3">
      <c r="A10" s="19" t="s">
        <v>0</v>
      </c>
      <c r="B10" s="20" t="s">
        <v>9</v>
      </c>
      <c r="C10" s="32" t="s">
        <v>22</v>
      </c>
      <c r="D10" s="30" t="s">
        <v>1</v>
      </c>
      <c r="E10" s="21" t="s">
        <v>12</v>
      </c>
      <c r="F10" s="21" t="s">
        <v>2</v>
      </c>
      <c r="G10" s="21" t="s">
        <v>3</v>
      </c>
      <c r="H10" s="22" t="s">
        <v>10</v>
      </c>
    </row>
    <row r="11" spans="1:9" ht="24" x14ac:dyDescent="0.3">
      <c r="A11" s="13" t="s">
        <v>15</v>
      </c>
      <c r="B11" s="4" t="s">
        <v>20</v>
      </c>
      <c r="C11" s="15">
        <v>15</v>
      </c>
      <c r="D11" s="16"/>
      <c r="E11" s="29">
        <f>C11/38.5</f>
        <v>0.38961038961038963</v>
      </c>
      <c r="F11" s="15">
        <v>13.75</v>
      </c>
      <c r="G11" s="14">
        <f>D11*E11*F11</f>
        <v>0</v>
      </c>
      <c r="H11" s="35">
        <f>H14-H13</f>
        <v>143159.12</v>
      </c>
    </row>
    <row r="12" spans="1:9" ht="24" x14ac:dyDescent="0.3">
      <c r="A12" s="26" t="s">
        <v>16</v>
      </c>
      <c r="B12" s="4" t="s">
        <v>20</v>
      </c>
      <c r="C12" s="27">
        <v>86.5</v>
      </c>
      <c r="D12" s="16"/>
      <c r="E12" s="29">
        <f>C12/38.5</f>
        <v>2.2467532467532467</v>
      </c>
      <c r="F12" s="15">
        <v>13.75</v>
      </c>
      <c r="G12" s="14">
        <f>D12*E12*F12</f>
        <v>0</v>
      </c>
      <c r="H12" s="36"/>
    </row>
    <row r="13" spans="1:9" ht="36" x14ac:dyDescent="0.3">
      <c r="A13" s="33" t="s">
        <v>4</v>
      </c>
      <c r="B13" s="4" t="s">
        <v>27</v>
      </c>
      <c r="C13" s="1"/>
      <c r="D13" s="28">
        <v>30000</v>
      </c>
      <c r="E13" s="17"/>
      <c r="F13" s="1"/>
      <c r="G13" s="18">
        <f>D13</f>
        <v>30000</v>
      </c>
      <c r="H13" s="23">
        <f>G13</f>
        <v>30000</v>
      </c>
    </row>
    <row r="14" spans="1:9" ht="31.5" customHeight="1" thickBot="1" x14ac:dyDescent="0.25">
      <c r="A14" s="37" t="s">
        <v>5</v>
      </c>
      <c r="B14" s="38"/>
      <c r="C14" s="38"/>
      <c r="D14" s="38"/>
      <c r="E14" s="38"/>
      <c r="F14" s="39"/>
      <c r="G14" s="24">
        <f>SUM(G11:G13)</f>
        <v>30000</v>
      </c>
      <c r="H14" s="31">
        <v>173159.12</v>
      </c>
    </row>
    <row r="15" spans="1:9" ht="12" customHeight="1" x14ac:dyDescent="0.3">
      <c r="A15" s="5"/>
      <c r="B15" s="2" t="s">
        <v>6</v>
      </c>
      <c r="E15" s="6"/>
      <c r="F15" s="7"/>
      <c r="G15" s="3"/>
      <c r="H15" s="3"/>
    </row>
    <row r="16" spans="1:9" ht="12" customHeight="1" x14ac:dyDescent="0.3">
      <c r="E16" s="6"/>
      <c r="F16" s="7"/>
      <c r="G16" s="3"/>
    </row>
    <row r="17" spans="1:8" ht="14" x14ac:dyDescent="0.3">
      <c r="A17" s="8" t="s">
        <v>14</v>
      </c>
      <c r="B17" s="8"/>
      <c r="C17" s="8"/>
      <c r="D17" s="8"/>
      <c r="E17" s="9"/>
      <c r="F17" s="10"/>
      <c r="G17" s="8"/>
      <c r="H17" s="8"/>
    </row>
    <row r="18" spans="1:8" ht="15" customHeight="1" x14ac:dyDescent="0.3">
      <c r="A18" s="34" t="s">
        <v>18</v>
      </c>
      <c r="B18" s="34"/>
      <c r="C18" s="34"/>
      <c r="D18" s="34"/>
      <c r="E18" s="34"/>
      <c r="F18" s="34"/>
      <c r="G18" s="34"/>
      <c r="H18" s="34"/>
    </row>
    <row r="19" spans="1:8" x14ac:dyDescent="0.3">
      <c r="A19" s="8" t="s">
        <v>17</v>
      </c>
      <c r="B19" s="8"/>
      <c r="C19" s="8"/>
      <c r="D19" s="8"/>
      <c r="E19" s="8"/>
      <c r="F19" s="8"/>
      <c r="G19" s="8"/>
      <c r="H19" s="8"/>
    </row>
    <row r="20" spans="1:8" x14ac:dyDescent="0.3">
      <c r="A20" s="8" t="s">
        <v>29</v>
      </c>
      <c r="B20" s="8"/>
      <c r="C20" s="8"/>
      <c r="D20" s="8"/>
      <c r="E20" s="8"/>
      <c r="F20" s="8"/>
      <c r="G20" s="8"/>
      <c r="H20" s="8"/>
    </row>
    <row r="21" spans="1:8" x14ac:dyDescent="0.3">
      <c r="A21" s="8" t="s">
        <v>7</v>
      </c>
      <c r="B21" s="8"/>
      <c r="C21" s="8"/>
      <c r="D21" s="8"/>
      <c r="E21" s="9"/>
      <c r="F21" s="10"/>
      <c r="G21" s="8"/>
      <c r="H21" s="8"/>
    </row>
    <row r="22" spans="1:8" x14ac:dyDescent="0.3">
      <c r="A22" s="8" t="s">
        <v>8</v>
      </c>
      <c r="B22" s="8"/>
      <c r="C22" s="8"/>
      <c r="D22" s="8"/>
      <c r="E22" s="9"/>
      <c r="F22" s="11"/>
      <c r="G22" s="8"/>
      <c r="H22" s="8"/>
    </row>
    <row r="23" spans="1:8" x14ac:dyDescent="0.3">
      <c r="A23" s="8"/>
      <c r="B23" s="8"/>
      <c r="C23" s="8"/>
      <c r="D23" s="8"/>
      <c r="E23" s="8"/>
      <c r="F23" s="8"/>
      <c r="G23" s="12"/>
      <c r="H23" s="8"/>
    </row>
    <row r="24" spans="1:8" x14ac:dyDescent="0.3">
      <c r="A24" s="8" t="s">
        <v>11</v>
      </c>
      <c r="B24" s="8"/>
      <c r="C24" s="8"/>
      <c r="D24" s="8"/>
      <c r="E24" s="8"/>
      <c r="F24" s="8"/>
      <c r="G24" s="8"/>
      <c r="H24" s="8"/>
    </row>
    <row r="25" spans="1:8" x14ac:dyDescent="0.3">
      <c r="A25" s="8" t="s">
        <v>19</v>
      </c>
    </row>
    <row r="27" spans="1:8" x14ac:dyDescent="0.3">
      <c r="A27" s="8"/>
    </row>
  </sheetData>
  <mergeCells count="6">
    <mergeCell ref="A2:H3"/>
    <mergeCell ref="A18:H18"/>
    <mergeCell ref="H11:H12"/>
    <mergeCell ref="A14:F14"/>
    <mergeCell ref="A4:H5"/>
    <mergeCell ref="A7:H8"/>
  </mergeCells>
  <pageMargins left="0.7" right="0.7" top="0.75" bottom="0.75" header="0.3" footer="0.3"/>
  <pageSetup paperSize="9" scale="89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workbookViewId="0">
      <selection activeCell="A4" sqref="A4:H5"/>
    </sheetView>
  </sheetViews>
  <sheetFormatPr defaultColWidth="9.26953125" defaultRowHeight="12" x14ac:dyDescent="0.3"/>
  <cols>
    <col min="1" max="1" width="19.54296875" style="2" customWidth="1"/>
    <col min="2" max="2" width="30.26953125" style="2" customWidth="1"/>
    <col min="3" max="3" width="9.7265625" style="2" bestFit="1" customWidth="1"/>
    <col min="4" max="4" width="11.54296875" style="2" customWidth="1"/>
    <col min="5" max="5" width="10" style="2" bestFit="1" customWidth="1"/>
    <col min="6" max="6" width="10.7265625" style="2" customWidth="1"/>
    <col min="7" max="7" width="12.26953125" style="2" bestFit="1" customWidth="1"/>
    <col min="8" max="8" width="17.7265625" style="2" customWidth="1"/>
    <col min="9" max="9" width="22.453125" style="2" customWidth="1"/>
    <col min="10" max="10" width="9.26953125" style="2"/>
    <col min="11" max="11" width="9.453125" style="2" bestFit="1" customWidth="1"/>
    <col min="12" max="16384" width="9.26953125" style="2"/>
  </cols>
  <sheetData>
    <row r="2" spans="1:9" x14ac:dyDescent="0.3">
      <c r="A2" s="43" t="s">
        <v>31</v>
      </c>
      <c r="B2" s="43"/>
      <c r="C2" s="43"/>
      <c r="D2" s="43"/>
      <c r="E2" s="43"/>
      <c r="F2" s="43"/>
      <c r="G2" s="43"/>
      <c r="H2" s="43"/>
    </row>
    <row r="3" spans="1:9" x14ac:dyDescent="0.3">
      <c r="A3" s="43"/>
      <c r="B3" s="43"/>
      <c r="C3" s="43"/>
      <c r="D3" s="43"/>
      <c r="E3" s="43"/>
      <c r="F3" s="43"/>
      <c r="G3" s="43"/>
      <c r="H3" s="43"/>
    </row>
    <row r="4" spans="1:9" x14ac:dyDescent="0.3">
      <c r="A4" s="40" t="s">
        <v>26</v>
      </c>
      <c r="B4" s="40"/>
      <c r="C4" s="40"/>
      <c r="D4" s="40"/>
      <c r="E4" s="40"/>
      <c r="F4" s="40"/>
      <c r="G4" s="40"/>
      <c r="H4" s="40"/>
    </row>
    <row r="5" spans="1:9" ht="34.5" customHeight="1" x14ac:dyDescent="0.3">
      <c r="A5" s="40"/>
      <c r="B5" s="40"/>
      <c r="C5" s="40"/>
      <c r="D5" s="40"/>
      <c r="E5" s="40"/>
      <c r="F5" s="40"/>
      <c r="G5" s="40"/>
      <c r="H5" s="40"/>
    </row>
    <row r="7" spans="1:9" x14ac:dyDescent="0.3">
      <c r="A7" s="41" t="s">
        <v>23</v>
      </c>
      <c r="B7" s="41"/>
      <c r="C7" s="41"/>
      <c r="D7" s="41"/>
      <c r="E7" s="41"/>
      <c r="F7" s="41"/>
      <c r="G7" s="41"/>
      <c r="H7" s="41"/>
    </row>
    <row r="8" spans="1:9" x14ac:dyDescent="0.3">
      <c r="A8" s="41"/>
      <c r="B8" s="41"/>
      <c r="C8" s="41"/>
      <c r="D8" s="41"/>
      <c r="E8" s="41"/>
      <c r="F8" s="41"/>
      <c r="G8" s="41"/>
      <c r="H8" s="41"/>
      <c r="I8" s="25"/>
    </row>
    <row r="9" spans="1:9" ht="12.4" thickBot="1" x14ac:dyDescent="0.35"/>
    <row r="10" spans="1:9" ht="36" x14ac:dyDescent="0.3">
      <c r="A10" s="19" t="s">
        <v>0</v>
      </c>
      <c r="B10" s="20" t="s">
        <v>9</v>
      </c>
      <c r="C10" s="32" t="s">
        <v>22</v>
      </c>
      <c r="D10" s="30" t="s">
        <v>1</v>
      </c>
      <c r="E10" s="21" t="s">
        <v>12</v>
      </c>
      <c r="F10" s="21" t="s">
        <v>2</v>
      </c>
      <c r="G10" s="21" t="s">
        <v>3</v>
      </c>
      <c r="H10" s="22" t="s">
        <v>10</v>
      </c>
    </row>
    <row r="11" spans="1:9" ht="24" x14ac:dyDescent="0.3">
      <c r="A11" s="13" t="s">
        <v>15</v>
      </c>
      <c r="B11" s="4" t="s">
        <v>20</v>
      </c>
      <c r="C11" s="15">
        <v>15</v>
      </c>
      <c r="D11" s="16"/>
      <c r="E11" s="29">
        <f>C11/38.5</f>
        <v>0.38961038961038963</v>
      </c>
      <c r="F11" s="15">
        <v>13.75</v>
      </c>
      <c r="G11" s="14">
        <f>D11*E11*F11</f>
        <v>0</v>
      </c>
      <c r="H11" s="42">
        <f>H14-H13</f>
        <v>70389.259999999995</v>
      </c>
    </row>
    <row r="12" spans="1:9" ht="24" x14ac:dyDescent="0.3">
      <c r="A12" s="26" t="s">
        <v>16</v>
      </c>
      <c r="B12" s="4" t="s">
        <v>20</v>
      </c>
      <c r="C12" s="27">
        <v>38.5</v>
      </c>
      <c r="D12" s="16"/>
      <c r="E12" s="29">
        <f>C12/38.5</f>
        <v>1</v>
      </c>
      <c r="F12" s="15">
        <v>13.75</v>
      </c>
      <c r="G12" s="14">
        <f>D12*E12*F12</f>
        <v>0</v>
      </c>
      <c r="H12" s="42"/>
    </row>
    <row r="13" spans="1:9" ht="24" x14ac:dyDescent="0.3">
      <c r="A13" s="33" t="s">
        <v>4</v>
      </c>
      <c r="B13" s="4" t="s">
        <v>13</v>
      </c>
      <c r="C13" s="1"/>
      <c r="D13" s="28">
        <v>10000</v>
      </c>
      <c r="E13" s="17"/>
      <c r="F13" s="1"/>
      <c r="G13" s="18">
        <v>10000</v>
      </c>
      <c r="H13" s="23">
        <v>10000</v>
      </c>
    </row>
    <row r="14" spans="1:9" ht="15.75" customHeight="1" thickBot="1" x14ac:dyDescent="0.35">
      <c r="A14" s="37" t="s">
        <v>5</v>
      </c>
      <c r="B14" s="38"/>
      <c r="C14" s="38"/>
      <c r="D14" s="38"/>
      <c r="E14" s="38"/>
      <c r="F14" s="39"/>
      <c r="G14" s="24">
        <f>SUM(G11:G13)</f>
        <v>10000</v>
      </c>
      <c r="H14" s="31">
        <v>80389.259999999995</v>
      </c>
    </row>
    <row r="15" spans="1:9" ht="12" customHeight="1" x14ac:dyDescent="0.3">
      <c r="A15" s="5"/>
      <c r="B15" s="2" t="s">
        <v>6</v>
      </c>
      <c r="E15" s="6"/>
      <c r="F15" s="7"/>
      <c r="G15" s="3"/>
      <c r="H15" s="3"/>
    </row>
    <row r="16" spans="1:9" ht="12" customHeight="1" x14ac:dyDescent="0.3">
      <c r="E16" s="6"/>
      <c r="F16" s="7"/>
      <c r="G16" s="3"/>
    </row>
    <row r="17" spans="1:8" ht="14" x14ac:dyDescent="0.3">
      <c r="A17" s="8" t="s">
        <v>14</v>
      </c>
      <c r="B17" s="8"/>
      <c r="C17" s="8"/>
      <c r="D17" s="8"/>
      <c r="E17" s="9"/>
      <c r="F17" s="10"/>
      <c r="G17" s="8"/>
      <c r="H17" s="8"/>
    </row>
    <row r="18" spans="1:8" x14ac:dyDescent="0.3">
      <c r="A18" s="34" t="s">
        <v>18</v>
      </c>
      <c r="B18" s="34"/>
      <c r="C18" s="34"/>
      <c r="D18" s="34"/>
      <c r="E18" s="34"/>
      <c r="F18" s="34"/>
      <c r="G18" s="34"/>
      <c r="H18" s="34"/>
    </row>
    <row r="19" spans="1:8" x14ac:dyDescent="0.3">
      <c r="A19" s="8" t="s">
        <v>17</v>
      </c>
      <c r="B19" s="8"/>
      <c r="C19" s="8"/>
      <c r="D19" s="8"/>
      <c r="E19" s="8"/>
      <c r="F19" s="8"/>
      <c r="G19" s="8"/>
      <c r="H19" s="8"/>
    </row>
    <row r="20" spans="1:8" x14ac:dyDescent="0.3">
      <c r="A20" s="8" t="s">
        <v>29</v>
      </c>
      <c r="B20" s="8"/>
      <c r="C20" s="8"/>
      <c r="D20" s="8"/>
      <c r="E20" s="8"/>
      <c r="F20" s="8"/>
      <c r="G20" s="8"/>
      <c r="H20" s="8"/>
    </row>
    <row r="21" spans="1:8" x14ac:dyDescent="0.3">
      <c r="A21" s="8" t="s">
        <v>7</v>
      </c>
      <c r="B21" s="8"/>
      <c r="C21" s="8"/>
      <c r="D21" s="8"/>
      <c r="E21" s="9"/>
      <c r="F21" s="10"/>
      <c r="G21" s="8"/>
      <c r="H21" s="8"/>
    </row>
    <row r="22" spans="1:8" x14ac:dyDescent="0.3">
      <c r="A22" s="8" t="s">
        <v>8</v>
      </c>
      <c r="B22" s="8"/>
      <c r="C22" s="8"/>
      <c r="D22" s="8"/>
      <c r="E22" s="9"/>
      <c r="F22" s="11"/>
      <c r="G22" s="8"/>
      <c r="H22" s="8"/>
    </row>
    <row r="23" spans="1:8" x14ac:dyDescent="0.3">
      <c r="A23" s="8"/>
      <c r="B23" s="8"/>
      <c r="C23" s="8"/>
      <c r="D23" s="8"/>
      <c r="E23" s="8"/>
      <c r="F23" s="8"/>
      <c r="G23" s="12"/>
      <c r="H23" s="8"/>
    </row>
    <row r="24" spans="1:8" x14ac:dyDescent="0.3">
      <c r="A24" s="8" t="s">
        <v>11</v>
      </c>
      <c r="B24" s="8"/>
      <c r="C24" s="8"/>
      <c r="D24" s="8"/>
      <c r="E24" s="8"/>
      <c r="F24" s="8"/>
      <c r="G24" s="8"/>
      <c r="H24" s="8"/>
    </row>
    <row r="25" spans="1:8" x14ac:dyDescent="0.3">
      <c r="A25" s="8" t="s">
        <v>19</v>
      </c>
    </row>
    <row r="27" spans="1:8" x14ac:dyDescent="0.3">
      <c r="A27" s="8"/>
    </row>
  </sheetData>
  <mergeCells count="6">
    <mergeCell ref="A2:H3"/>
    <mergeCell ref="A4:H5"/>
    <mergeCell ref="A7:H8"/>
    <mergeCell ref="H11:H12"/>
    <mergeCell ref="A14:F14"/>
    <mergeCell ref="A18:H18"/>
  </mergeCells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workbookViewId="0">
      <selection activeCell="A2" sqref="A2:H3"/>
    </sheetView>
  </sheetViews>
  <sheetFormatPr defaultColWidth="9.26953125" defaultRowHeight="12" x14ac:dyDescent="0.3"/>
  <cols>
    <col min="1" max="1" width="19.54296875" style="2" customWidth="1"/>
    <col min="2" max="2" width="30.26953125" style="2" customWidth="1"/>
    <col min="3" max="3" width="9.7265625" style="2" bestFit="1" customWidth="1"/>
    <col min="4" max="4" width="11.54296875" style="2" customWidth="1"/>
    <col min="5" max="5" width="10" style="2" bestFit="1" customWidth="1"/>
    <col min="6" max="6" width="10.7265625" style="2" customWidth="1"/>
    <col min="7" max="7" width="12.26953125" style="2" bestFit="1" customWidth="1"/>
    <col min="8" max="8" width="17.7265625" style="2" customWidth="1"/>
    <col min="9" max="9" width="22.453125" style="2" customWidth="1"/>
    <col min="10" max="10" width="9.26953125" style="2"/>
    <col min="11" max="11" width="9.453125" style="2" bestFit="1" customWidth="1"/>
    <col min="12" max="16384" width="9.26953125" style="2"/>
  </cols>
  <sheetData>
    <row r="2" spans="1:9" x14ac:dyDescent="0.3">
      <c r="A2" s="43" t="s">
        <v>32</v>
      </c>
      <c r="B2" s="43"/>
      <c r="C2" s="43"/>
      <c r="D2" s="43"/>
      <c r="E2" s="43"/>
      <c r="F2" s="43"/>
      <c r="G2" s="43"/>
      <c r="H2" s="43"/>
    </row>
    <row r="3" spans="1:9" ht="14" customHeight="1" x14ac:dyDescent="0.3">
      <c r="A3" s="43"/>
      <c r="B3" s="43"/>
      <c r="C3" s="43"/>
      <c r="D3" s="43"/>
      <c r="E3" s="43"/>
      <c r="F3" s="43"/>
      <c r="G3" s="43"/>
      <c r="H3" s="43"/>
    </row>
    <row r="4" spans="1:9" ht="30.4" customHeight="1" x14ac:dyDescent="0.3">
      <c r="A4" s="40" t="s">
        <v>25</v>
      </c>
      <c r="B4" s="40"/>
      <c r="C4" s="40"/>
      <c r="D4" s="40"/>
      <c r="E4" s="40"/>
      <c r="F4" s="40"/>
      <c r="G4" s="40"/>
      <c r="H4" s="40"/>
    </row>
    <row r="5" spans="1:9" ht="16.5" customHeight="1" x14ac:dyDescent="0.3">
      <c r="A5" s="40"/>
      <c r="B5" s="40"/>
      <c r="C5" s="40"/>
      <c r="D5" s="40"/>
      <c r="E5" s="40"/>
      <c r="F5" s="40"/>
      <c r="G5" s="40"/>
      <c r="H5" s="40"/>
    </row>
    <row r="7" spans="1:9" x14ac:dyDescent="0.3">
      <c r="A7" s="41" t="s">
        <v>24</v>
      </c>
      <c r="B7" s="41"/>
      <c r="C7" s="41"/>
      <c r="D7" s="41"/>
      <c r="E7" s="41"/>
      <c r="F7" s="41"/>
      <c r="G7" s="41"/>
      <c r="H7" s="41"/>
    </row>
    <row r="8" spans="1:9" x14ac:dyDescent="0.3">
      <c r="A8" s="41"/>
      <c r="B8" s="41"/>
      <c r="C8" s="41"/>
      <c r="D8" s="41"/>
      <c r="E8" s="41"/>
      <c r="F8" s="41"/>
      <c r="G8" s="41"/>
      <c r="H8" s="41"/>
      <c r="I8" s="25"/>
    </row>
    <row r="9" spans="1:9" ht="12.4" thickBot="1" x14ac:dyDescent="0.35"/>
    <row r="10" spans="1:9" ht="36" x14ac:dyDescent="0.3">
      <c r="A10" s="19" t="s">
        <v>0</v>
      </c>
      <c r="B10" s="20" t="s">
        <v>9</v>
      </c>
      <c r="C10" s="32" t="s">
        <v>22</v>
      </c>
      <c r="D10" s="30" t="s">
        <v>28</v>
      </c>
      <c r="E10" s="21" t="s">
        <v>12</v>
      </c>
      <c r="F10" s="21" t="s">
        <v>2</v>
      </c>
      <c r="G10" s="21" t="s">
        <v>3</v>
      </c>
      <c r="H10" s="22" t="s">
        <v>10</v>
      </c>
    </row>
    <row r="11" spans="1:9" ht="24" x14ac:dyDescent="0.3">
      <c r="A11" s="13" t="s">
        <v>15</v>
      </c>
      <c r="B11" s="4" t="s">
        <v>20</v>
      </c>
      <c r="C11" s="15">
        <v>15</v>
      </c>
      <c r="D11" s="16"/>
      <c r="E11" s="29">
        <f>C11/38.5</f>
        <v>0.38961038961038963</v>
      </c>
      <c r="F11" s="15">
        <v>12</v>
      </c>
      <c r="G11" s="14">
        <f>D11*E11*F11</f>
        <v>0</v>
      </c>
      <c r="H11" s="42">
        <f>H14-H13</f>
        <v>146583.5</v>
      </c>
    </row>
    <row r="12" spans="1:9" ht="24" x14ac:dyDescent="0.3">
      <c r="A12" s="26" t="s">
        <v>16</v>
      </c>
      <c r="B12" s="4" t="s">
        <v>20</v>
      </c>
      <c r="C12" s="27">
        <v>86.5</v>
      </c>
      <c r="D12" s="16"/>
      <c r="E12" s="29">
        <f>C12/38.5</f>
        <v>2.2467532467532467</v>
      </c>
      <c r="F12" s="15">
        <v>12</v>
      </c>
      <c r="G12" s="14">
        <f>D12*E12*F12</f>
        <v>0</v>
      </c>
      <c r="H12" s="42"/>
    </row>
    <row r="13" spans="1:9" ht="24" x14ac:dyDescent="0.3">
      <c r="A13" s="33" t="s">
        <v>4</v>
      </c>
      <c r="B13" s="4" t="s">
        <v>13</v>
      </c>
      <c r="C13" s="1"/>
      <c r="D13" s="28">
        <v>30000</v>
      </c>
      <c r="E13" s="17"/>
      <c r="F13" s="1"/>
      <c r="G13" s="18">
        <f>D13</f>
        <v>30000</v>
      </c>
      <c r="H13" s="23">
        <f>G13</f>
        <v>30000</v>
      </c>
    </row>
    <row r="14" spans="1:9" ht="12.5" thickBot="1" x14ac:dyDescent="0.35">
      <c r="A14" s="37" t="s">
        <v>5</v>
      </c>
      <c r="B14" s="38"/>
      <c r="C14" s="38"/>
      <c r="D14" s="38"/>
      <c r="E14" s="38"/>
      <c r="F14" s="39"/>
      <c r="G14" s="24">
        <f>SUM(G11:G13)</f>
        <v>30000</v>
      </c>
      <c r="H14" s="31">
        <v>176583.5</v>
      </c>
    </row>
    <row r="15" spans="1:9" x14ac:dyDescent="0.3">
      <c r="A15" s="5"/>
      <c r="B15" s="2" t="s">
        <v>6</v>
      </c>
      <c r="E15" s="6"/>
      <c r="F15" s="7"/>
      <c r="G15" s="3"/>
      <c r="H15" s="3"/>
    </row>
    <row r="16" spans="1:9" x14ac:dyDescent="0.3">
      <c r="E16" s="6"/>
      <c r="F16" s="7"/>
      <c r="G16" s="3"/>
    </row>
    <row r="17" spans="1:8" ht="14" x14ac:dyDescent="0.3">
      <c r="A17" s="8" t="s">
        <v>14</v>
      </c>
      <c r="B17" s="8"/>
      <c r="C17" s="8"/>
      <c r="D17" s="8"/>
      <c r="E17" s="9"/>
      <c r="F17" s="10"/>
      <c r="G17" s="8"/>
      <c r="H17" s="8"/>
    </row>
    <row r="18" spans="1:8" x14ac:dyDescent="0.3">
      <c r="A18" s="34" t="s">
        <v>18</v>
      </c>
      <c r="B18" s="34"/>
      <c r="C18" s="34"/>
      <c r="D18" s="34"/>
      <c r="E18" s="34"/>
      <c r="F18" s="34"/>
      <c r="G18" s="34"/>
      <c r="H18" s="34"/>
    </row>
    <row r="19" spans="1:8" x14ac:dyDescent="0.3">
      <c r="A19" s="8" t="s">
        <v>17</v>
      </c>
      <c r="B19" s="8"/>
      <c r="C19" s="8"/>
      <c r="D19" s="8"/>
      <c r="E19" s="8"/>
      <c r="F19" s="8"/>
      <c r="G19" s="8"/>
      <c r="H19" s="8"/>
    </row>
    <row r="20" spans="1:8" x14ac:dyDescent="0.3">
      <c r="A20" s="8" t="s">
        <v>29</v>
      </c>
      <c r="B20" s="8"/>
      <c r="C20" s="8"/>
      <c r="D20" s="8"/>
      <c r="E20" s="8"/>
      <c r="F20" s="8"/>
      <c r="G20" s="8"/>
      <c r="H20" s="8"/>
    </row>
    <row r="21" spans="1:8" x14ac:dyDescent="0.3">
      <c r="A21" s="8" t="s">
        <v>7</v>
      </c>
      <c r="B21" s="8"/>
      <c r="C21" s="8"/>
      <c r="D21" s="8"/>
      <c r="E21" s="9"/>
      <c r="F21" s="10"/>
      <c r="G21" s="8"/>
      <c r="H21" s="8"/>
    </row>
    <row r="22" spans="1:8" x14ac:dyDescent="0.3">
      <c r="A22" s="8" t="s">
        <v>8</v>
      </c>
      <c r="B22" s="8"/>
      <c r="C22" s="8"/>
      <c r="D22" s="8"/>
      <c r="E22" s="9"/>
      <c r="F22" s="11"/>
      <c r="G22" s="8"/>
      <c r="H22" s="8"/>
    </row>
    <row r="23" spans="1:8" x14ac:dyDescent="0.3">
      <c r="A23" s="8"/>
      <c r="B23" s="8"/>
      <c r="C23" s="8"/>
      <c r="D23" s="8"/>
      <c r="E23" s="8"/>
      <c r="F23" s="8"/>
      <c r="G23" s="12"/>
      <c r="H23" s="8"/>
    </row>
    <row r="24" spans="1:8" x14ac:dyDescent="0.3">
      <c r="A24" s="8" t="s">
        <v>11</v>
      </c>
      <c r="B24" s="8"/>
      <c r="C24" s="8"/>
      <c r="D24" s="8"/>
      <c r="E24" s="8"/>
      <c r="F24" s="8"/>
      <c r="G24" s="8"/>
      <c r="H24" s="8"/>
    </row>
    <row r="25" spans="1:8" x14ac:dyDescent="0.3">
      <c r="A25" s="8" t="s">
        <v>19</v>
      </c>
    </row>
    <row r="27" spans="1:8" x14ac:dyDescent="0.3">
      <c r="A27" s="8"/>
    </row>
    <row r="28" spans="1:8" x14ac:dyDescent="0.3">
      <c r="A28" s="8"/>
    </row>
  </sheetData>
  <mergeCells count="6">
    <mergeCell ref="A2:H3"/>
    <mergeCell ref="A4:H5"/>
    <mergeCell ref="A7:H8"/>
    <mergeCell ref="H11:H12"/>
    <mergeCell ref="A14:F14"/>
    <mergeCell ref="A18:H18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LOT 1</vt:lpstr>
      <vt:lpstr>LOT 2</vt:lpstr>
      <vt:lpstr>LOT 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2019-11-29T07:15:57Z</cp:lastPrinted>
  <dcterms:created xsi:type="dcterms:W3CDTF">2017-10-26T07:57:29Z</dcterms:created>
  <dcterms:modified xsi:type="dcterms:W3CDTF">2022-01-19T09:02:45Z</dcterms:modified>
</cp:coreProperties>
</file>