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300" windowHeight="10900"/>
  </bookViews>
  <sheets>
    <sheet name="Full1" sheetId="3" r:id="rId1"/>
  </sheets>
  <definedNames>
    <definedName name="_xlnm.Print_Area" localSheetId="0">Full1!$A$1:$K$29</definedName>
  </definedNames>
  <calcPr calcId="145621"/>
</workbook>
</file>

<file path=xl/calcChain.xml><?xml version="1.0" encoding="utf-8"?>
<calcChain xmlns="http://schemas.openxmlformats.org/spreadsheetml/2006/main">
  <c r="J18" i="3" l="1"/>
  <c r="J15" i="3"/>
  <c r="J16" i="3"/>
  <c r="J17" i="3"/>
  <c r="J14" i="3"/>
  <c r="J13" i="3"/>
  <c r="J11" i="3"/>
  <c r="J12" i="3"/>
  <c r="J10" i="3" l="1"/>
  <c r="J9" i="3" l="1"/>
  <c r="J19" i="3" l="1"/>
  <c r="J20" i="3" s="1"/>
  <c r="J21" i="3" s="1"/>
</calcChain>
</file>

<file path=xl/comments1.xml><?xml version="1.0" encoding="utf-8"?>
<comments xmlns="http://schemas.openxmlformats.org/spreadsheetml/2006/main">
  <authors>
    <author>Ajuntament de Barcelona</author>
  </authors>
  <commentList>
    <comment ref="K11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està calculat segons criteris de BASA i barris oficis. 5€ per persona per hora</t>
        </r>
      </text>
    </comment>
    <comment ref="K12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està calculat segons criteris de BASA i barris oficis. 5€ per persona per hora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ni idea, he calculat 75000€ per obra</t>
        </r>
      </text>
    </comment>
    <comment ref="K14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he agafat referència barrris oficis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he calculat 200€ per pers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això és el que vam calcular a barris d'oficis tenint en compte salari+cost empresa+indemnitzacions+imprevistos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és la refeència de barris d'oficis</t>
        </r>
      </text>
    </comment>
    <comment ref="K18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he fet un preu rodó, normalment fèiem 5,36€
JR. És multiplica per cadascun dels beneficiaris?</t>
        </r>
      </text>
    </comment>
  </commentList>
</comments>
</file>

<file path=xl/sharedStrings.xml><?xml version="1.0" encoding="utf-8"?>
<sst xmlns="http://schemas.openxmlformats.org/spreadsheetml/2006/main" count="43" uniqueCount="37">
  <si>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</si>
  <si>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</si>
  <si>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</si>
  <si>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</si>
  <si>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</si>
  <si>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</si>
  <si>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</si>
  <si>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</si>
  <si>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</si>
  <si>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</si>
  <si>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t>  </t>
  </si>
  <si>
    <t xml:space="preserve">Partida alçada </t>
  </si>
  <si>
    <t>Coordinació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</si>
  <si>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</t>
    </r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</si>
  <si>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</si>
  <si>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</si>
  <si>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</si>
  <si>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Formació professionalitzadora</t>
  </si>
  <si>
    <t>Formació transveral</t>
  </si>
  <si>
    <t>Responsables fase experienciació</t>
  </si>
  <si>
    <t>Material</t>
  </si>
  <si>
    <t>Amortització eines</t>
  </si>
  <si>
    <t>EPIS</t>
  </si>
  <si>
    <t>Beca formació</t>
  </si>
  <si>
    <t>Transport (si cal durant la formació)</t>
  </si>
  <si>
    <t>Hores</t>
  </si>
  <si>
    <t>Expert</t>
  </si>
  <si>
    <t>Preu mes</t>
  </si>
  <si>
    <t>Oferta, sense iVA</t>
  </si>
  <si>
    <t>Oferdta sense partides alçades, sense IVA</t>
  </si>
  <si>
    <t>Preu unitari mes/hora</t>
  </si>
  <si>
    <t>Encarregat</t>
  </si>
  <si>
    <t>Tipus</t>
  </si>
  <si>
    <t>Preu hora</t>
  </si>
  <si>
    <t>Salaris fase experienciació, costos ss i imprevistos</t>
  </si>
  <si>
    <r>
      <t>Preu de referència màxim</t>
    </r>
    <r>
      <rPr>
        <i/>
        <vertAlign val="superscript"/>
        <sz val="9"/>
        <rFont val="Calibri"/>
        <family val="2"/>
        <scheme val="minor"/>
      </rPr>
      <t>2</t>
    </r>
  </si>
  <si>
    <t>PROJECTE FORMATIU I D'EXPERIENCIACIÓ LABORAL EN REHABILITACIÓ D'HABITATGES F210000065
QUADRE DE PREUS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</si>
</sst>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  <font>
      <sz val="12"/>
      <color theme="1"/>
      <name val="Arial"/>
      <family val="2"/>
    </font>
    <font>
      <i/>
      <sz val="9"/>
      <name val="Calibri"/>
      <family val="2"/>
      <scheme val="minor"/>
    </font>
    <font>
      <i/>
      <vertAlign val="superscript"/>
      <sz val="9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8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10" fillId="0" borderId="0" xfId="0" applyFont="1"/>
    <xf numFmtId="0" fontId="2" fillId="0" borderId="5" xfId="0" applyFont="1" applyBorder="1" applyAlignment="1">
      <alignment horizontal="justify" vertical="center"/>
    </xf>
    <xf numFmtId="0" fontId="2" fillId="0" borderId="5" xfId="0" applyFont="1" applyBorder="1" applyAlignment="1">
      <alignment vertical="center" wrapText="1"/>
    </xf>
    <xf numFmtId="10" fontId="2" fillId="0" borderId="5" xfId="2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11" fillId="0" borderId="0" xfId="0" applyFont="1"/>
    <xf numFmtId="0" fontId="12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left" vertical="center" indent="2"/>
    </xf>
    <xf numFmtId="0" fontId="14" fillId="0" borderId="0" xfId="0" applyFont="1" applyAlignment="1" applyProtection="1">
      <alignment horizontal="center" vertical="center" wrapText="1"/>
      <protection locked="0"/>
    </xf>
    <xf numFmtId="44" fontId="16" fillId="0" borderId="0" xfId="0" applyNumberFormat="1" applyFont="1" applyBorder="1"/>
    <xf numFmtId="0" fontId="11" fillId="0" borderId="0" xfId="0" applyFont="1" applyFill="1"/>
    <xf numFmtId="0" fontId="17" fillId="0" borderId="0" xfId="0" applyFont="1" applyFill="1"/>
    <xf numFmtId="0" fontId="17" fillId="0" borderId="0" xfId="0" applyFont="1"/>
    <xf numFmtId="0" fontId="17" fillId="0" borderId="0" xfId="0" applyFont="1" applyAlignment="1">
      <alignment horizontal="justify" vertical="justify" wrapText="1"/>
    </xf>
    <xf numFmtId="0" fontId="18" fillId="0" borderId="0" xfId="0" applyFont="1"/>
    <xf numFmtId="0" fontId="19" fillId="0" borderId="0" xfId="0" applyFont="1"/>
    <xf numFmtId="0" fontId="15" fillId="0" borderId="0" xfId="0" applyFont="1"/>
    <xf numFmtId="0" fontId="0" fillId="0" borderId="4" xfId="0" applyFont="1" applyBorder="1"/>
    <xf numFmtId="0" fontId="0" fillId="0" borderId="3" xfId="0" applyFont="1" applyBorder="1"/>
    <xf numFmtId="0" fontId="0" fillId="0" borderId="0" xfId="0" applyFont="1"/>
    <xf numFmtId="0" fontId="0" fillId="0" borderId="1" xfId="0" applyBorder="1"/>
    <xf numFmtId="0" fontId="2" fillId="0" borderId="1" xfId="2" applyNumberFormat="1" applyFont="1" applyBorder="1" applyAlignment="1">
      <alignment vertical="center" wrapText="1"/>
    </xf>
    <xf numFmtId="0" fontId="3" fillId="0" borderId="11" xfId="0" applyFont="1" applyBorder="1"/>
    <xf numFmtId="0" fontId="3" fillId="0" borderId="12" xfId="0" applyFont="1" applyBorder="1"/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5" xfId="0" applyFont="1" applyBorder="1"/>
    <xf numFmtId="0" fontId="0" fillId="0" borderId="1" xfId="0" applyFont="1" applyBorder="1"/>
    <xf numFmtId="0" fontId="0" fillId="0" borderId="6" xfId="0" applyFont="1" applyBorder="1"/>
    <xf numFmtId="0" fontId="0" fillId="0" borderId="2" xfId="0" applyFont="1" applyBorder="1"/>
    <xf numFmtId="0" fontId="9" fillId="0" borderId="2" xfId="0" applyFont="1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2" fillId="0" borderId="2" xfId="2" applyNumberFormat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4" fontId="2" fillId="4" borderId="1" xfId="1" applyFont="1" applyFill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44" fontId="8" fillId="0" borderId="0" xfId="0" applyNumberFormat="1" applyFont="1" applyBorder="1"/>
    <xf numFmtId="44" fontId="11" fillId="0" borderId="0" xfId="0" applyNumberFormat="1" applyFont="1" applyBorder="1"/>
    <xf numFmtId="0" fontId="14" fillId="0" borderId="0" xfId="0" applyFont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horizontal="right" vertical="center"/>
    </xf>
    <xf numFmtId="0" fontId="9" fillId="0" borderId="2" xfId="0" applyFont="1" applyBorder="1" applyAlignment="1">
      <alignment vertical="center" wrapText="1"/>
    </xf>
    <xf numFmtId="8" fontId="9" fillId="0" borderId="2" xfId="0" applyNumberFormat="1" applyFont="1" applyBorder="1" applyAlignment="1">
      <alignment vertical="center" wrapText="1"/>
    </xf>
    <xf numFmtId="0" fontId="9" fillId="0" borderId="2" xfId="0" applyNumberFormat="1" applyFont="1" applyBorder="1" applyAlignment="1">
      <alignment vertical="center" wrapText="1"/>
    </xf>
    <xf numFmtId="0" fontId="2" fillId="3" borderId="5" xfId="2" applyNumberFormat="1" applyFont="1" applyFill="1" applyBorder="1" applyAlignment="1">
      <alignment vertical="center" wrapText="1"/>
    </xf>
    <xf numFmtId="0" fontId="2" fillId="3" borderId="1" xfId="2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10" fontId="2" fillId="3" borderId="1" xfId="2" applyNumberFormat="1" applyFont="1" applyFill="1" applyBorder="1" applyAlignment="1">
      <alignment vertical="center" wrapText="1"/>
    </xf>
    <xf numFmtId="10" fontId="2" fillId="3" borderId="2" xfId="2" applyNumberFormat="1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5" xfId="0" applyNumberFormat="1" applyFont="1" applyFill="1" applyBorder="1" applyAlignment="1">
      <alignment vertical="center" wrapText="1"/>
    </xf>
    <xf numFmtId="0" fontId="2" fillId="3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justify"/>
    </xf>
    <xf numFmtId="44" fontId="2" fillId="0" borderId="15" xfId="0" applyNumberFormat="1" applyFont="1" applyBorder="1"/>
    <xf numFmtId="0" fontId="22" fillId="3" borderId="2" xfId="0" applyFont="1" applyFill="1" applyBorder="1" applyAlignment="1">
      <alignment vertical="center" wrapText="1"/>
    </xf>
    <xf numFmtId="44" fontId="2" fillId="0" borderId="9" xfId="1" applyFont="1" applyBorder="1" applyAlignment="1">
      <alignment vertical="center" wrapText="1"/>
    </xf>
    <xf numFmtId="44" fontId="2" fillId="0" borderId="8" xfId="1" applyFont="1" applyBorder="1" applyAlignment="1">
      <alignment vertical="center" wrapText="1"/>
    </xf>
    <xf numFmtId="44" fontId="2" fillId="0" borderId="10" xfId="1" applyFont="1" applyBorder="1" applyAlignment="1">
      <alignment vertical="center" wrapText="1"/>
    </xf>
    <xf numFmtId="44" fontId="23" fillId="0" borderId="13" xfId="1" applyFont="1" applyBorder="1"/>
    <xf numFmtId="44" fontId="2" fillId="0" borderId="14" xfId="1" applyFont="1" applyBorder="1"/>
    <xf numFmtId="44" fontId="1" fillId="0" borderId="9" xfId="1" applyFont="1" applyBorder="1"/>
    <xf numFmtId="0" fontId="24" fillId="0" borderId="7" xfId="0" applyFont="1" applyBorder="1" applyAlignment="1">
      <alignment horizontal="center" vertical="center" wrapText="1"/>
    </xf>
    <xf numFmtId="44" fontId="9" fillId="0" borderId="10" xfId="1" applyFont="1" applyBorder="1" applyAlignment="1">
      <alignment vertical="center" wrapText="1"/>
    </xf>
    <xf numFmtId="0" fontId="27" fillId="0" borderId="0" xfId="0" applyFont="1"/>
    <xf numFmtId="0" fontId="1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justify"/>
    </xf>
    <xf numFmtId="0" fontId="15" fillId="0" borderId="16" xfId="0" applyFont="1" applyFill="1" applyBorder="1" applyAlignment="1">
      <alignment horizontal="right"/>
    </xf>
    <xf numFmtId="0" fontId="15" fillId="0" borderId="17" xfId="0" applyFont="1" applyFill="1" applyBorder="1" applyAlignment="1">
      <alignment horizontal="right"/>
    </xf>
    <xf numFmtId="0" fontId="15" fillId="0" borderId="18" xfId="0" applyFont="1" applyFill="1" applyBorder="1" applyAlignment="1">
      <alignment horizontal="right"/>
    </xf>
    <xf numFmtId="0" fontId="26" fillId="0" borderId="19" xfId="0" applyFont="1" applyBorder="1" applyAlignment="1">
      <alignment horizontal="right" wrapText="1"/>
    </xf>
    <xf numFmtId="0" fontId="26" fillId="0" borderId="20" xfId="0" applyFont="1" applyBorder="1" applyAlignment="1">
      <alignment horizontal="right" wrapText="1"/>
    </xf>
    <xf numFmtId="0" fontId="26" fillId="0" borderId="21" xfId="0" applyFont="1" applyBorder="1" applyAlignment="1">
      <alignment horizontal="right" wrapText="1"/>
    </xf>
    <xf numFmtId="0" fontId="3" fillId="0" borderId="22" xfId="0" applyFont="1" applyBorder="1" applyAlignment="1">
      <alignment horizontal="center" vertical="center" wrapText="1"/>
    </xf>
    <xf numFmtId="0" fontId="2" fillId="3" borderId="23" xfId="0" applyFont="1" applyFill="1" applyBorder="1" applyAlignment="1">
      <alignment vertical="center" wrapText="1"/>
    </xf>
    <xf numFmtId="0" fontId="2" fillId="2" borderId="1" xfId="0" applyFont="1" applyFill="1" applyBorder="1"/>
    <xf numFmtId="44" fontId="2" fillId="5" borderId="5" xfId="1" applyFont="1" applyFill="1" applyBorder="1" applyAlignment="1">
      <alignment horizontal="center" wrapText="1"/>
    </xf>
    <xf numFmtId="44" fontId="2" fillId="5" borderId="1" xfId="1" applyFont="1" applyFill="1" applyBorder="1" applyAlignment="1">
      <alignment horizontal="center" wrapText="1"/>
    </xf>
    <xf numFmtId="6" fontId="2" fillId="5" borderId="1" xfId="1" applyNumberFormat="1" applyFont="1" applyFill="1" applyBorder="1" applyAlignment="1">
      <alignment horizontal="center" wrapText="1"/>
    </xf>
    <xf numFmtId="6" fontId="2" fillId="5" borderId="2" xfId="1" applyNumberFormat="1" applyFont="1" applyFill="1" applyBorder="1" applyAlignment="1">
      <alignment horizontal="center" wrapText="1"/>
    </xf>
    <xf numFmtId="44" fontId="28" fillId="0" borderId="7" xfId="0" applyNumberFormat="1" applyFont="1" applyBorder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1</xdr:row>
      <xdr:rowOff>104775</xdr:rowOff>
    </xdr:from>
    <xdr:to>
      <xdr:col>10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2"/>
  <sheetViews>
    <sheetView tabSelected="1" view="pageBreakPreview" zoomScaleNormal="100" zoomScaleSheetLayoutView="100" workbookViewId="0">
      <selection activeCell="E14" sqref="E14"/>
    </sheetView>
  </sheetViews>
  <sheetFormatPr defaultRowHeight="14.5" x14ac:dyDescent="0.35"/>
  <cols>
    <col min="1" max="1" width="28.54296875" style="26" customWidth="1"/>
    <col min="2" max="2" width="11.90625" style="26" customWidth="1"/>
    <col min="3" max="3" width="33.54296875" style="26" bestFit="1" customWidth="1"/>
    <col min="4" max="4" width="10.6328125" style="26" bestFit="1" customWidth="1"/>
    <col min="5" max="5" width="11.81640625" style="26" bestFit="1" customWidth="1"/>
    <col min="6" max="6" width="11.81640625" style="26" customWidth="1"/>
    <col min="7" max="7" width="9" style="26" bestFit="1" customWidth="1"/>
    <col min="8" max="8" width="9" style="26" customWidth="1"/>
    <col min="9" max="9" width="7" style="26" bestFit="1" customWidth="1"/>
    <col min="10" max="10" width="16.08984375" style="26" bestFit="1" customWidth="1"/>
    <col min="11" max="11" width="16.6328125" style="26" bestFit="1" customWidth="1"/>
  </cols>
  <sheetData>
    <row r="1" spans="1:14" ht="14.4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"/>
    </row>
    <row r="2" spans="1:14" ht="14.4" x14ac:dyDescent="0.3">
      <c r="A2" s="15"/>
      <c r="B2" s="15"/>
      <c r="C2" s="15"/>
      <c r="D2" s="15"/>
      <c r="E2" s="15"/>
      <c r="F2" s="15"/>
      <c r="G2" s="16"/>
      <c r="H2" s="16"/>
      <c r="I2" s="15"/>
      <c r="J2" s="15"/>
      <c r="K2" s="15"/>
      <c r="L2" s="1"/>
    </row>
    <row r="3" spans="1:14" ht="23" customHeight="1" x14ac:dyDescent="0.35">
      <c r="A3" s="17" t="s">
        <v>10</v>
      </c>
      <c r="B3" s="17"/>
      <c r="C3" s="15"/>
      <c r="D3" s="15"/>
      <c r="E3" s="15"/>
      <c r="F3" s="15"/>
      <c r="G3" s="16"/>
      <c r="H3" s="16"/>
      <c r="I3" s="15"/>
      <c r="J3" s="15"/>
      <c r="K3" s="15"/>
      <c r="L3" s="1"/>
    </row>
    <row r="4" spans="1:14" ht="14.4" x14ac:dyDescent="0.3">
      <c r="A4" s="17"/>
      <c r="B4" s="17"/>
      <c r="C4" s="18"/>
      <c r="D4" s="18"/>
      <c r="E4" s="18"/>
      <c r="F4" s="51"/>
      <c r="G4" s="16"/>
      <c r="H4" s="16"/>
      <c r="I4" s="15"/>
      <c r="J4" s="15"/>
      <c r="K4" s="15"/>
      <c r="L4" s="1"/>
    </row>
    <row r="5" spans="1:14" ht="44" customHeight="1" x14ac:dyDescent="0.35">
      <c r="A5" s="78" t="s">
        <v>36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1"/>
    </row>
    <row r="6" spans="1:14" ht="11.4" customHeight="1" x14ac:dyDescent="0.35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1"/>
    </row>
    <row r="7" spans="1:14" ht="15" thickBot="1" x14ac:dyDescent="0.4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"/>
    </row>
    <row r="8" spans="1:14" ht="26" thickBot="1" x14ac:dyDescent="0.4">
      <c r="A8" s="32"/>
      <c r="B8" s="33"/>
      <c r="C8" s="33" t="s">
        <v>2</v>
      </c>
      <c r="D8" s="34" t="s">
        <v>4</v>
      </c>
      <c r="E8" s="93" t="s">
        <v>30</v>
      </c>
      <c r="F8" s="35" t="s">
        <v>32</v>
      </c>
      <c r="G8" s="34" t="s">
        <v>3</v>
      </c>
      <c r="H8" s="34" t="s">
        <v>25</v>
      </c>
      <c r="I8" s="34" t="s">
        <v>0</v>
      </c>
      <c r="J8" s="48" t="s">
        <v>9</v>
      </c>
      <c r="K8" s="75" t="s">
        <v>35</v>
      </c>
      <c r="L8" s="1"/>
    </row>
    <row r="9" spans="1:14" ht="15" thickBot="1" x14ac:dyDescent="0.4">
      <c r="A9" s="27" t="s">
        <v>12</v>
      </c>
      <c r="B9" s="36" t="s">
        <v>26</v>
      </c>
      <c r="C9" s="10" t="s">
        <v>14</v>
      </c>
      <c r="D9" s="11">
        <v>1</v>
      </c>
      <c r="E9" s="95"/>
      <c r="F9" s="96" t="s">
        <v>27</v>
      </c>
      <c r="G9" s="12">
        <v>1</v>
      </c>
      <c r="H9" s="56"/>
      <c r="I9" s="11">
        <v>10</v>
      </c>
      <c r="J9" s="69">
        <f>D9*E9*G9*I9</f>
        <v>0</v>
      </c>
      <c r="K9" s="74">
        <v>43963.5</v>
      </c>
      <c r="L9" s="1"/>
    </row>
    <row r="10" spans="1:14" ht="15" thickBot="1" x14ac:dyDescent="0.4">
      <c r="A10" s="28" t="s">
        <v>19</v>
      </c>
      <c r="B10" s="30" t="s">
        <v>31</v>
      </c>
      <c r="C10" s="8" t="s">
        <v>14</v>
      </c>
      <c r="D10" s="7">
        <v>2</v>
      </c>
      <c r="E10" s="95"/>
      <c r="F10" s="97" t="s">
        <v>27</v>
      </c>
      <c r="G10" s="13">
        <v>1</v>
      </c>
      <c r="H10" s="57"/>
      <c r="I10" s="7">
        <v>7</v>
      </c>
      <c r="J10" s="70">
        <f>D10*E10*G10*I10</f>
        <v>0</v>
      </c>
      <c r="K10" s="74">
        <v>69848.833811291668</v>
      </c>
      <c r="L10" s="1"/>
    </row>
    <row r="11" spans="1:14" ht="15" thickBot="1" x14ac:dyDescent="0.4">
      <c r="A11" s="28" t="s">
        <v>17</v>
      </c>
      <c r="B11" s="37"/>
      <c r="C11" s="8" t="s">
        <v>14</v>
      </c>
      <c r="D11" s="7">
        <v>20</v>
      </c>
      <c r="E11" s="95"/>
      <c r="F11" s="98" t="s">
        <v>33</v>
      </c>
      <c r="G11" s="60"/>
      <c r="H11" s="31">
        <v>300</v>
      </c>
      <c r="I11" s="58"/>
      <c r="J11" s="70">
        <f>D11*E11*H11</f>
        <v>0</v>
      </c>
      <c r="K11" s="74">
        <v>30000</v>
      </c>
      <c r="L11" s="1"/>
    </row>
    <row r="12" spans="1:14" ht="15" thickBot="1" x14ac:dyDescent="0.4">
      <c r="A12" s="38" t="s">
        <v>18</v>
      </c>
      <c r="B12" s="39"/>
      <c r="C12" s="40" t="s">
        <v>14</v>
      </c>
      <c r="D12" s="41">
        <v>20</v>
      </c>
      <c r="E12" s="95"/>
      <c r="F12" s="99" t="s">
        <v>33</v>
      </c>
      <c r="G12" s="61"/>
      <c r="H12" s="42">
        <v>30</v>
      </c>
      <c r="I12" s="59"/>
      <c r="J12" s="71">
        <f>D12*E12*H12</f>
        <v>0</v>
      </c>
      <c r="K12" s="74">
        <v>3000</v>
      </c>
      <c r="L12" s="1"/>
      <c r="N12">
        <v>0</v>
      </c>
    </row>
    <row r="13" spans="1:14" ht="15" thickBot="1" x14ac:dyDescent="0.4">
      <c r="A13" s="83" t="s">
        <v>11</v>
      </c>
      <c r="B13" s="43"/>
      <c r="C13" s="44" t="s">
        <v>20</v>
      </c>
      <c r="D13" s="11"/>
      <c r="E13" s="94"/>
      <c r="F13" s="63"/>
      <c r="G13" s="63"/>
      <c r="H13" s="64"/>
      <c r="I13" s="63"/>
      <c r="J13" s="74">
        <f>K13</f>
        <v>150000</v>
      </c>
      <c r="K13" s="74">
        <v>150000</v>
      </c>
      <c r="L13" s="1"/>
    </row>
    <row r="14" spans="1:14" ht="15" thickBot="1" x14ac:dyDescent="0.4">
      <c r="A14" s="84"/>
      <c r="B14" s="45"/>
      <c r="C14" s="14" t="s">
        <v>21</v>
      </c>
      <c r="D14" s="58"/>
      <c r="E14" s="58"/>
      <c r="F14" s="58"/>
      <c r="G14" s="58"/>
      <c r="H14" s="65"/>
      <c r="I14" s="58"/>
      <c r="J14" s="70">
        <f>K14</f>
        <v>30000</v>
      </c>
      <c r="K14" s="74">
        <v>30000</v>
      </c>
      <c r="L14" s="1"/>
    </row>
    <row r="15" spans="1:14" ht="15" thickBot="1" x14ac:dyDescent="0.4">
      <c r="A15" s="84"/>
      <c r="B15" s="45"/>
      <c r="C15" s="14" t="s">
        <v>22</v>
      </c>
      <c r="D15" s="58"/>
      <c r="E15" s="58"/>
      <c r="F15" s="58"/>
      <c r="G15" s="58"/>
      <c r="H15" s="65"/>
      <c r="I15" s="58"/>
      <c r="J15" s="70">
        <f t="shared" ref="J15:J17" si="0">K15</f>
        <v>4000</v>
      </c>
      <c r="K15" s="74">
        <v>4000</v>
      </c>
      <c r="L15" s="1"/>
    </row>
    <row r="16" spans="1:14" ht="25.5" thickBot="1" x14ac:dyDescent="0.4">
      <c r="A16" s="84"/>
      <c r="B16" s="45"/>
      <c r="C16" s="66" t="s">
        <v>34</v>
      </c>
      <c r="D16" s="7">
        <v>20</v>
      </c>
      <c r="E16" s="46"/>
      <c r="F16" s="46"/>
      <c r="G16" s="13">
        <v>1</v>
      </c>
      <c r="H16" s="57"/>
      <c r="I16" s="7">
        <v>6</v>
      </c>
      <c r="J16" s="70">
        <f t="shared" si="0"/>
        <v>335832.48173474986</v>
      </c>
      <c r="K16" s="74">
        <v>335832.48173474986</v>
      </c>
      <c r="L16" s="1"/>
    </row>
    <row r="17" spans="1:12" ht="15" thickBot="1" x14ac:dyDescent="0.4">
      <c r="A17" s="84"/>
      <c r="B17" s="45"/>
      <c r="C17" s="14" t="s">
        <v>24</v>
      </c>
      <c r="D17" s="58"/>
      <c r="E17" s="46"/>
      <c r="F17" s="46"/>
      <c r="G17" s="60"/>
      <c r="H17" s="57"/>
      <c r="I17" s="58"/>
      <c r="J17" s="70">
        <f t="shared" si="0"/>
        <v>2000</v>
      </c>
      <c r="K17" s="74">
        <v>2000</v>
      </c>
      <c r="L17" s="1"/>
    </row>
    <row r="18" spans="1:12" ht="15" thickBot="1" x14ac:dyDescent="0.4">
      <c r="A18" s="85"/>
      <c r="B18" s="47"/>
      <c r="C18" s="52" t="s">
        <v>23</v>
      </c>
      <c r="D18" s="53">
        <v>20</v>
      </c>
      <c r="E18" s="54">
        <v>5</v>
      </c>
      <c r="F18" s="54" t="s">
        <v>33</v>
      </c>
      <c r="G18" s="62"/>
      <c r="H18" s="55">
        <v>330</v>
      </c>
      <c r="I18" s="68"/>
      <c r="J18" s="76">
        <f>K18</f>
        <v>33000</v>
      </c>
      <c r="K18" s="74">
        <v>33000</v>
      </c>
      <c r="L18" s="1"/>
    </row>
    <row r="19" spans="1:12" s="77" customFormat="1" ht="16" thickBot="1" x14ac:dyDescent="0.4">
      <c r="A19" s="90" t="s">
        <v>7</v>
      </c>
      <c r="B19" s="91"/>
      <c r="C19" s="91"/>
      <c r="D19" s="91"/>
      <c r="E19" s="91"/>
      <c r="F19" s="91"/>
      <c r="G19" s="91"/>
      <c r="H19" s="91"/>
      <c r="I19" s="92"/>
      <c r="J19" s="72">
        <f>SUM(J9:J18)</f>
        <v>554832.48173474986</v>
      </c>
      <c r="K19" s="100">
        <v>701644.81554604159</v>
      </c>
    </row>
    <row r="20" spans="1:12" ht="14.4" customHeight="1" x14ac:dyDescent="0.35">
      <c r="A20" s="5"/>
      <c r="B20" s="5"/>
      <c r="C20" s="6"/>
      <c r="D20" s="87" t="s">
        <v>28</v>
      </c>
      <c r="E20" s="88"/>
      <c r="F20" s="88"/>
      <c r="G20" s="88"/>
      <c r="H20" s="88"/>
      <c r="I20" s="89"/>
      <c r="J20" s="73">
        <f>SUM(J9:J19)</f>
        <v>1109664.9634694997</v>
      </c>
      <c r="K20" s="19"/>
      <c r="L20" s="1"/>
    </row>
    <row r="21" spans="1:12" x14ac:dyDescent="0.35">
      <c r="A21" s="4"/>
      <c r="B21" s="4"/>
      <c r="C21" s="3" t="s">
        <v>1</v>
      </c>
      <c r="D21" s="87" t="s">
        <v>29</v>
      </c>
      <c r="E21" s="88"/>
      <c r="F21" s="88"/>
      <c r="G21" s="88"/>
      <c r="H21" s="88"/>
      <c r="I21" s="89"/>
      <c r="J21" s="67">
        <f>J19-J20</f>
        <v>-554832.48173474986</v>
      </c>
      <c r="K21" s="50"/>
      <c r="L21" s="1"/>
    </row>
    <row r="22" spans="1:12" ht="14.4" x14ac:dyDescent="0.3">
      <c r="A22" s="1"/>
      <c r="B22" s="1"/>
      <c r="C22" s="1"/>
      <c r="D22" s="20"/>
      <c r="E22" s="20"/>
      <c r="F22" s="20"/>
      <c r="G22" s="21"/>
      <c r="H22" s="21"/>
      <c r="I22" s="20"/>
      <c r="J22" s="49"/>
      <c r="K22" s="50"/>
      <c r="L22" s="1"/>
    </row>
    <row r="23" spans="1:12" x14ac:dyDescent="0.35">
      <c r="A23" s="2" t="s">
        <v>8</v>
      </c>
      <c r="B23" s="2"/>
      <c r="C23" s="2"/>
      <c r="D23" s="22"/>
      <c r="E23" s="22"/>
      <c r="F23" s="22"/>
      <c r="G23" s="23"/>
      <c r="H23" s="23"/>
      <c r="I23" s="15"/>
      <c r="J23" s="49"/>
      <c r="K23" s="50"/>
      <c r="L23" s="1"/>
    </row>
    <row r="24" spans="1:12" x14ac:dyDescent="0.35">
      <c r="A24" s="86" t="s">
        <v>5</v>
      </c>
      <c r="B24" s="86"/>
      <c r="C24" s="86"/>
      <c r="D24" s="15"/>
      <c r="E24" s="15"/>
      <c r="F24" s="15"/>
      <c r="G24" s="22"/>
      <c r="H24" s="22"/>
      <c r="I24" s="15"/>
      <c r="J24" s="15"/>
      <c r="K24" s="15"/>
      <c r="L24" s="1"/>
    </row>
    <row r="25" spans="1:12" x14ac:dyDescent="0.35">
      <c r="A25" s="86" t="s">
        <v>6</v>
      </c>
      <c r="B25" s="86"/>
      <c r="C25" s="86"/>
      <c r="D25" s="15"/>
      <c r="E25" s="15"/>
      <c r="F25" s="15"/>
      <c r="G25" s="22"/>
      <c r="H25" s="22"/>
      <c r="I25" s="15"/>
      <c r="J25" s="15"/>
      <c r="K25" s="15"/>
      <c r="L25" s="1"/>
    </row>
    <row r="26" spans="1:12" ht="24.65" customHeight="1" x14ac:dyDescent="0.35">
      <c r="A26" s="80" t="s">
        <v>15</v>
      </c>
      <c r="B26" s="80"/>
      <c r="C26" s="81"/>
      <c r="D26" s="81"/>
      <c r="E26" s="81"/>
      <c r="F26" s="81"/>
      <c r="G26" s="81"/>
      <c r="H26" s="81"/>
      <c r="I26" s="81"/>
      <c r="J26" s="81"/>
      <c r="K26" s="81"/>
      <c r="L26" s="81"/>
    </row>
    <row r="27" spans="1:12" s="29" customFormat="1" x14ac:dyDescent="0.35">
      <c r="A27" s="2" t="s">
        <v>13</v>
      </c>
      <c r="B27" s="2"/>
      <c r="C27" s="2"/>
      <c r="D27" s="2"/>
      <c r="E27" s="2"/>
      <c r="F27" s="2"/>
      <c r="G27" s="1"/>
      <c r="H27" s="1"/>
      <c r="I27" s="1"/>
      <c r="J27" s="1"/>
      <c r="K27" s="1"/>
      <c r="L27" s="1"/>
    </row>
    <row r="28" spans="1:12" s="29" customFormat="1" ht="8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s="29" customFormat="1" ht="28.25" customHeight="1" x14ac:dyDescent="0.35">
      <c r="A29" s="80" t="s">
        <v>16</v>
      </c>
      <c r="B29" s="80"/>
      <c r="C29" s="81"/>
      <c r="D29" s="81"/>
      <c r="E29" s="81"/>
      <c r="F29" s="81"/>
      <c r="G29" s="81"/>
      <c r="H29" s="81"/>
      <c r="I29" s="81"/>
      <c r="J29" s="81"/>
      <c r="K29" s="81"/>
      <c r="L29" s="81"/>
    </row>
    <row r="30" spans="1:12" x14ac:dyDescent="0.35">
      <c r="A30" s="25"/>
      <c r="B30" s="25"/>
      <c r="C30" s="25"/>
      <c r="D30" s="25"/>
      <c r="E30" s="25"/>
      <c r="F30" s="25"/>
      <c r="G30" s="24"/>
      <c r="H30" s="24"/>
      <c r="I30" s="24"/>
      <c r="J30" s="24"/>
      <c r="K30" s="24"/>
      <c r="L30" s="9"/>
    </row>
    <row r="31" spans="1:12" x14ac:dyDescent="0.3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"/>
    </row>
    <row r="32" spans="1:12" x14ac:dyDescent="0.35">
      <c r="A32" s="82"/>
      <c r="B32" s="82"/>
      <c r="C32" s="79"/>
      <c r="D32" s="79"/>
      <c r="E32" s="79"/>
      <c r="F32" s="79"/>
      <c r="G32" s="79"/>
      <c r="H32" s="79"/>
      <c r="I32" s="79"/>
      <c r="J32" s="79"/>
      <c r="K32" s="79"/>
      <c r="L32" s="79"/>
    </row>
  </sheetData>
  <mergeCells count="10">
    <mergeCell ref="A5:K6"/>
    <mergeCell ref="A26:L26"/>
    <mergeCell ref="A29:L29"/>
    <mergeCell ref="A32:L32"/>
    <mergeCell ref="A13:A18"/>
    <mergeCell ref="A24:C24"/>
    <mergeCell ref="A25:C25"/>
    <mergeCell ref="D20:I20"/>
    <mergeCell ref="D21:I21"/>
    <mergeCell ref="A19:I19"/>
  </mergeCells>
  <pageMargins left="0.7" right="0.7" top="0.75" bottom="0.75" header="0.3" footer="0.3"/>
  <pageSetup paperSize="9" scale="64" orientation="landscape" horizontalDpi="1200" verticalDpi="1200" r:id="rId1"/>
  <colBreaks count="1" manualBreakCount="1">
    <brk id="11" max="29" man="1"/>
  </colBreaks>
  <customProperties>
    <customPr name="EpmWorksheetKeyString_GUID" r:id="rId2"/>
  </customPropertie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2021-12-28T08:07:08Z</cp:lastPrinted>
  <dcterms:created xsi:type="dcterms:W3CDTF">2017-10-26T07:57:29Z</dcterms:created>
  <dcterms:modified xsi:type="dcterms:W3CDTF">2022-02-14T20:12:56Z</dcterms:modified>
</cp:coreProperties>
</file>