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825" yWindow="3825" windowWidth="19305" windowHeight="10905" activeTab="4"/>
  </bookViews>
  <sheets>
    <sheet name="QP0 L1" sheetId="2" r:id="rId1"/>
    <sheet name="QP0L2" sheetId="3" r:id="rId2"/>
    <sheet name="QP0 L3" sheetId="4" r:id="rId3"/>
    <sheet name="QP0 L4" sheetId="5" r:id="rId4"/>
    <sheet name="QP0 L5" sheetId="6" r:id="rId5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18" i="6" l="1"/>
  <c r="H13" i="6" s="1"/>
  <c r="H17" i="6"/>
  <c r="H16" i="6"/>
  <c r="G15" i="6"/>
  <c r="G14" i="6"/>
  <c r="G13" i="6"/>
  <c r="H18" i="5"/>
  <c r="H17" i="5"/>
  <c r="H16" i="5"/>
  <c r="G15" i="5"/>
  <c r="G14" i="5"/>
  <c r="G13" i="5"/>
  <c r="G19" i="5" s="1"/>
  <c r="G19" i="4"/>
  <c r="H18" i="4"/>
  <c r="H17" i="4"/>
  <c r="H16" i="4"/>
  <c r="G15" i="4"/>
  <c r="G14" i="4"/>
  <c r="G13" i="4"/>
  <c r="H19" i="3"/>
  <c r="H18" i="3"/>
  <c r="H17" i="3"/>
  <c r="G16" i="3"/>
  <c r="G15" i="3"/>
  <c r="G14" i="3"/>
  <c r="G19" i="6" l="1"/>
  <c r="H14" i="3"/>
  <c r="G20" i="3"/>
  <c r="H13" i="4"/>
  <c r="H13" i="5"/>
  <c r="H14" i="2" l="1"/>
  <c r="G13" i="2" l="1"/>
  <c r="G12" i="2"/>
  <c r="G11" i="2"/>
  <c r="G17" i="2" s="1"/>
  <c r="H16" i="2"/>
  <c r="H15" i="2"/>
  <c r="H11" i="2" l="1"/>
</calcChain>
</file>

<file path=xl/sharedStrings.xml><?xml version="1.0" encoding="utf-8"?>
<sst xmlns="http://schemas.openxmlformats.org/spreadsheetml/2006/main" count="160" uniqueCount="36">
  <si>
    <t xml:space="preserve">Posició </t>
  </si>
  <si>
    <t>Amidament</t>
  </si>
  <si>
    <t>Mesos</t>
  </si>
  <si>
    <t>PA a justificar</t>
  </si>
  <si>
    <t>ofertats no excedeixen l'import parcial de referència, ni el pressupost de licitació.</t>
  </si>
  <si>
    <t>La proposta de personal fa referència a les hores a cobrir, amb independència del nombre de treballadors a adscriure al projecte, però tenint en compte la jornada màxima.</t>
  </si>
  <si>
    <r>
      <rPr>
        <vertAlign val="superscript"/>
        <sz val="9"/>
        <color theme="1"/>
        <rFont val="Arial"/>
        <family val="2"/>
      </rPr>
      <t>1</t>
    </r>
    <r>
      <rPr>
        <sz val="9"/>
        <color theme="1"/>
        <rFont val="Arial"/>
        <family val="2"/>
      </rPr>
      <t xml:space="preserve"> Veure detall del Plec de condicions particulars, que prevaldrà sobre qualsevol altra descripció.</t>
    </r>
  </si>
  <si>
    <t>Pressupost ofertat</t>
  </si>
  <si>
    <t xml:space="preserve">El total consignat a aquest Quadre de Preus 0 haurà de coincidir exactament amb l'oferta econòmica que el licitador faci constar al Model Document número 4 del Plec de Condicions, </t>
  </si>
  <si>
    <t xml:space="preserve">tota vegada que ha d'incorporar, no només els costos salarials sino també tots els costos d'empresa i marge de benefici, així com  la partida alçada que es preveu. </t>
  </si>
  <si>
    <t>Dedicació setmanal ( %)</t>
  </si>
  <si>
    <t>Aquest preu haurà d'incloure tots els conceptes repercutibles (suma de: salari, quotes de seguretat social, despeses directes, indirectes a repercutir, benefici industrial…). No es podrà reclamar cap mena de preu o cost addicional configurant-se com un preu unitari de referència tot inclòs.</t>
  </si>
  <si>
    <r>
      <rPr>
        <vertAlign val="superscript"/>
        <sz val="9"/>
        <color theme="1"/>
        <rFont val="Arial"/>
        <family val="2"/>
      </rPr>
      <t xml:space="preserve">3 </t>
    </r>
    <r>
      <rPr>
        <sz val="9"/>
        <color theme="1"/>
        <rFont val="Arial"/>
        <family val="2"/>
      </rPr>
      <t xml:space="preserve">Els preus de referència parcials indiquen límits màxim parcials de l'oferta. Veure clàusula 9.2 del Plec de condicions. Verificar que la suma dels imports parcials </t>
    </r>
  </si>
  <si>
    <t>SERVEIS DE CASALS URBANS D'ESTIU ALS BARRIS DE LA TEIXONERA, SANT GENÍS DELS AGUDELLS, BON PASTOR, BARÓ DE VIVER, TRINITAT VELLA, TRINITAT NOVA, BESÒS-MARESME, VERNEDA-LA PAU, LA MARINA I RAVAL/GÒTIC DINS EL MARC DEL PLA DE BARRIS DE BARCELONA, AIXÍ COM PER AL FOMENT DE L'EFICIÈNCIA SOCIAL</t>
  </si>
  <si>
    <t xml:space="preserve">Veure descripció Plec de condicions. </t>
  </si>
  <si>
    <t>Material per a desenvolupar les activitats+despeses de sortides+tallers i altres despeses de projectes prèviament aprovades</t>
  </si>
  <si>
    <t>neteja de les instal·lacions</t>
  </si>
  <si>
    <t>TOTAL</t>
  </si>
  <si>
    <t>Lot 1</t>
  </si>
  <si>
    <t>Lot 2</t>
  </si>
  <si>
    <t>Lot 3</t>
  </si>
  <si>
    <t>Lot 4</t>
  </si>
  <si>
    <t>Lot 5</t>
  </si>
  <si>
    <r>
      <t>Descripció</t>
    </r>
    <r>
      <rPr>
        <b/>
        <vertAlign val="superscript"/>
        <sz val="9"/>
        <color theme="1"/>
        <rFont val="Arial"/>
        <family val="2"/>
      </rPr>
      <t>1</t>
    </r>
  </si>
  <si>
    <r>
      <t xml:space="preserve">Preu unitari / mes </t>
    </r>
    <r>
      <rPr>
        <b/>
        <vertAlign val="superscript"/>
        <sz val="9"/>
        <color theme="1"/>
        <rFont val="Arial"/>
        <family val="2"/>
      </rPr>
      <t>2</t>
    </r>
  </si>
  <si>
    <r>
      <t>Import base de licitació</t>
    </r>
    <r>
      <rPr>
        <b/>
        <vertAlign val="superscript"/>
        <sz val="9"/>
        <color theme="1"/>
        <rFont val="Arial"/>
        <family val="2"/>
      </rPr>
      <t>3</t>
    </r>
  </si>
  <si>
    <t>Director/a del projecte. Grup III. Personal d'intervenció. Cordinador/a activitats</t>
  </si>
  <si>
    <t>Coordinador/a Educatiu/va. Grup II. II. Personal de gestió i coordinació. Coordinador/a de projectes pedagògics i de lleure</t>
  </si>
  <si>
    <t xml:space="preserve">Monitor/a. Grup II. Monitor/a de lleure educatiu. </t>
  </si>
  <si>
    <r>
      <rPr>
        <b/>
        <u/>
        <vertAlign val="superscript"/>
        <sz val="11"/>
        <color theme="1"/>
        <rFont val="Calibri"/>
        <family val="2"/>
        <scheme val="minor"/>
      </rPr>
      <t>2</t>
    </r>
    <r>
      <rPr>
        <b/>
        <u/>
        <sz val="11"/>
        <color theme="1"/>
        <rFont val="Calibri"/>
        <family val="2"/>
        <scheme val="minor"/>
      </rPr>
      <t xml:space="preserve"> E</t>
    </r>
    <r>
      <rPr>
        <b/>
        <u/>
        <sz val="9"/>
        <color theme="1"/>
        <rFont val="Arial"/>
        <family val="2"/>
      </rPr>
      <t>l preu unitari ofertat incorporarà tots els costos repercutibles (despeses SS, despeses directes i indirectes, benefici industrial, …).</t>
    </r>
  </si>
  <si>
    <t>menjador</t>
  </si>
  <si>
    <t>F220000139</t>
  </si>
  <si>
    <t>F220000140</t>
  </si>
  <si>
    <t>F220000141</t>
  </si>
  <si>
    <t>F220000142</t>
  </si>
  <si>
    <t>F220000143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</si>
</sst>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9"/>
      <color theme="1"/>
      <name val="Calibri"/>
      <family val="2"/>
      <scheme val="minor"/>
    </font>
    <font>
      <b/>
      <sz val="9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vertAlign val="superscript"/>
      <sz val="9"/>
      <color theme="1"/>
      <name val="Arial"/>
      <family val="2"/>
    </font>
    <font>
      <b/>
      <sz val="9"/>
      <color theme="1"/>
      <name val="Arial"/>
      <family val="2"/>
    </font>
    <font>
      <b/>
      <u/>
      <sz val="9"/>
      <color theme="1"/>
      <name val="Arial"/>
      <family val="2"/>
    </font>
    <font>
      <b/>
      <u/>
      <sz val="11"/>
      <color theme="1"/>
      <name val="Calibri"/>
      <family val="2"/>
      <scheme val="minor"/>
    </font>
    <font>
      <b/>
      <u/>
      <vertAlign val="superscript"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vertAlign val="superscript"/>
      <sz val="9"/>
      <color theme="1"/>
      <name val="Arial"/>
      <family val="2"/>
    </font>
    <font>
      <b/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lightUp"/>
    </fill>
  </fills>
  <borders count="28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indexed="64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2">
    <xf numFmtId="0" fontId="0" fillId="0" borderId="0" xfId="0"/>
    <xf numFmtId="0" fontId="4" fillId="0" borderId="0" xfId="0" applyFont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vertical="center" wrapText="1"/>
      <protection locked="0"/>
    </xf>
    <xf numFmtId="0" fontId="3" fillId="0" borderId="0" xfId="0" applyFont="1"/>
    <xf numFmtId="0" fontId="6" fillId="0" borderId="0" xfId="0" applyFont="1"/>
    <xf numFmtId="0" fontId="6" fillId="0" borderId="0" xfId="0" applyFont="1" applyBorder="1"/>
    <xf numFmtId="44" fontId="6" fillId="0" borderId="0" xfId="1" applyFont="1" applyBorder="1"/>
    <xf numFmtId="44" fontId="8" fillId="0" borderId="0" xfId="0" applyNumberFormat="1" applyFont="1" applyBorder="1"/>
    <xf numFmtId="0" fontId="2" fillId="0" borderId="6" xfId="0" applyFont="1" applyBorder="1" applyAlignment="1">
      <alignment horizontal="justify" vertical="center"/>
    </xf>
    <xf numFmtId="0" fontId="4" fillId="0" borderId="0" xfId="0" applyFont="1" applyAlignment="1" applyProtection="1">
      <alignment horizontal="center" vertical="center" wrapText="1"/>
      <protection locked="0"/>
    </xf>
    <xf numFmtId="0" fontId="6" fillId="0" borderId="7" xfId="0" applyFont="1" applyBorder="1" applyAlignment="1">
      <alignment wrapText="1"/>
    </xf>
    <xf numFmtId="44" fontId="6" fillId="2" borderId="4" xfId="1" applyFont="1" applyFill="1" applyBorder="1" applyAlignment="1">
      <alignment wrapText="1"/>
    </xf>
    <xf numFmtId="10" fontId="6" fillId="0" borderId="4" xfId="2" applyNumberFormat="1" applyFont="1" applyBorder="1" applyAlignment="1">
      <alignment wrapText="1"/>
    </xf>
    <xf numFmtId="0" fontId="6" fillId="0" borderId="4" xfId="0" applyFont="1" applyBorder="1" applyAlignment="1">
      <alignment wrapText="1"/>
    </xf>
    <xf numFmtId="44" fontId="6" fillId="0" borderId="8" xfId="1" applyFont="1" applyBorder="1" applyAlignment="1">
      <alignment wrapText="1"/>
    </xf>
    <xf numFmtId="44" fontId="6" fillId="0" borderId="9" xfId="1" applyFont="1" applyBorder="1" applyAlignment="1">
      <alignment wrapText="1"/>
    </xf>
    <xf numFmtId="0" fontId="6" fillId="3" borderId="10" xfId="0" applyFont="1" applyFill="1" applyBorder="1" applyAlignment="1">
      <alignment wrapText="1"/>
    </xf>
    <xf numFmtId="9" fontId="6" fillId="3" borderId="11" xfId="2" applyFont="1" applyFill="1" applyBorder="1" applyAlignment="1">
      <alignment wrapText="1"/>
    </xf>
    <xf numFmtId="0" fontId="6" fillId="3" borderId="11" xfId="0" applyFont="1" applyFill="1" applyBorder="1" applyAlignment="1">
      <alignment wrapText="1"/>
    </xf>
    <xf numFmtId="44" fontId="6" fillId="0" borderId="14" xfId="1" applyFont="1" applyBorder="1" applyAlignment="1">
      <alignment horizontal="justify"/>
    </xf>
    <xf numFmtId="0" fontId="2" fillId="0" borderId="6" xfId="0" applyFont="1" applyBorder="1" applyAlignment="1">
      <alignment horizontal="justify" vertical="center" wrapText="1"/>
    </xf>
    <xf numFmtId="44" fontId="6" fillId="0" borderId="12" xfId="1" applyFont="1" applyBorder="1" applyAlignment="1">
      <alignment wrapText="1"/>
    </xf>
    <xf numFmtId="0" fontId="6" fillId="0" borderId="15" xfId="0" applyFont="1" applyBorder="1" applyAlignment="1">
      <alignment wrapText="1"/>
    </xf>
    <xf numFmtId="44" fontId="6" fillId="2" borderId="16" xfId="1" applyFont="1" applyFill="1" applyBorder="1" applyAlignment="1">
      <alignment wrapText="1"/>
    </xf>
    <xf numFmtId="10" fontId="6" fillId="0" borderId="16" xfId="2" applyNumberFormat="1" applyFont="1" applyBorder="1" applyAlignment="1">
      <alignment wrapText="1"/>
    </xf>
    <xf numFmtId="0" fontId="9" fillId="0" borderId="0" xfId="0" applyFont="1"/>
    <xf numFmtId="44" fontId="6" fillId="0" borderId="17" xfId="1" applyFont="1" applyBorder="1" applyAlignment="1">
      <alignment wrapText="1"/>
    </xf>
    <xf numFmtId="0" fontId="6" fillId="0" borderId="20" xfId="0" applyFont="1" applyBorder="1" applyAlignment="1">
      <alignment wrapText="1"/>
    </xf>
    <xf numFmtId="0" fontId="2" fillId="0" borderId="0" xfId="0" applyFont="1" applyBorder="1" applyAlignment="1">
      <alignment horizontal="justify" vertical="center"/>
    </xf>
    <xf numFmtId="0" fontId="2" fillId="0" borderId="0" xfId="0" applyFont="1" applyBorder="1" applyAlignment="1">
      <alignment horizontal="justify" vertical="center" wrapText="1"/>
    </xf>
    <xf numFmtId="44" fontId="6" fillId="0" borderId="0" xfId="1" applyFont="1" applyBorder="1" applyAlignment="1">
      <alignment wrapText="1"/>
    </xf>
    <xf numFmtId="44" fontId="6" fillId="0" borderId="0" xfId="1" applyFont="1" applyBorder="1" applyAlignment="1">
      <alignment horizontal="justify"/>
    </xf>
    <xf numFmtId="0" fontId="2" fillId="0" borderId="23" xfId="0" applyFont="1" applyBorder="1" applyAlignment="1">
      <alignment horizontal="justify" vertical="center"/>
    </xf>
    <xf numFmtId="0" fontId="2" fillId="0" borderId="23" xfId="0" applyFont="1" applyBorder="1" applyAlignment="1">
      <alignment horizontal="justify" vertical="center" wrapText="1"/>
    </xf>
    <xf numFmtId="0" fontId="6" fillId="3" borderId="24" xfId="0" applyFont="1" applyFill="1" applyBorder="1" applyAlignment="1">
      <alignment wrapText="1"/>
    </xf>
    <xf numFmtId="9" fontId="6" fillId="3" borderId="25" xfId="2" applyFont="1" applyFill="1" applyBorder="1" applyAlignment="1">
      <alignment wrapText="1"/>
    </xf>
    <xf numFmtId="0" fontId="6" fillId="3" borderId="25" xfId="0" applyFont="1" applyFill="1" applyBorder="1" applyAlignment="1">
      <alignment wrapText="1"/>
    </xf>
    <xf numFmtId="44" fontId="6" fillId="0" borderId="18" xfId="1" applyFont="1" applyBorder="1" applyAlignment="1">
      <alignment horizontal="justify"/>
    </xf>
    <xf numFmtId="44" fontId="8" fillId="0" borderId="2" xfId="1" applyFont="1" applyBorder="1" applyAlignment="1">
      <alignment wrapText="1"/>
    </xf>
    <xf numFmtId="0" fontId="13" fillId="0" borderId="0" xfId="0" applyFont="1"/>
    <xf numFmtId="0" fontId="8" fillId="0" borderId="1" xfId="0" applyFont="1" applyBorder="1"/>
    <xf numFmtId="0" fontId="8" fillId="0" borderId="5" xfId="0" applyFont="1" applyBorder="1"/>
    <xf numFmtId="0" fontId="8" fillId="0" borderId="2" xfId="0" applyFont="1" applyBorder="1" applyAlignment="1">
      <alignment horizontal="center" wrapText="1"/>
    </xf>
    <xf numFmtId="0" fontId="8" fillId="0" borderId="2" xfId="0" applyFont="1" applyBorder="1" applyAlignment="1">
      <alignment wrapText="1"/>
    </xf>
    <xf numFmtId="0" fontId="8" fillId="0" borderId="2" xfId="0" applyFont="1" applyBorder="1"/>
    <xf numFmtId="0" fontId="8" fillId="0" borderId="3" xfId="0" applyFont="1" applyBorder="1" applyAlignment="1">
      <alignment horizontal="center"/>
    </xf>
    <xf numFmtId="0" fontId="15" fillId="0" borderId="0" xfId="0" applyFont="1"/>
    <xf numFmtId="44" fontId="6" fillId="0" borderId="0" xfId="0" applyNumberFormat="1" applyFont="1"/>
    <xf numFmtId="44" fontId="3" fillId="0" borderId="0" xfId="0" applyNumberFormat="1" applyFont="1"/>
    <xf numFmtId="8" fontId="8" fillId="0" borderId="26" xfId="1" applyNumberFormat="1" applyFont="1" applyBorder="1" applyAlignment="1">
      <alignment horizontal="right"/>
    </xf>
    <xf numFmtId="0" fontId="4" fillId="0" borderId="0" xfId="0" applyFont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horizontal="center" vertical="center" wrapText="1"/>
      <protection locked="0"/>
    </xf>
    <xf numFmtId="0" fontId="8" fillId="0" borderId="13" xfId="0" applyFont="1" applyBorder="1" applyAlignment="1">
      <alignment horizontal="center" wrapText="1"/>
    </xf>
    <xf numFmtId="0" fontId="8" fillId="0" borderId="3" xfId="0" applyFont="1" applyBorder="1" applyAlignment="1">
      <alignment horizontal="center" wrapText="1"/>
    </xf>
    <xf numFmtId="0" fontId="9" fillId="0" borderId="0" xfId="0" applyFont="1" applyAlignment="1">
      <alignment horizontal="justify" wrapText="1"/>
    </xf>
    <xf numFmtId="0" fontId="12" fillId="0" borderId="21" xfId="0" applyFont="1" applyBorder="1" applyAlignment="1">
      <alignment horizontal="left" vertical="center"/>
    </xf>
    <xf numFmtId="0" fontId="12" fillId="0" borderId="22" xfId="0" applyFont="1" applyBorder="1" applyAlignment="1">
      <alignment horizontal="left" vertical="center"/>
    </xf>
    <xf numFmtId="0" fontId="12" fillId="0" borderId="27" xfId="0" applyFont="1" applyBorder="1" applyAlignment="1">
      <alignment horizontal="left" vertical="center"/>
    </xf>
    <xf numFmtId="0" fontId="4" fillId="0" borderId="0" xfId="0" applyFont="1" applyAlignment="1" applyProtection="1">
      <alignment horizontal="center" vertical="center" wrapText="1"/>
      <protection locked="0"/>
    </xf>
    <xf numFmtId="44" fontId="6" fillId="0" borderId="18" xfId="1" applyFont="1" applyBorder="1" applyAlignment="1">
      <alignment horizontal="center" vertical="center"/>
    </xf>
    <xf numFmtId="44" fontId="6" fillId="0" borderId="19" xfId="1" applyFont="1" applyBorder="1" applyAlignment="1">
      <alignment horizontal="center" vertical="center"/>
    </xf>
    <xf numFmtId="0" fontId="6" fillId="0" borderId="0" xfId="0" applyFont="1" applyAlignment="1">
      <alignment horizontal="justify" vertical="justify" wrapText="1"/>
    </xf>
  </cellXfs>
  <cellStyles count="3">
    <cellStyle name="Moneda" xfId="1" builtinId="4"/>
    <cellStyle name="Normal" xfId="0" builtinId="0"/>
    <cellStyle name="Percentatge" xfId="2" builtinId="5"/>
  </cellStyles>
  <dxfs count="0"/>
  <tableStyles count="0" defaultTableStyle="TableStyleMedium2" defaultPivotStyle="PivotStyleLight16"/>
  <colors>
    <mruColors>
      <color rgb="FFFFE9A3"/>
      <color rgb="FFFFE5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127000</xdr:colOff>
      <xdr:row>0</xdr:row>
      <xdr:rowOff>47625</xdr:rowOff>
    </xdr:from>
    <xdr:to>
      <xdr:col>8</xdr:col>
      <xdr:colOff>28575</xdr:colOff>
      <xdr:row>2</xdr:row>
      <xdr:rowOff>200025</xdr:rowOff>
    </xdr:to>
    <xdr:pic>
      <xdr:nvPicPr>
        <xdr:cNvPr id="2" name="Imatge 3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12000" y="47625"/>
          <a:ext cx="2009775" cy="457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1</xdr:row>
      <xdr:rowOff>9525</xdr:rowOff>
    </xdr:from>
    <xdr:to>
      <xdr:col>0</xdr:col>
      <xdr:colOff>942975</xdr:colOff>
      <xdr:row>3</xdr:row>
      <xdr:rowOff>47625</xdr:rowOff>
    </xdr:to>
    <xdr:pic>
      <xdr:nvPicPr>
        <xdr:cNvPr id="3" name="Imatge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42975" cy="495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480566</xdr:colOff>
      <xdr:row>0</xdr:row>
      <xdr:rowOff>47624</xdr:rowOff>
    </xdr:from>
    <xdr:to>
      <xdr:col>8</xdr:col>
      <xdr:colOff>28575</xdr:colOff>
      <xdr:row>3</xdr:row>
      <xdr:rowOff>76199</xdr:rowOff>
    </xdr:to>
    <xdr:pic>
      <xdr:nvPicPr>
        <xdr:cNvPr id="2" name="Imatge 3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52741" y="47624"/>
          <a:ext cx="2072134" cy="485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</xdr:colOff>
      <xdr:row>1</xdr:row>
      <xdr:rowOff>9525</xdr:rowOff>
    </xdr:from>
    <xdr:to>
      <xdr:col>0</xdr:col>
      <xdr:colOff>923925</xdr:colOff>
      <xdr:row>4</xdr:row>
      <xdr:rowOff>47135</xdr:rowOff>
    </xdr:to>
    <xdr:pic>
      <xdr:nvPicPr>
        <xdr:cNvPr id="3" name="Imatge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161925"/>
          <a:ext cx="923924" cy="4948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255612</xdr:colOff>
      <xdr:row>0</xdr:row>
      <xdr:rowOff>47624</xdr:rowOff>
    </xdr:from>
    <xdr:to>
      <xdr:col>8</xdr:col>
      <xdr:colOff>28575</xdr:colOff>
      <xdr:row>3</xdr:row>
      <xdr:rowOff>114299</xdr:rowOff>
    </xdr:to>
    <xdr:pic>
      <xdr:nvPicPr>
        <xdr:cNvPr id="2" name="Imatge 3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7762" y="47624"/>
          <a:ext cx="2173263" cy="52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28575</xdr:colOff>
      <xdr:row>0</xdr:row>
      <xdr:rowOff>88901</xdr:rowOff>
    </xdr:from>
    <xdr:to>
      <xdr:col>0</xdr:col>
      <xdr:colOff>1028700</xdr:colOff>
      <xdr:row>4</xdr:row>
      <xdr:rowOff>10977</xdr:rowOff>
    </xdr:to>
    <xdr:pic>
      <xdr:nvPicPr>
        <xdr:cNvPr id="3" name="Imatge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88901"/>
          <a:ext cx="1000125" cy="5316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595</xdr:colOff>
      <xdr:row>0</xdr:row>
      <xdr:rowOff>47624</xdr:rowOff>
    </xdr:from>
    <xdr:to>
      <xdr:col>8</xdr:col>
      <xdr:colOff>28575</xdr:colOff>
      <xdr:row>3</xdr:row>
      <xdr:rowOff>114299</xdr:rowOff>
    </xdr:to>
    <xdr:pic>
      <xdr:nvPicPr>
        <xdr:cNvPr id="2" name="Imatge 3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9470" y="47624"/>
          <a:ext cx="2390180" cy="52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0</xdr:row>
      <xdr:rowOff>63501</xdr:rowOff>
    </xdr:from>
    <xdr:to>
      <xdr:col>0</xdr:col>
      <xdr:colOff>866775</xdr:colOff>
      <xdr:row>3</xdr:row>
      <xdr:rowOff>129543</xdr:rowOff>
    </xdr:to>
    <xdr:pic>
      <xdr:nvPicPr>
        <xdr:cNvPr id="3" name="Imatge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3501"/>
          <a:ext cx="866775" cy="5232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85874</xdr:colOff>
      <xdr:row>0</xdr:row>
      <xdr:rowOff>47624</xdr:rowOff>
    </xdr:from>
    <xdr:to>
      <xdr:col>8</xdr:col>
      <xdr:colOff>28575</xdr:colOff>
      <xdr:row>3</xdr:row>
      <xdr:rowOff>95249</xdr:rowOff>
    </xdr:to>
    <xdr:pic>
      <xdr:nvPicPr>
        <xdr:cNvPr id="2" name="Imatge 3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15249" y="47624"/>
          <a:ext cx="2295376" cy="504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28576</xdr:colOff>
      <xdr:row>0</xdr:row>
      <xdr:rowOff>30481</xdr:rowOff>
    </xdr:from>
    <xdr:to>
      <xdr:col>0</xdr:col>
      <xdr:colOff>840741</xdr:colOff>
      <xdr:row>3</xdr:row>
      <xdr:rowOff>76200</xdr:rowOff>
    </xdr:to>
    <xdr:pic>
      <xdr:nvPicPr>
        <xdr:cNvPr id="3" name="Imatge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6" y="30481"/>
          <a:ext cx="812165" cy="50291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H30"/>
  <sheetViews>
    <sheetView zoomScaleNormal="100" zoomScaleSheetLayoutView="70" workbookViewId="0">
      <selection activeCell="B8" sqref="B8"/>
    </sheetView>
  </sheetViews>
  <sheetFormatPr defaultColWidth="9.140625" defaultRowHeight="12" x14ac:dyDescent="0.2"/>
  <cols>
    <col min="1" max="1" width="29.7109375" style="3" customWidth="1"/>
    <col min="2" max="2" width="26.42578125" style="3" customWidth="1"/>
    <col min="3" max="3" width="9.85546875" style="3" bestFit="1" customWidth="1"/>
    <col min="4" max="4" width="11.42578125" style="3" customWidth="1"/>
    <col min="5" max="5" width="14.5703125" style="3" customWidth="1"/>
    <col min="6" max="6" width="8" style="3" customWidth="1"/>
    <col min="7" max="7" width="17.5703125" style="3" customWidth="1"/>
    <col min="8" max="8" width="12.5703125" style="3" customWidth="1"/>
    <col min="9" max="10" width="9.140625" style="3"/>
    <col min="11" max="11" width="9.42578125" style="3" bestFit="1" customWidth="1"/>
    <col min="12" max="16384" width="9.140625" style="3"/>
  </cols>
  <sheetData>
    <row r="2" spans="1:8" x14ac:dyDescent="0.2">
      <c r="G2" s="1"/>
      <c r="H2" s="2"/>
    </row>
    <row r="3" spans="1:8" ht="24" customHeight="1" x14ac:dyDescent="0.2">
      <c r="G3" s="1"/>
      <c r="H3" s="2"/>
    </row>
    <row r="4" spans="1:8" ht="24" customHeight="1" x14ac:dyDescent="0.2">
      <c r="A4" s="9"/>
      <c r="B4" s="9"/>
      <c r="C4" s="9"/>
      <c r="D4" s="9"/>
      <c r="E4" s="9"/>
      <c r="F4" s="9"/>
      <c r="G4" s="9"/>
      <c r="H4" s="2"/>
    </row>
    <row r="5" spans="1:8" ht="24" customHeight="1" x14ac:dyDescent="0.2">
      <c r="A5" s="58" t="s">
        <v>13</v>
      </c>
      <c r="B5" s="58"/>
      <c r="C5" s="58"/>
      <c r="D5" s="58"/>
      <c r="E5" s="58"/>
      <c r="F5" s="58"/>
      <c r="G5" s="9"/>
      <c r="H5" s="2"/>
    </row>
    <row r="6" spans="1:8" x14ac:dyDescent="0.2">
      <c r="A6" s="58"/>
      <c r="B6" s="58"/>
      <c r="C6" s="58"/>
      <c r="D6" s="58"/>
      <c r="E6" s="58"/>
      <c r="F6" s="58"/>
    </row>
    <row r="8" spans="1:8" ht="18.75" x14ac:dyDescent="0.3">
      <c r="A8" s="39" t="s">
        <v>18</v>
      </c>
      <c r="B8" s="39" t="s">
        <v>31</v>
      </c>
    </row>
    <row r="9" spans="1:8" ht="12.6" thickBot="1" x14ac:dyDescent="0.35"/>
    <row r="10" spans="1:8" ht="25.5" customHeight="1" thickBot="1" x14ac:dyDescent="0.25">
      <c r="A10" s="40" t="s">
        <v>0</v>
      </c>
      <c r="B10" s="41" t="s">
        <v>23</v>
      </c>
      <c r="C10" s="40" t="s">
        <v>1</v>
      </c>
      <c r="D10" s="42" t="s">
        <v>24</v>
      </c>
      <c r="E10" s="43" t="s">
        <v>10</v>
      </c>
      <c r="F10" s="44" t="s">
        <v>2</v>
      </c>
      <c r="G10" s="45" t="s">
        <v>7</v>
      </c>
      <c r="H10" s="52" t="s">
        <v>25</v>
      </c>
    </row>
    <row r="11" spans="1:8" ht="39.75" customHeight="1" x14ac:dyDescent="0.2">
      <c r="A11" s="8" t="s">
        <v>26</v>
      </c>
      <c r="B11" s="8" t="s">
        <v>14</v>
      </c>
      <c r="C11" s="10">
        <v>2</v>
      </c>
      <c r="D11" s="11"/>
      <c r="E11" s="12">
        <v>1</v>
      </c>
      <c r="F11" s="13">
        <v>1.5</v>
      </c>
      <c r="G11" s="14">
        <f>C11*D11*E11*F11</f>
        <v>0</v>
      </c>
      <c r="H11" s="59">
        <f>H17-H16-H15-H14</f>
        <v>52226.947964601772</v>
      </c>
    </row>
    <row r="12" spans="1:8" ht="51" x14ac:dyDescent="0.2">
      <c r="A12" s="8" t="s">
        <v>27</v>
      </c>
      <c r="B12" s="8" t="s">
        <v>14</v>
      </c>
      <c r="C12" s="22">
        <v>1</v>
      </c>
      <c r="D12" s="23"/>
      <c r="E12" s="24">
        <v>0.75</v>
      </c>
      <c r="F12" s="27">
        <v>5</v>
      </c>
      <c r="G12" s="15">
        <f>C12*D12*E12*F12</f>
        <v>0</v>
      </c>
      <c r="H12" s="60"/>
    </row>
    <row r="13" spans="1:8" ht="39.75" customHeight="1" x14ac:dyDescent="0.2">
      <c r="A13" s="8" t="s">
        <v>28</v>
      </c>
      <c r="B13" s="8" t="s">
        <v>14</v>
      </c>
      <c r="C13" s="22">
        <v>10</v>
      </c>
      <c r="D13" s="23"/>
      <c r="E13" s="24">
        <v>1</v>
      </c>
      <c r="F13" s="27">
        <v>1.25</v>
      </c>
      <c r="G13" s="15">
        <f>C13*D13*E13*F13</f>
        <v>0</v>
      </c>
      <c r="H13" s="60"/>
    </row>
    <row r="14" spans="1:8" ht="64.5" thickBot="1" x14ac:dyDescent="0.25">
      <c r="A14" s="8" t="s">
        <v>3</v>
      </c>
      <c r="B14" s="20" t="s">
        <v>15</v>
      </c>
      <c r="C14" s="16"/>
      <c r="D14" s="16"/>
      <c r="E14" s="17"/>
      <c r="F14" s="18"/>
      <c r="G14" s="21">
        <v>6000</v>
      </c>
      <c r="H14" s="19">
        <f>G14</f>
        <v>6000</v>
      </c>
    </row>
    <row r="15" spans="1:8" ht="13.5" thickBot="1" x14ac:dyDescent="0.25">
      <c r="A15" s="8" t="s">
        <v>3</v>
      </c>
      <c r="B15" s="20" t="s">
        <v>30</v>
      </c>
      <c r="C15" s="16"/>
      <c r="D15" s="16"/>
      <c r="E15" s="17"/>
      <c r="F15" s="18"/>
      <c r="G15" s="21">
        <v>14159.29203539823</v>
      </c>
      <c r="H15" s="19">
        <f>G15</f>
        <v>14159.29203539823</v>
      </c>
    </row>
    <row r="16" spans="1:8" ht="13.5" thickBot="1" x14ac:dyDescent="0.25">
      <c r="A16" s="32" t="s">
        <v>3</v>
      </c>
      <c r="B16" s="33" t="s">
        <v>16</v>
      </c>
      <c r="C16" s="34"/>
      <c r="D16" s="34"/>
      <c r="E16" s="35"/>
      <c r="F16" s="36"/>
      <c r="G16" s="26">
        <v>3500</v>
      </c>
      <c r="H16" s="37">
        <f>G16</f>
        <v>3500</v>
      </c>
    </row>
    <row r="17" spans="1:8" ht="15.75" customHeight="1" thickBot="1" x14ac:dyDescent="0.25">
      <c r="A17" s="55" t="s">
        <v>17</v>
      </c>
      <c r="B17" s="56"/>
      <c r="C17" s="56"/>
      <c r="D17" s="56"/>
      <c r="E17" s="56"/>
      <c r="F17" s="57"/>
      <c r="G17" s="38">
        <f>SUM(G11:G16)</f>
        <v>23659.29203539823</v>
      </c>
      <c r="H17" s="49">
        <v>75886.240000000005</v>
      </c>
    </row>
    <row r="18" spans="1:8" ht="13.35" x14ac:dyDescent="0.25">
      <c r="A18" s="28"/>
      <c r="B18" s="29"/>
      <c r="C18" s="4"/>
      <c r="D18" s="4"/>
      <c r="E18" s="4"/>
      <c r="F18" s="4"/>
      <c r="G18" s="30"/>
      <c r="H18" s="31"/>
    </row>
    <row r="20" spans="1:8" ht="13.5" x14ac:dyDescent="0.2">
      <c r="A20" s="4" t="s">
        <v>6</v>
      </c>
      <c r="B20" s="4"/>
      <c r="C20" s="4"/>
      <c r="D20" s="4"/>
      <c r="E20" s="5"/>
      <c r="F20" s="6"/>
      <c r="G20" s="4"/>
      <c r="H20" s="47"/>
    </row>
    <row r="21" spans="1:8" ht="17.25" x14ac:dyDescent="0.25">
      <c r="A21" s="25" t="s">
        <v>29</v>
      </c>
      <c r="B21" s="4"/>
      <c r="C21" s="4"/>
      <c r="D21" s="4"/>
      <c r="E21" s="5"/>
      <c r="F21" s="6"/>
      <c r="G21" s="4"/>
      <c r="H21" s="47"/>
    </row>
    <row r="22" spans="1:8" ht="12" customHeight="1" x14ac:dyDescent="0.2">
      <c r="A22" s="4" t="s">
        <v>12</v>
      </c>
      <c r="B22" s="4"/>
      <c r="C22" s="4"/>
      <c r="D22" s="4"/>
      <c r="E22" s="4"/>
      <c r="F22" s="4"/>
      <c r="G22" s="4"/>
      <c r="H22" s="4"/>
    </row>
    <row r="23" spans="1:8" x14ac:dyDescent="0.2">
      <c r="A23" s="4" t="s">
        <v>4</v>
      </c>
      <c r="B23" s="4"/>
      <c r="C23" s="4"/>
      <c r="D23" s="4"/>
      <c r="E23" s="4"/>
      <c r="F23" s="4"/>
      <c r="G23" s="4"/>
      <c r="H23" s="4"/>
    </row>
    <row r="24" spans="1:8" x14ac:dyDescent="0.2">
      <c r="A24" s="25" t="s">
        <v>8</v>
      </c>
      <c r="B24" s="4"/>
      <c r="C24" s="4"/>
      <c r="D24" s="4"/>
      <c r="E24" s="5"/>
      <c r="F24" s="6"/>
      <c r="G24" s="4"/>
      <c r="H24" s="4"/>
    </row>
    <row r="25" spans="1:8" x14ac:dyDescent="0.2">
      <c r="A25" s="25" t="s">
        <v>9</v>
      </c>
      <c r="B25" s="4"/>
      <c r="C25" s="4"/>
      <c r="D25" s="4"/>
      <c r="E25" s="5"/>
      <c r="F25" s="7"/>
      <c r="G25" s="4"/>
      <c r="H25" s="4"/>
    </row>
    <row r="26" spans="1:8" x14ac:dyDescent="0.2">
      <c r="A26" s="54" t="s">
        <v>11</v>
      </c>
      <c r="B26" s="54"/>
      <c r="C26" s="54"/>
      <c r="D26" s="54"/>
      <c r="E26" s="54"/>
      <c r="F26" s="54"/>
      <c r="G26" s="54"/>
      <c r="H26" s="54"/>
    </row>
    <row r="27" spans="1:8" x14ac:dyDescent="0.2">
      <c r="A27" s="54"/>
      <c r="B27" s="54"/>
      <c r="C27" s="54"/>
      <c r="D27" s="54"/>
      <c r="E27" s="54"/>
      <c r="F27" s="54"/>
      <c r="G27" s="54"/>
      <c r="H27" s="54"/>
    </row>
    <row r="28" spans="1:8" x14ac:dyDescent="0.2">
      <c r="A28" s="4" t="s">
        <v>5</v>
      </c>
      <c r="B28" s="4"/>
      <c r="C28" s="4"/>
      <c r="D28" s="4"/>
      <c r="E28" s="4"/>
      <c r="F28" s="4"/>
      <c r="G28" s="4"/>
      <c r="H28" s="4"/>
    </row>
    <row r="29" spans="1:8" x14ac:dyDescent="0.3">
      <c r="H29" s="48"/>
    </row>
    <row r="30" spans="1:8" x14ac:dyDescent="0.3">
      <c r="H30" s="48"/>
    </row>
  </sheetData>
  <mergeCells count="4">
    <mergeCell ref="A26:H27"/>
    <mergeCell ref="A17:F17"/>
    <mergeCell ref="A5:F6"/>
    <mergeCell ref="H11:H13"/>
  </mergeCells>
  <pageMargins left="0.7" right="0.7" top="0.75" bottom="0.75" header="0.3" footer="0.3"/>
  <pageSetup paperSize="9" scale="2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33"/>
  <sheetViews>
    <sheetView workbookViewId="0">
      <selection activeCell="A35" sqref="A35"/>
    </sheetView>
  </sheetViews>
  <sheetFormatPr defaultColWidth="9.140625" defaultRowHeight="12" x14ac:dyDescent="0.2"/>
  <cols>
    <col min="1" max="1" width="29.42578125" style="3" customWidth="1"/>
    <col min="2" max="2" width="24.5703125" style="3" customWidth="1"/>
    <col min="3" max="3" width="9.85546875" style="3" bestFit="1" customWidth="1"/>
    <col min="4" max="4" width="11.140625" style="3" customWidth="1"/>
    <col min="5" max="5" width="14.5703125" style="3" customWidth="1"/>
    <col min="6" max="6" width="8" style="3" customWidth="1"/>
    <col min="7" max="7" width="13.7109375" style="3" customWidth="1"/>
    <col min="8" max="8" width="16.140625" style="3" customWidth="1"/>
    <col min="9" max="10" width="9.140625" style="3"/>
    <col min="11" max="11" width="9.42578125" style="3" bestFit="1" customWidth="1"/>
    <col min="12" max="16384" width="9.140625" style="3"/>
  </cols>
  <sheetData>
    <row r="2" spans="1:8" x14ac:dyDescent="0.25">
      <c r="G2" s="50"/>
      <c r="H2" s="2"/>
    </row>
    <row r="3" spans="1:8" x14ac:dyDescent="0.2">
      <c r="G3" s="50"/>
      <c r="H3" s="2"/>
    </row>
    <row r="4" spans="1:8" x14ac:dyDescent="0.2">
      <c r="G4" s="51"/>
      <c r="H4" s="2"/>
    </row>
    <row r="5" spans="1:8" ht="25.5" customHeight="1" x14ac:dyDescent="0.2">
      <c r="A5" s="50"/>
      <c r="B5" s="50"/>
      <c r="C5" s="50"/>
      <c r="D5" s="50"/>
      <c r="E5" s="50"/>
      <c r="F5" s="50"/>
      <c r="G5" s="50"/>
      <c r="H5" s="2"/>
    </row>
    <row r="6" spans="1:8" ht="12" customHeight="1" x14ac:dyDescent="0.2">
      <c r="A6" s="58" t="s">
        <v>13</v>
      </c>
      <c r="B6" s="58"/>
      <c r="C6" s="58"/>
      <c r="D6" s="58"/>
      <c r="E6" s="58"/>
      <c r="F6" s="58"/>
      <c r="G6" s="50"/>
      <c r="H6" s="2"/>
    </row>
    <row r="7" spans="1:8" x14ac:dyDescent="0.2">
      <c r="A7" s="58"/>
      <c r="B7" s="58"/>
      <c r="C7" s="58"/>
      <c r="D7" s="58"/>
      <c r="E7" s="58"/>
      <c r="F7" s="58"/>
    </row>
    <row r="8" spans="1:8" x14ac:dyDescent="0.2">
      <c r="A8" s="58"/>
      <c r="B8" s="58"/>
      <c r="C8" s="58"/>
      <c r="D8" s="58"/>
      <c r="E8" s="58"/>
      <c r="F8" s="58"/>
    </row>
    <row r="9" spans="1:8" ht="13.35" customHeight="1" x14ac:dyDescent="0.2">
      <c r="A9" s="58"/>
      <c r="B9" s="58"/>
      <c r="C9" s="58"/>
      <c r="D9" s="58"/>
      <c r="E9" s="58"/>
      <c r="F9" s="58"/>
      <c r="G9" s="30"/>
      <c r="H9" s="31"/>
    </row>
    <row r="10" spans="1:8" ht="13.35" customHeight="1" x14ac:dyDescent="0.2">
      <c r="A10" s="51"/>
      <c r="B10" s="51"/>
      <c r="C10" s="51"/>
      <c r="D10" s="51"/>
      <c r="E10" s="51"/>
      <c r="F10" s="51"/>
      <c r="G10" s="30"/>
      <c r="H10" s="31"/>
    </row>
    <row r="11" spans="1:8" ht="18.75" x14ac:dyDescent="0.3">
      <c r="A11" s="39" t="s">
        <v>19</v>
      </c>
      <c r="B11" s="39" t="s">
        <v>32</v>
      </c>
    </row>
    <row r="12" spans="1:8" ht="12.6" thickBot="1" x14ac:dyDescent="0.35"/>
    <row r="13" spans="1:8" ht="26.25" thickBot="1" x14ac:dyDescent="0.25">
      <c r="A13" s="40" t="s">
        <v>0</v>
      </c>
      <c r="B13" s="41" t="s">
        <v>23</v>
      </c>
      <c r="C13" s="40" t="s">
        <v>1</v>
      </c>
      <c r="D13" s="42" t="s">
        <v>24</v>
      </c>
      <c r="E13" s="43" t="s">
        <v>10</v>
      </c>
      <c r="F13" s="44" t="s">
        <v>2</v>
      </c>
      <c r="G13" s="53" t="s">
        <v>7</v>
      </c>
      <c r="H13" s="52" t="s">
        <v>25</v>
      </c>
    </row>
    <row r="14" spans="1:8" ht="38.25" x14ac:dyDescent="0.2">
      <c r="A14" s="8" t="s">
        <v>26</v>
      </c>
      <c r="B14" s="8" t="s">
        <v>14</v>
      </c>
      <c r="C14" s="10">
        <v>2</v>
      </c>
      <c r="D14" s="11"/>
      <c r="E14" s="12">
        <v>1</v>
      </c>
      <c r="F14" s="13">
        <v>1.5</v>
      </c>
      <c r="G14" s="14">
        <f>C14*D14*E14*F14</f>
        <v>0</v>
      </c>
      <c r="H14" s="59">
        <f>H20-H19-H18-H17</f>
        <v>55335.268023598823</v>
      </c>
    </row>
    <row r="15" spans="1:8" ht="51" x14ac:dyDescent="0.2">
      <c r="A15" s="8" t="s">
        <v>27</v>
      </c>
      <c r="B15" s="8" t="s">
        <v>14</v>
      </c>
      <c r="C15" s="22">
        <v>1</v>
      </c>
      <c r="D15" s="23"/>
      <c r="E15" s="24">
        <v>0.75</v>
      </c>
      <c r="F15" s="27">
        <v>5</v>
      </c>
      <c r="G15" s="15">
        <f>C15*D15*E15*F15</f>
        <v>0</v>
      </c>
      <c r="H15" s="60"/>
    </row>
    <row r="16" spans="1:8" ht="25.5" x14ac:dyDescent="0.2">
      <c r="A16" s="8" t="s">
        <v>28</v>
      </c>
      <c r="B16" s="8" t="s">
        <v>14</v>
      </c>
      <c r="C16" s="22">
        <v>11</v>
      </c>
      <c r="D16" s="23"/>
      <c r="E16" s="24">
        <v>1</v>
      </c>
      <c r="F16" s="27">
        <v>1.25</v>
      </c>
      <c r="G16" s="15">
        <f>C16*D16*E16*F16</f>
        <v>0</v>
      </c>
      <c r="H16" s="60"/>
    </row>
    <row r="17" spans="1:8" ht="64.5" thickBot="1" x14ac:dyDescent="0.25">
      <c r="A17" s="8" t="s">
        <v>3</v>
      </c>
      <c r="B17" s="20" t="s">
        <v>15</v>
      </c>
      <c r="C17" s="16"/>
      <c r="D17" s="16"/>
      <c r="E17" s="17"/>
      <c r="F17" s="18"/>
      <c r="G17" s="21">
        <v>6000</v>
      </c>
      <c r="H17" s="19">
        <f>G17</f>
        <v>6000</v>
      </c>
    </row>
    <row r="18" spans="1:8" ht="13.5" thickBot="1" x14ac:dyDescent="0.25">
      <c r="A18" s="8" t="s">
        <v>3</v>
      </c>
      <c r="B18" s="20" t="s">
        <v>30</v>
      </c>
      <c r="C18" s="16"/>
      <c r="D18" s="16"/>
      <c r="E18" s="17"/>
      <c r="F18" s="18"/>
      <c r="G18" s="21">
        <v>15560.471976401179</v>
      </c>
      <c r="H18" s="19">
        <f>G18</f>
        <v>15560.471976401179</v>
      </c>
    </row>
    <row r="19" spans="1:8" ht="13.5" thickBot="1" x14ac:dyDescent="0.25">
      <c r="A19" s="32" t="s">
        <v>3</v>
      </c>
      <c r="B19" s="33" t="s">
        <v>16</v>
      </c>
      <c r="C19" s="34"/>
      <c r="D19" s="34"/>
      <c r="E19" s="35"/>
      <c r="F19" s="36"/>
      <c r="G19" s="26">
        <v>3500</v>
      </c>
      <c r="H19" s="37">
        <f>G19</f>
        <v>3500</v>
      </c>
    </row>
    <row r="20" spans="1:8" ht="13.5" thickBot="1" x14ac:dyDescent="0.25">
      <c r="A20" s="55" t="s">
        <v>17</v>
      </c>
      <c r="B20" s="56"/>
      <c r="C20" s="56"/>
      <c r="D20" s="56"/>
      <c r="E20" s="56"/>
      <c r="F20" s="57"/>
      <c r="G20" s="38">
        <f>SUM(G14:G19)</f>
        <v>25060.471976401179</v>
      </c>
      <c r="H20" s="49">
        <v>80395.740000000005</v>
      </c>
    </row>
    <row r="23" spans="1:8" ht="13.5" x14ac:dyDescent="0.2">
      <c r="A23" s="4" t="s">
        <v>6</v>
      </c>
      <c r="B23" s="4"/>
      <c r="C23" s="4"/>
      <c r="D23" s="4"/>
      <c r="E23" s="5"/>
      <c r="F23" s="6"/>
      <c r="G23" s="4"/>
      <c r="H23" s="47"/>
    </row>
    <row r="24" spans="1:8" ht="17.25" x14ac:dyDescent="0.25">
      <c r="A24" s="25" t="s">
        <v>29</v>
      </c>
      <c r="B24" s="4"/>
      <c r="C24" s="4"/>
      <c r="D24" s="4"/>
      <c r="E24" s="5"/>
      <c r="F24" s="6"/>
      <c r="G24" s="4"/>
      <c r="H24" s="47"/>
    </row>
    <row r="25" spans="1:8" ht="12" customHeight="1" x14ac:dyDescent="0.2">
      <c r="A25" s="4" t="s">
        <v>12</v>
      </c>
      <c r="B25" s="4"/>
      <c r="C25" s="4"/>
      <c r="D25" s="4"/>
      <c r="E25" s="4"/>
      <c r="F25" s="4"/>
      <c r="G25" s="4"/>
      <c r="H25" s="4"/>
    </row>
    <row r="26" spans="1:8" x14ac:dyDescent="0.2">
      <c r="A26" s="4" t="s">
        <v>4</v>
      </c>
      <c r="B26" s="4"/>
      <c r="C26" s="4"/>
      <c r="D26" s="4"/>
      <c r="E26" s="4"/>
      <c r="F26" s="4"/>
      <c r="G26" s="4"/>
      <c r="H26" s="4"/>
    </row>
    <row r="27" spans="1:8" x14ac:dyDescent="0.2">
      <c r="A27" s="25" t="s">
        <v>8</v>
      </c>
      <c r="B27" s="4"/>
      <c r="C27" s="4"/>
      <c r="D27" s="4"/>
      <c r="E27" s="5"/>
      <c r="F27" s="6"/>
      <c r="G27" s="4"/>
      <c r="H27" s="4"/>
    </row>
    <row r="28" spans="1:8" x14ac:dyDescent="0.2">
      <c r="A28" s="25" t="s">
        <v>9</v>
      </c>
      <c r="B28" s="4"/>
      <c r="C28" s="4"/>
      <c r="D28" s="4"/>
      <c r="E28" s="5"/>
      <c r="F28" s="7"/>
      <c r="G28" s="4"/>
      <c r="H28" s="4"/>
    </row>
    <row r="29" spans="1:8" x14ac:dyDescent="0.2">
      <c r="A29" s="54" t="s">
        <v>11</v>
      </c>
      <c r="B29" s="54"/>
      <c r="C29" s="54"/>
      <c r="D29" s="54"/>
      <c r="E29" s="54"/>
      <c r="F29" s="54"/>
      <c r="G29" s="54"/>
      <c r="H29" s="54"/>
    </row>
    <row r="30" spans="1:8" x14ac:dyDescent="0.2">
      <c r="A30" s="54"/>
      <c r="B30" s="54"/>
      <c r="C30" s="54"/>
      <c r="D30" s="54"/>
      <c r="E30" s="54"/>
      <c r="F30" s="54"/>
      <c r="G30" s="54"/>
      <c r="H30" s="54"/>
    </row>
    <row r="31" spans="1:8" x14ac:dyDescent="0.2">
      <c r="A31" s="4" t="s">
        <v>5</v>
      </c>
      <c r="B31" s="4"/>
      <c r="C31" s="4"/>
      <c r="D31" s="4"/>
      <c r="E31" s="4"/>
      <c r="F31" s="4"/>
      <c r="G31" s="4"/>
      <c r="H31" s="4"/>
    </row>
    <row r="32" spans="1:8" x14ac:dyDescent="0.3">
      <c r="H32" s="48"/>
    </row>
    <row r="33" spans="8:8" x14ac:dyDescent="0.3">
      <c r="H33" s="48"/>
    </row>
  </sheetData>
  <mergeCells count="4">
    <mergeCell ref="A29:H30"/>
    <mergeCell ref="H14:H16"/>
    <mergeCell ref="A20:F20"/>
    <mergeCell ref="A6:F9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33"/>
  <sheetViews>
    <sheetView workbookViewId="0">
      <selection activeCell="A5" sqref="A5"/>
    </sheetView>
  </sheetViews>
  <sheetFormatPr defaultColWidth="9.140625" defaultRowHeight="12" x14ac:dyDescent="0.2"/>
  <cols>
    <col min="1" max="1" width="28.5703125" style="3" customWidth="1"/>
    <col min="2" max="2" width="25.140625" style="3" customWidth="1"/>
    <col min="3" max="3" width="9.85546875" style="3" bestFit="1" customWidth="1"/>
    <col min="4" max="4" width="11.42578125" style="3" customWidth="1"/>
    <col min="5" max="5" width="11.5703125" style="3" customWidth="1"/>
    <col min="6" max="6" width="8" style="3" customWidth="1"/>
    <col min="7" max="7" width="13.5703125" style="3" customWidth="1"/>
    <col min="8" max="8" width="14.42578125" style="3" customWidth="1"/>
    <col min="9" max="10" width="9.140625" style="3"/>
    <col min="11" max="11" width="9.42578125" style="3" bestFit="1" customWidth="1"/>
    <col min="12" max="16384" width="9.140625" style="3"/>
  </cols>
  <sheetData>
    <row r="2" spans="1:8" x14ac:dyDescent="0.25">
      <c r="G2" s="50"/>
      <c r="H2" s="2"/>
    </row>
    <row r="3" spans="1:8" x14ac:dyDescent="0.2">
      <c r="G3" s="50"/>
      <c r="H3" s="2"/>
    </row>
    <row r="4" spans="1:8" x14ac:dyDescent="0.2">
      <c r="G4" s="51"/>
      <c r="H4" s="2"/>
    </row>
    <row r="5" spans="1:8" ht="24" customHeight="1" x14ac:dyDescent="0.2">
      <c r="A5" s="50"/>
      <c r="B5" s="50"/>
      <c r="C5" s="50"/>
      <c r="D5" s="50"/>
      <c r="E5" s="50"/>
      <c r="F5" s="50"/>
      <c r="G5" s="50"/>
      <c r="H5" s="2"/>
    </row>
    <row r="6" spans="1:8" ht="12" customHeight="1" x14ac:dyDescent="0.2">
      <c r="A6" s="58" t="s">
        <v>13</v>
      </c>
      <c r="B6" s="58"/>
      <c r="C6" s="58"/>
      <c r="D6" s="58"/>
      <c r="E6" s="58"/>
      <c r="F6" s="58"/>
      <c r="G6" s="50"/>
      <c r="H6" s="2"/>
    </row>
    <row r="7" spans="1:8" x14ac:dyDescent="0.2">
      <c r="A7" s="58"/>
      <c r="B7" s="58"/>
      <c r="C7" s="58"/>
      <c r="D7" s="58"/>
      <c r="E7" s="58"/>
      <c r="F7" s="58"/>
    </row>
    <row r="8" spans="1:8" x14ac:dyDescent="0.2">
      <c r="A8" s="58"/>
      <c r="B8" s="58"/>
      <c r="C8" s="58"/>
      <c r="D8" s="58"/>
      <c r="E8" s="58"/>
      <c r="F8" s="58"/>
    </row>
    <row r="9" spans="1:8" x14ac:dyDescent="0.2">
      <c r="A9" s="58"/>
      <c r="B9" s="58"/>
      <c r="C9" s="58"/>
      <c r="D9" s="58"/>
      <c r="E9" s="58"/>
      <c r="F9" s="58"/>
    </row>
    <row r="10" spans="1:8" ht="18.75" x14ac:dyDescent="0.3">
      <c r="A10" s="39" t="s">
        <v>20</v>
      </c>
      <c r="B10" s="39" t="s">
        <v>33</v>
      </c>
    </row>
    <row r="11" spans="1:8" ht="12.6" thickBot="1" x14ac:dyDescent="0.35"/>
    <row r="12" spans="1:8" ht="36.75" thickBot="1" x14ac:dyDescent="0.25">
      <c r="A12" s="40" t="s">
        <v>0</v>
      </c>
      <c r="B12" s="41" t="s">
        <v>23</v>
      </c>
      <c r="C12" s="40" t="s">
        <v>1</v>
      </c>
      <c r="D12" s="42" t="s">
        <v>24</v>
      </c>
      <c r="E12" s="43" t="s">
        <v>10</v>
      </c>
      <c r="F12" s="44" t="s">
        <v>2</v>
      </c>
      <c r="G12" s="53" t="s">
        <v>7</v>
      </c>
      <c r="H12" s="52" t="s">
        <v>25</v>
      </c>
    </row>
    <row r="13" spans="1:8" ht="38.25" x14ac:dyDescent="0.2">
      <c r="A13" s="8" t="s">
        <v>26</v>
      </c>
      <c r="B13" s="8" t="s">
        <v>14</v>
      </c>
      <c r="C13" s="10">
        <v>2</v>
      </c>
      <c r="D13" s="11"/>
      <c r="E13" s="12">
        <v>1</v>
      </c>
      <c r="F13" s="13">
        <v>1.5</v>
      </c>
      <c r="G13" s="14">
        <f>C13*D13*E13*F13</f>
        <v>0</v>
      </c>
      <c r="H13" s="59">
        <f>H19-H18-H17-H16</f>
        <v>52226.947964601772</v>
      </c>
    </row>
    <row r="14" spans="1:8" ht="51" x14ac:dyDescent="0.2">
      <c r="A14" s="8" t="s">
        <v>27</v>
      </c>
      <c r="B14" s="8" t="s">
        <v>14</v>
      </c>
      <c r="C14" s="22">
        <v>1</v>
      </c>
      <c r="D14" s="23"/>
      <c r="E14" s="24">
        <v>0.75</v>
      </c>
      <c r="F14" s="27">
        <v>5</v>
      </c>
      <c r="G14" s="15">
        <f>C14*D14*E14*F14</f>
        <v>0</v>
      </c>
      <c r="H14" s="60"/>
    </row>
    <row r="15" spans="1:8" ht="25.5" x14ac:dyDescent="0.2">
      <c r="A15" s="8" t="s">
        <v>28</v>
      </c>
      <c r="B15" s="8" t="s">
        <v>14</v>
      </c>
      <c r="C15" s="22">
        <v>10</v>
      </c>
      <c r="D15" s="23"/>
      <c r="E15" s="24">
        <v>1</v>
      </c>
      <c r="F15" s="27">
        <v>1.25</v>
      </c>
      <c r="G15" s="15">
        <f>C15*D15*E15*F15</f>
        <v>0</v>
      </c>
      <c r="H15" s="60"/>
    </row>
    <row r="16" spans="1:8" ht="64.5" thickBot="1" x14ac:dyDescent="0.25">
      <c r="A16" s="8" t="s">
        <v>3</v>
      </c>
      <c r="B16" s="20" t="s">
        <v>15</v>
      </c>
      <c r="C16" s="16"/>
      <c r="D16" s="16"/>
      <c r="E16" s="17"/>
      <c r="F16" s="18"/>
      <c r="G16" s="21">
        <v>6000</v>
      </c>
      <c r="H16" s="19">
        <f>G16</f>
        <v>6000</v>
      </c>
    </row>
    <row r="17" spans="1:8" ht="13.5" thickBot="1" x14ac:dyDescent="0.25">
      <c r="A17" s="8" t="s">
        <v>3</v>
      </c>
      <c r="B17" s="20" t="s">
        <v>30</v>
      </c>
      <c r="C17" s="16"/>
      <c r="D17" s="16"/>
      <c r="E17" s="17"/>
      <c r="F17" s="18"/>
      <c r="G17" s="21">
        <v>14159.29203539823</v>
      </c>
      <c r="H17" s="19">
        <f>G17</f>
        <v>14159.29203539823</v>
      </c>
    </row>
    <row r="18" spans="1:8" ht="13.5" thickBot="1" x14ac:dyDescent="0.25">
      <c r="A18" s="32" t="s">
        <v>3</v>
      </c>
      <c r="B18" s="33" t="s">
        <v>16</v>
      </c>
      <c r="C18" s="34"/>
      <c r="D18" s="34"/>
      <c r="E18" s="35"/>
      <c r="F18" s="36"/>
      <c r="G18" s="26">
        <v>3500</v>
      </c>
      <c r="H18" s="37">
        <f>G18</f>
        <v>3500</v>
      </c>
    </row>
    <row r="19" spans="1:8" ht="13.5" thickBot="1" x14ac:dyDescent="0.25">
      <c r="A19" s="55" t="s">
        <v>17</v>
      </c>
      <c r="B19" s="56"/>
      <c r="C19" s="56"/>
      <c r="D19" s="56"/>
      <c r="E19" s="56"/>
      <c r="F19" s="57"/>
      <c r="G19" s="38">
        <f>SUM(G13:G18)</f>
        <v>23659.29203539823</v>
      </c>
      <c r="H19" s="49">
        <v>75886.240000000005</v>
      </c>
    </row>
    <row r="23" spans="1:8" ht="13.5" x14ac:dyDescent="0.2">
      <c r="A23" s="4" t="s">
        <v>6</v>
      </c>
      <c r="B23" s="4"/>
      <c r="C23" s="4"/>
      <c r="D23" s="4"/>
      <c r="E23" s="5"/>
      <c r="F23" s="6"/>
      <c r="G23" s="4"/>
      <c r="H23" s="47"/>
    </row>
    <row r="24" spans="1:8" ht="17.25" x14ac:dyDescent="0.25">
      <c r="A24" s="25" t="s">
        <v>29</v>
      </c>
      <c r="B24" s="4"/>
      <c r="C24" s="4"/>
      <c r="D24" s="4"/>
      <c r="E24" s="5"/>
      <c r="F24" s="6"/>
      <c r="G24" s="4"/>
      <c r="H24" s="47"/>
    </row>
    <row r="25" spans="1:8" x14ac:dyDescent="0.2">
      <c r="A25" s="61" t="s">
        <v>12</v>
      </c>
      <c r="B25" s="61"/>
      <c r="C25" s="61"/>
      <c r="D25" s="61"/>
      <c r="E25" s="61"/>
      <c r="F25" s="61"/>
      <c r="G25" s="61"/>
      <c r="H25" s="61"/>
    </row>
    <row r="26" spans="1:8" x14ac:dyDescent="0.2">
      <c r="A26" s="4" t="s">
        <v>4</v>
      </c>
      <c r="B26" s="4"/>
      <c r="C26" s="4"/>
      <c r="D26" s="4"/>
      <c r="E26" s="4"/>
      <c r="F26" s="4"/>
      <c r="G26" s="4"/>
      <c r="H26" s="47"/>
    </row>
    <row r="27" spans="1:8" x14ac:dyDescent="0.2">
      <c r="A27" s="25" t="s">
        <v>8</v>
      </c>
      <c r="B27" s="4"/>
      <c r="C27" s="4"/>
      <c r="D27" s="4"/>
      <c r="E27" s="5"/>
      <c r="F27" s="6"/>
      <c r="G27" s="4"/>
      <c r="H27" s="4"/>
    </row>
    <row r="28" spans="1:8" x14ac:dyDescent="0.2">
      <c r="A28" s="25" t="s">
        <v>9</v>
      </c>
      <c r="B28" s="4"/>
      <c r="C28" s="4"/>
      <c r="D28" s="4"/>
      <c r="E28" s="5"/>
      <c r="F28" s="7"/>
      <c r="G28" s="4"/>
      <c r="H28" s="4"/>
    </row>
    <row r="29" spans="1:8" x14ac:dyDescent="0.2">
      <c r="A29" s="54" t="s">
        <v>11</v>
      </c>
      <c r="B29" s="54"/>
      <c r="C29" s="54"/>
      <c r="D29" s="54"/>
      <c r="E29" s="54"/>
      <c r="F29" s="54"/>
      <c r="G29" s="54"/>
      <c r="H29" s="54"/>
    </row>
    <row r="30" spans="1:8" x14ac:dyDescent="0.2">
      <c r="A30" s="54"/>
      <c r="B30" s="54"/>
      <c r="C30" s="54"/>
      <c r="D30" s="54"/>
      <c r="E30" s="54"/>
      <c r="F30" s="54"/>
      <c r="G30" s="54"/>
      <c r="H30" s="54"/>
    </row>
    <row r="31" spans="1:8" x14ac:dyDescent="0.2">
      <c r="A31" s="4" t="s">
        <v>5</v>
      </c>
      <c r="B31" s="4"/>
      <c r="C31" s="4"/>
      <c r="D31" s="4"/>
      <c r="E31" s="4"/>
      <c r="F31" s="4"/>
      <c r="G31" s="4"/>
      <c r="H31" s="4"/>
    </row>
    <row r="32" spans="1:8" x14ac:dyDescent="0.3">
      <c r="H32" s="48"/>
    </row>
    <row r="33" spans="8:8" x14ac:dyDescent="0.3">
      <c r="H33" s="48"/>
    </row>
  </sheetData>
  <mergeCells count="5">
    <mergeCell ref="A29:H30"/>
    <mergeCell ref="A19:F19"/>
    <mergeCell ref="A25:H25"/>
    <mergeCell ref="H13:H15"/>
    <mergeCell ref="A6:F9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32"/>
  <sheetViews>
    <sheetView workbookViewId="0">
      <selection activeCell="A5" sqref="A5"/>
    </sheetView>
  </sheetViews>
  <sheetFormatPr defaultColWidth="9.140625" defaultRowHeight="12" x14ac:dyDescent="0.2"/>
  <cols>
    <col min="1" max="1" width="32.28515625" style="3" customWidth="1"/>
    <col min="2" max="2" width="25.7109375" style="3" customWidth="1"/>
    <col min="3" max="3" width="9.85546875" style="3" bestFit="1" customWidth="1"/>
    <col min="4" max="4" width="14.85546875" style="3" customWidth="1"/>
    <col min="5" max="5" width="10.85546875" style="3" customWidth="1"/>
    <col min="6" max="6" width="8" style="3" customWidth="1"/>
    <col min="7" max="7" width="12.5703125" style="3" customWidth="1"/>
    <col min="8" max="8" width="14.85546875" style="3" customWidth="1"/>
    <col min="9" max="10" width="9.140625" style="3"/>
    <col min="11" max="11" width="9.42578125" style="3" bestFit="1" customWidth="1"/>
    <col min="12" max="16384" width="9.140625" style="3"/>
  </cols>
  <sheetData>
    <row r="2" spans="1:8" x14ac:dyDescent="0.25">
      <c r="G2" s="50"/>
      <c r="H2" s="2"/>
    </row>
    <row r="3" spans="1:8" x14ac:dyDescent="0.2">
      <c r="G3" s="50"/>
      <c r="H3" s="2"/>
    </row>
    <row r="4" spans="1:8" x14ac:dyDescent="0.2">
      <c r="G4" s="51"/>
      <c r="H4" s="2"/>
    </row>
    <row r="5" spans="1:8" ht="22.5" customHeight="1" x14ac:dyDescent="0.2">
      <c r="A5" s="50"/>
      <c r="B5" s="50"/>
      <c r="C5" s="50"/>
      <c r="D5" s="50"/>
      <c r="E5" s="50"/>
      <c r="F5" s="50"/>
      <c r="G5" s="50"/>
      <c r="H5" s="2"/>
    </row>
    <row r="6" spans="1:8" ht="12" customHeight="1" x14ac:dyDescent="0.2">
      <c r="A6" s="58" t="s">
        <v>13</v>
      </c>
      <c r="B6" s="58"/>
      <c r="C6" s="58"/>
      <c r="D6" s="58"/>
      <c r="E6" s="58"/>
      <c r="F6" s="58"/>
      <c r="G6" s="50"/>
      <c r="H6" s="2"/>
    </row>
    <row r="7" spans="1:8" x14ac:dyDescent="0.2">
      <c r="A7" s="58"/>
      <c r="B7" s="58"/>
      <c r="C7" s="58"/>
      <c r="D7" s="58"/>
      <c r="E7" s="58"/>
      <c r="F7" s="58"/>
    </row>
    <row r="8" spans="1:8" x14ac:dyDescent="0.2">
      <c r="A8" s="58"/>
      <c r="B8" s="58"/>
      <c r="C8" s="58"/>
      <c r="D8" s="58"/>
      <c r="E8" s="58"/>
      <c r="F8" s="58"/>
    </row>
    <row r="9" spans="1:8" x14ac:dyDescent="0.2">
      <c r="A9" s="58"/>
      <c r="B9" s="58"/>
      <c r="C9" s="58"/>
      <c r="D9" s="58"/>
      <c r="E9" s="58"/>
      <c r="F9" s="58"/>
    </row>
    <row r="10" spans="1:8" ht="18.75" x14ac:dyDescent="0.3">
      <c r="A10" s="39" t="s">
        <v>21</v>
      </c>
      <c r="B10" s="39" t="s">
        <v>34</v>
      </c>
    </row>
    <row r="11" spans="1:8" ht="12.6" thickBot="1" x14ac:dyDescent="0.35"/>
    <row r="12" spans="1:8" s="46" customFormat="1" ht="36.75" thickBot="1" x14ac:dyDescent="0.25">
      <c r="A12" s="40" t="s">
        <v>0</v>
      </c>
      <c r="B12" s="41" t="s">
        <v>23</v>
      </c>
      <c r="C12" s="40" t="s">
        <v>1</v>
      </c>
      <c r="D12" s="42" t="s">
        <v>24</v>
      </c>
      <c r="E12" s="43" t="s">
        <v>10</v>
      </c>
      <c r="F12" s="44" t="s">
        <v>2</v>
      </c>
      <c r="G12" s="53" t="s">
        <v>7</v>
      </c>
      <c r="H12" s="52" t="s">
        <v>25</v>
      </c>
    </row>
    <row r="13" spans="1:8" ht="38.25" x14ac:dyDescent="0.2">
      <c r="A13" s="8" t="s">
        <v>26</v>
      </c>
      <c r="B13" s="8" t="s">
        <v>14</v>
      </c>
      <c r="C13" s="10">
        <v>2</v>
      </c>
      <c r="D13" s="11"/>
      <c r="E13" s="12">
        <v>1</v>
      </c>
      <c r="F13" s="13">
        <v>1.5</v>
      </c>
      <c r="G13" s="14">
        <f>C13*D13*E13*F13</f>
        <v>0</v>
      </c>
      <c r="H13" s="59">
        <f>H19-H18-H17-H16</f>
        <v>52226.947964601772</v>
      </c>
    </row>
    <row r="14" spans="1:8" ht="51" x14ac:dyDescent="0.2">
      <c r="A14" s="8" t="s">
        <v>27</v>
      </c>
      <c r="B14" s="8" t="s">
        <v>14</v>
      </c>
      <c r="C14" s="22">
        <v>1</v>
      </c>
      <c r="D14" s="23"/>
      <c r="E14" s="24">
        <v>0.75</v>
      </c>
      <c r="F14" s="27">
        <v>5</v>
      </c>
      <c r="G14" s="15">
        <f>C14*D14*E14*F14</f>
        <v>0</v>
      </c>
      <c r="H14" s="60"/>
    </row>
    <row r="15" spans="1:8" ht="25.5" x14ac:dyDescent="0.2">
      <c r="A15" s="8" t="s">
        <v>28</v>
      </c>
      <c r="B15" s="8" t="s">
        <v>14</v>
      </c>
      <c r="C15" s="22">
        <v>10</v>
      </c>
      <c r="D15" s="23"/>
      <c r="E15" s="24">
        <v>1</v>
      </c>
      <c r="F15" s="27">
        <v>1.25</v>
      </c>
      <c r="G15" s="15">
        <f>C15*D15*E15*F15</f>
        <v>0</v>
      </c>
      <c r="H15" s="60"/>
    </row>
    <row r="16" spans="1:8" ht="64.5" thickBot="1" x14ac:dyDescent="0.25">
      <c r="A16" s="8" t="s">
        <v>3</v>
      </c>
      <c r="B16" s="20" t="s">
        <v>15</v>
      </c>
      <c r="C16" s="16"/>
      <c r="D16" s="16"/>
      <c r="E16" s="17"/>
      <c r="F16" s="18"/>
      <c r="G16" s="21">
        <v>6000</v>
      </c>
      <c r="H16" s="19">
        <f>G16</f>
        <v>6000</v>
      </c>
    </row>
    <row r="17" spans="1:8" ht="13.5" thickBot="1" x14ac:dyDescent="0.25">
      <c r="A17" s="8" t="s">
        <v>3</v>
      </c>
      <c r="B17" s="20" t="s">
        <v>30</v>
      </c>
      <c r="C17" s="16"/>
      <c r="D17" s="16"/>
      <c r="E17" s="17"/>
      <c r="F17" s="18"/>
      <c r="G17" s="21">
        <v>14159.29203539823</v>
      </c>
      <c r="H17" s="19">
        <f>G17</f>
        <v>14159.29203539823</v>
      </c>
    </row>
    <row r="18" spans="1:8" ht="13.5" thickBot="1" x14ac:dyDescent="0.25">
      <c r="A18" s="32" t="s">
        <v>3</v>
      </c>
      <c r="B18" s="33" t="s">
        <v>16</v>
      </c>
      <c r="C18" s="34"/>
      <c r="D18" s="34"/>
      <c r="E18" s="35"/>
      <c r="F18" s="36"/>
      <c r="G18" s="26">
        <v>3500</v>
      </c>
      <c r="H18" s="37">
        <f>G18</f>
        <v>3500</v>
      </c>
    </row>
    <row r="19" spans="1:8" ht="13.5" thickBot="1" x14ac:dyDescent="0.25">
      <c r="A19" s="55" t="s">
        <v>17</v>
      </c>
      <c r="B19" s="56"/>
      <c r="C19" s="56"/>
      <c r="D19" s="56"/>
      <c r="E19" s="56"/>
      <c r="F19" s="57"/>
      <c r="G19" s="38">
        <f>SUM(G13:G18)</f>
        <v>23659.29203539823</v>
      </c>
      <c r="H19" s="49">
        <v>75886.240000000005</v>
      </c>
    </row>
    <row r="22" spans="1:8" ht="13.5" x14ac:dyDescent="0.2">
      <c r="A22" s="4" t="s">
        <v>6</v>
      </c>
      <c r="B22" s="4"/>
      <c r="C22" s="4"/>
      <c r="D22" s="4"/>
      <c r="E22" s="5"/>
      <c r="F22" s="6"/>
      <c r="G22" s="4"/>
      <c r="H22" s="47"/>
    </row>
    <row r="23" spans="1:8" ht="17.25" x14ac:dyDescent="0.25">
      <c r="A23" s="25" t="s">
        <v>29</v>
      </c>
      <c r="B23" s="4"/>
      <c r="C23" s="4"/>
      <c r="D23" s="4"/>
      <c r="E23" s="5"/>
      <c r="F23" s="6"/>
      <c r="G23" s="4"/>
      <c r="H23" s="47"/>
    </row>
    <row r="24" spans="1:8" ht="12" customHeight="1" x14ac:dyDescent="0.2">
      <c r="A24" s="4" t="s">
        <v>12</v>
      </c>
      <c r="B24" s="4"/>
      <c r="C24" s="4"/>
      <c r="D24" s="4"/>
      <c r="E24" s="4"/>
      <c r="F24" s="4"/>
      <c r="G24" s="4"/>
      <c r="H24" s="4"/>
    </row>
    <row r="25" spans="1:8" x14ac:dyDescent="0.2">
      <c r="A25" s="4" t="s">
        <v>4</v>
      </c>
      <c r="B25" s="4"/>
      <c r="C25" s="4"/>
      <c r="D25" s="4"/>
      <c r="E25" s="4"/>
      <c r="F25" s="4"/>
      <c r="G25" s="4"/>
      <c r="H25" s="4"/>
    </row>
    <row r="26" spans="1:8" x14ac:dyDescent="0.2">
      <c r="A26" s="25" t="s">
        <v>8</v>
      </c>
      <c r="B26" s="4"/>
      <c r="C26" s="4"/>
      <c r="D26" s="4"/>
      <c r="E26" s="5"/>
      <c r="F26" s="6"/>
      <c r="G26" s="4"/>
      <c r="H26" s="4"/>
    </row>
    <row r="27" spans="1:8" x14ac:dyDescent="0.2">
      <c r="A27" s="25" t="s">
        <v>9</v>
      </c>
      <c r="B27" s="4"/>
      <c r="C27" s="4"/>
      <c r="D27" s="4"/>
      <c r="E27" s="5"/>
      <c r="F27" s="7"/>
      <c r="G27" s="4"/>
      <c r="H27" s="4"/>
    </row>
    <row r="28" spans="1:8" x14ac:dyDescent="0.2">
      <c r="A28" s="54" t="s">
        <v>11</v>
      </c>
      <c r="B28" s="54"/>
      <c r="C28" s="54"/>
      <c r="D28" s="54"/>
      <c r="E28" s="54"/>
      <c r="F28" s="54"/>
      <c r="G28" s="54"/>
      <c r="H28" s="54"/>
    </row>
    <row r="29" spans="1:8" x14ac:dyDescent="0.2">
      <c r="A29" s="54"/>
      <c r="B29" s="54"/>
      <c r="C29" s="54"/>
      <c r="D29" s="54"/>
      <c r="E29" s="54"/>
      <c r="F29" s="54"/>
      <c r="G29" s="54"/>
      <c r="H29" s="54"/>
    </row>
    <row r="30" spans="1:8" x14ac:dyDescent="0.2">
      <c r="A30" s="4" t="s">
        <v>5</v>
      </c>
      <c r="B30" s="4"/>
      <c r="C30" s="4"/>
      <c r="D30" s="4"/>
      <c r="E30" s="4"/>
      <c r="F30" s="4"/>
      <c r="G30" s="4"/>
      <c r="H30" s="4"/>
    </row>
    <row r="31" spans="1:8" x14ac:dyDescent="0.3">
      <c r="H31" s="48"/>
    </row>
    <row r="32" spans="1:8" x14ac:dyDescent="0.3">
      <c r="H32" s="48"/>
    </row>
  </sheetData>
  <mergeCells count="4">
    <mergeCell ref="A28:H29"/>
    <mergeCell ref="H13:H15"/>
    <mergeCell ref="A19:F19"/>
    <mergeCell ref="A6:F9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32"/>
  <sheetViews>
    <sheetView tabSelected="1" workbookViewId="0">
      <selection activeCell="A5" sqref="A5"/>
    </sheetView>
  </sheetViews>
  <sheetFormatPr defaultColWidth="9.140625" defaultRowHeight="12" x14ac:dyDescent="0.2"/>
  <cols>
    <col min="1" max="1" width="32.28515625" style="3" customWidth="1"/>
    <col min="2" max="2" width="26.42578125" style="3" customWidth="1"/>
    <col min="3" max="3" width="9.85546875" style="3" bestFit="1" customWidth="1"/>
    <col min="4" max="4" width="13.28515625" style="3" customWidth="1"/>
    <col min="5" max="5" width="14.5703125" style="3" customWidth="1"/>
    <col min="6" max="6" width="8" style="3" customWidth="1"/>
    <col min="7" max="7" width="13" style="3" customWidth="1"/>
    <col min="8" max="8" width="14.28515625" style="3" customWidth="1"/>
    <col min="9" max="10" width="9.140625" style="3"/>
    <col min="11" max="11" width="9.42578125" style="3" bestFit="1" customWidth="1"/>
    <col min="12" max="16384" width="9.140625" style="3"/>
  </cols>
  <sheetData>
    <row r="2" spans="1:8" x14ac:dyDescent="0.25">
      <c r="G2" s="50"/>
      <c r="H2" s="2"/>
    </row>
    <row r="3" spans="1:8" x14ac:dyDescent="0.2">
      <c r="G3" s="50"/>
      <c r="H3" s="2"/>
    </row>
    <row r="4" spans="1:8" x14ac:dyDescent="0.2">
      <c r="G4" s="51"/>
      <c r="H4" s="2"/>
    </row>
    <row r="5" spans="1:8" ht="27" customHeight="1" x14ac:dyDescent="0.2">
      <c r="A5" s="50"/>
      <c r="B5" s="50"/>
      <c r="C5" s="50"/>
      <c r="D5" s="50"/>
      <c r="E5" s="50"/>
      <c r="F5" s="50"/>
      <c r="G5" s="50"/>
      <c r="H5" s="2"/>
    </row>
    <row r="6" spans="1:8" ht="12" customHeight="1" x14ac:dyDescent="0.2">
      <c r="A6" s="58" t="s">
        <v>13</v>
      </c>
      <c r="B6" s="58"/>
      <c r="C6" s="58"/>
      <c r="D6" s="58"/>
      <c r="E6" s="58"/>
      <c r="F6" s="58"/>
      <c r="G6" s="50"/>
      <c r="H6" s="2"/>
    </row>
    <row r="7" spans="1:8" x14ac:dyDescent="0.2">
      <c r="A7" s="58"/>
      <c r="B7" s="58"/>
      <c r="C7" s="58"/>
      <c r="D7" s="58"/>
      <c r="E7" s="58"/>
      <c r="F7" s="58"/>
    </row>
    <row r="8" spans="1:8" x14ac:dyDescent="0.2">
      <c r="A8" s="58"/>
      <c r="B8" s="58"/>
      <c r="C8" s="58"/>
      <c r="D8" s="58"/>
      <c r="E8" s="58"/>
      <c r="F8" s="58"/>
    </row>
    <row r="9" spans="1:8" x14ac:dyDescent="0.2">
      <c r="A9" s="58"/>
      <c r="B9" s="58"/>
      <c r="C9" s="58"/>
      <c r="D9" s="58"/>
      <c r="E9" s="58"/>
      <c r="F9" s="58"/>
    </row>
    <row r="10" spans="1:8" ht="18.75" x14ac:dyDescent="0.3">
      <c r="A10" s="39" t="s">
        <v>22</v>
      </c>
      <c r="B10" s="39" t="s">
        <v>35</v>
      </c>
    </row>
    <row r="11" spans="1:8" ht="12.6" thickBot="1" x14ac:dyDescent="0.35"/>
    <row r="12" spans="1:8" s="46" customFormat="1" ht="26.25" thickBot="1" x14ac:dyDescent="0.25">
      <c r="A12" s="40" t="s">
        <v>0</v>
      </c>
      <c r="B12" s="41" t="s">
        <v>23</v>
      </c>
      <c r="C12" s="40" t="s">
        <v>1</v>
      </c>
      <c r="D12" s="42" t="s">
        <v>24</v>
      </c>
      <c r="E12" s="43" t="s">
        <v>10</v>
      </c>
      <c r="F12" s="44" t="s">
        <v>2</v>
      </c>
      <c r="G12" s="53" t="s">
        <v>7</v>
      </c>
      <c r="H12" s="52" t="s">
        <v>25</v>
      </c>
    </row>
    <row r="13" spans="1:8" ht="38.25" x14ac:dyDescent="0.2">
      <c r="A13" s="8" t="s">
        <v>26</v>
      </c>
      <c r="B13" s="8" t="s">
        <v>14</v>
      </c>
      <c r="C13" s="10">
        <v>2</v>
      </c>
      <c r="D13" s="11"/>
      <c r="E13" s="12">
        <v>1</v>
      </c>
      <c r="F13" s="13">
        <v>1.5</v>
      </c>
      <c r="G13" s="14">
        <f>C13*D13*E13*F13</f>
        <v>0</v>
      </c>
      <c r="H13" s="59">
        <f>H19-H18-H17-H16</f>
        <v>58443.588082595874</v>
      </c>
    </row>
    <row r="14" spans="1:8" ht="51" x14ac:dyDescent="0.2">
      <c r="A14" s="8" t="s">
        <v>27</v>
      </c>
      <c r="B14" s="8" t="s">
        <v>14</v>
      </c>
      <c r="C14" s="22">
        <v>1</v>
      </c>
      <c r="D14" s="23"/>
      <c r="E14" s="24">
        <v>0.75</v>
      </c>
      <c r="F14" s="27">
        <v>5</v>
      </c>
      <c r="G14" s="15">
        <f>C14*D14*E14*F14</f>
        <v>0</v>
      </c>
      <c r="H14" s="60"/>
    </row>
    <row r="15" spans="1:8" ht="25.5" x14ac:dyDescent="0.2">
      <c r="A15" s="8" t="s">
        <v>28</v>
      </c>
      <c r="B15" s="8" t="s">
        <v>14</v>
      </c>
      <c r="C15" s="22">
        <v>12</v>
      </c>
      <c r="D15" s="23"/>
      <c r="E15" s="24">
        <v>1</v>
      </c>
      <c r="F15" s="27">
        <v>1.25</v>
      </c>
      <c r="G15" s="15">
        <f>C15*D15*E15*F15</f>
        <v>0</v>
      </c>
      <c r="H15" s="60"/>
    </row>
    <row r="16" spans="1:8" ht="64.5" thickBot="1" x14ac:dyDescent="0.25">
      <c r="A16" s="8" t="s">
        <v>3</v>
      </c>
      <c r="B16" s="20" t="s">
        <v>15</v>
      </c>
      <c r="C16" s="16"/>
      <c r="D16" s="16"/>
      <c r="E16" s="17"/>
      <c r="F16" s="18"/>
      <c r="G16" s="21">
        <v>6000</v>
      </c>
      <c r="H16" s="19">
        <f>G16</f>
        <v>6000</v>
      </c>
    </row>
    <row r="17" spans="1:8" ht="13.5" thickBot="1" x14ac:dyDescent="0.25">
      <c r="A17" s="8" t="s">
        <v>3</v>
      </c>
      <c r="B17" s="20" t="s">
        <v>30</v>
      </c>
      <c r="C17" s="16"/>
      <c r="D17" s="16"/>
      <c r="E17" s="17"/>
      <c r="F17" s="18"/>
      <c r="G17" s="21">
        <v>16961.651917404128</v>
      </c>
      <c r="H17" s="19">
        <f>G17</f>
        <v>16961.651917404128</v>
      </c>
    </row>
    <row r="18" spans="1:8" ht="13.5" thickBot="1" x14ac:dyDescent="0.25">
      <c r="A18" s="32" t="s">
        <v>3</v>
      </c>
      <c r="B18" s="33" t="s">
        <v>16</v>
      </c>
      <c r="C18" s="34"/>
      <c r="D18" s="34"/>
      <c r="E18" s="35"/>
      <c r="F18" s="36"/>
      <c r="G18" s="26">
        <v>3500</v>
      </c>
      <c r="H18" s="37">
        <f>G18</f>
        <v>3500</v>
      </c>
    </row>
    <row r="19" spans="1:8" ht="13.5" thickBot="1" x14ac:dyDescent="0.25">
      <c r="A19" s="55" t="s">
        <v>17</v>
      </c>
      <c r="B19" s="56"/>
      <c r="C19" s="56"/>
      <c r="D19" s="56"/>
      <c r="E19" s="56"/>
      <c r="F19" s="57"/>
      <c r="G19" s="38">
        <f>SUM(G13:G18)</f>
        <v>26461.651917404128</v>
      </c>
      <c r="H19" s="49">
        <v>84905.24</v>
      </c>
    </row>
    <row r="22" spans="1:8" ht="13.5" x14ac:dyDescent="0.2">
      <c r="A22" s="4" t="s">
        <v>6</v>
      </c>
      <c r="B22" s="4"/>
      <c r="C22" s="4"/>
      <c r="D22" s="4"/>
      <c r="E22" s="5"/>
      <c r="F22" s="6"/>
      <c r="G22" s="4"/>
      <c r="H22" s="47"/>
    </row>
    <row r="23" spans="1:8" ht="17.25" x14ac:dyDescent="0.25">
      <c r="A23" s="25" t="s">
        <v>29</v>
      </c>
      <c r="B23" s="4"/>
      <c r="C23" s="4"/>
      <c r="D23" s="4"/>
      <c r="E23" s="5"/>
      <c r="F23" s="6"/>
      <c r="G23" s="4"/>
      <c r="H23" s="47"/>
    </row>
    <row r="24" spans="1:8" ht="12" customHeight="1" x14ac:dyDescent="0.2">
      <c r="A24" s="4" t="s">
        <v>12</v>
      </c>
      <c r="B24" s="4"/>
      <c r="C24" s="4"/>
      <c r="D24" s="4"/>
      <c r="E24" s="4"/>
      <c r="F24" s="4"/>
      <c r="G24" s="4"/>
      <c r="H24" s="4"/>
    </row>
    <row r="25" spans="1:8" x14ac:dyDescent="0.2">
      <c r="A25" s="4" t="s">
        <v>4</v>
      </c>
      <c r="B25" s="4"/>
      <c r="C25" s="4"/>
      <c r="D25" s="4"/>
      <c r="E25" s="4"/>
      <c r="F25" s="4"/>
      <c r="G25" s="4"/>
      <c r="H25" s="4"/>
    </row>
    <row r="26" spans="1:8" x14ac:dyDescent="0.2">
      <c r="A26" s="25" t="s">
        <v>8</v>
      </c>
      <c r="B26" s="4"/>
      <c r="C26" s="4"/>
      <c r="D26" s="4"/>
      <c r="E26" s="5"/>
      <c r="F26" s="6"/>
      <c r="G26" s="4"/>
      <c r="H26" s="4"/>
    </row>
    <row r="27" spans="1:8" x14ac:dyDescent="0.2">
      <c r="A27" s="25" t="s">
        <v>9</v>
      </c>
      <c r="B27" s="4"/>
      <c r="C27" s="4"/>
      <c r="D27" s="4"/>
      <c r="E27" s="5"/>
      <c r="F27" s="7"/>
      <c r="G27" s="4"/>
      <c r="H27" s="4"/>
    </row>
    <row r="28" spans="1:8" x14ac:dyDescent="0.2">
      <c r="A28" s="54" t="s">
        <v>11</v>
      </c>
      <c r="B28" s="54"/>
      <c r="C28" s="54"/>
      <c r="D28" s="54"/>
      <c r="E28" s="54"/>
      <c r="F28" s="54"/>
      <c r="G28" s="54"/>
      <c r="H28" s="54"/>
    </row>
    <row r="29" spans="1:8" x14ac:dyDescent="0.2">
      <c r="A29" s="54"/>
      <c r="B29" s="54"/>
      <c r="C29" s="54"/>
      <c r="D29" s="54"/>
      <c r="E29" s="54"/>
      <c r="F29" s="54"/>
      <c r="G29" s="54"/>
      <c r="H29" s="54"/>
    </row>
    <row r="30" spans="1:8" x14ac:dyDescent="0.2">
      <c r="A30" s="4" t="s">
        <v>5</v>
      </c>
      <c r="B30" s="4"/>
      <c r="C30" s="4"/>
      <c r="D30" s="4"/>
      <c r="E30" s="4"/>
      <c r="F30" s="4"/>
      <c r="G30" s="4"/>
      <c r="H30" s="4"/>
    </row>
    <row r="31" spans="1:8" x14ac:dyDescent="0.3">
      <c r="H31" s="48"/>
    </row>
    <row r="32" spans="1:8" x14ac:dyDescent="0.3">
      <c r="H32" s="48"/>
    </row>
  </sheetData>
  <mergeCells count="4">
    <mergeCell ref="A28:H29"/>
    <mergeCell ref="H13:H15"/>
    <mergeCell ref="A19:F19"/>
    <mergeCell ref="A6:F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5</vt:i4>
      </vt:variant>
    </vt:vector>
  </HeadingPairs>
  <TitlesOfParts>
    <vt:vector size="5" baseType="lpstr">
      <vt:lpstr>QP0 L1</vt:lpstr>
      <vt:lpstr>QP0L2</vt:lpstr>
      <vt:lpstr>QP0 L3</vt:lpstr>
      <vt:lpstr>QP0 L4</vt:lpstr>
      <vt:lpstr>QP0 L5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cp:lastPrinted>2020-02-07T12:47:44Z</cp:lastPrinted>
  <dcterms:created xsi:type="dcterms:W3CDTF">2017-10-26T07:57:29Z</dcterms:created>
  <dcterms:modified xsi:type="dcterms:W3CDTF">2022-03-03T14:44:09Z</dcterms:modified>
</cp:coreProperties>
</file>