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916" yWindow="3216" windowWidth="19296" windowHeight="10896"/>
  </bookViews>
  <sheets>
    <sheet name="Full2" sheetId="2" r:id="rId1"/>
  </sheets>
  <externalReferences>
    <externalReference r:id="rId2"/>
  </externalReferenc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1" i="2" l="1"/>
  <c r="D15" i="2"/>
  <c r="D14" i="2"/>
  <c r="J20" i="2" l="1"/>
  <c r="J19" i="2"/>
  <c r="I13" i="2" l="1"/>
  <c r="I17" i="2"/>
  <c r="I18" i="2"/>
  <c r="I16" i="2"/>
  <c r="I15" i="2"/>
  <c r="I14" i="2"/>
  <c r="I20" i="2"/>
  <c r="I19" i="2"/>
  <c r="I21" i="2" l="1"/>
  <c r="I23" i="2" s="1"/>
</calcChain>
</file>

<file path=xl/sharedStrings.xml><?xml version="1.0" encoding="utf-8"?>
<sst xmlns="http://schemas.openxmlformats.org/spreadsheetml/2006/main" count="34" uniqueCount="33">
  <si>
    <t xml:space="preserve">Posició </t>
  </si>
  <si>
    <t>Preu unitari / mes</t>
  </si>
  <si>
    <t>Omplir únicament les cel·les blaves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</si>
  <si>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</si>
  <si>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t>Subtotal</t>
  </si>
  <si>
    <t>Dedicació %</t>
  </si>
  <si>
    <r>
      <t>Amidament</t>
    </r>
    <r>
      <rPr>
        <vertAlign val="superscript"/>
        <sz val="9"/>
        <color theme="1"/>
        <rFont val="Calibri"/>
        <family val="2"/>
        <scheme val="minor"/>
      </rPr>
      <t>3</t>
    </r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</si>
  <si>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descripció.</t>
    </r>
  </si>
  <si>
    <t>El total consignat a aquest Quadre de Preus 0 haurà de coincidir exactament amb l'oferta econòmica que el licitador faci constar al Model Document número 4 facilitat amb la documentació de la licitació.</t>
  </si>
  <si>
    <t xml:space="preserve">tota vegada que ha d'incorporar, no només els costos salarials sino també tots els costos d'empresa i les partides alçades que es preveguin en el seu cas. </t>
  </si>
  <si>
    <t xml:space="preserve">                                                                       </t>
  </si>
  <si>
    <r>
      <t>Mesos</t>
    </r>
    <r>
      <rPr>
        <vertAlign val="superscript"/>
        <sz val="9"/>
        <color theme="1"/>
        <rFont val="Calibri"/>
        <family val="2"/>
        <scheme val="minor"/>
      </rPr>
      <t>4</t>
    </r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</si>
  <si>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>Els preus de referència parcials indiquen límits màxim parcials de l'oferta. Verificar que la suma dels Imports parcials  ofertats no excedeixen l'import parcial de referència, ni el pressupost de licitació.</t>
    </r>
  </si>
  <si>
    <t>F220000xxx</t>
  </si>
  <si>
    <r>
      <t>Preu de referència parcial màxim</t>
    </r>
    <r>
      <rPr>
        <vertAlign val="superscript"/>
        <sz val="9"/>
        <color theme="0" tint="-0.499984740745262"/>
        <rFont val="Calibri"/>
        <family val="2"/>
        <scheme val="minor"/>
      </rPr>
      <t>2</t>
    </r>
  </si>
  <si>
    <t>SERVEI DE DINAMITZACIÓ DE LA RONDA DE SANT ANTONI, ENTRE ELS CARRER COMTE D’URGELL I FLORIDABLANCA , AIXÍ COM PER AL FOMENT DE L’EFICIÈNCIA SOCIAL</t>
  </si>
  <si>
    <t>Taller petit format 2</t>
  </si>
  <si>
    <t>Taller petit format 1</t>
  </si>
  <si>
    <t>Programació pròpia, 1-2 pax, tècnica inclosa.</t>
  </si>
  <si>
    <t>Programació pròpia, format mitjana, tècnica inclosa</t>
  </si>
  <si>
    <t>Taller mitjà.</t>
  </si>
  <si>
    <t>Partida alçada a justificar</t>
  </si>
  <si>
    <t>Compra material específic per dinamitzacions diàries.</t>
  </si>
  <si>
    <t>Partida comunicaicó específica</t>
  </si>
  <si>
    <t>Coordinador</t>
  </si>
  <si>
    <t>Dinamitzadors ordinàries</t>
  </si>
  <si>
    <t>Dinamitzadors festius</t>
  </si>
  <si>
    <t>Hores</t>
  </si>
  <si>
    <t>Preu unitari</t>
  </si>
  <si>
    <t>Subtotal, IVA exclòs</t>
  </si>
  <si>
    <t>IVA exclòs</t>
  </si>
  <si>
    <t>Subtotal, IVA inclòs</t>
  </si>
  <si>
    <r>
      <rPr>
        <vertAlign val="superscript"/>
        <sz val="9"/>
        <color theme="1"/>
        <rFont val="Arial"/>
        <family val="2"/>
      </rPr>
      <t>3</t>
    </r>
    <r>
      <rPr>
        <sz val="9"/>
        <color theme="1"/>
        <rFont val="Arial"/>
        <family val="2"/>
      </rPr>
      <t xml:space="preserve"> Pel que fa al personal a contractar, l'amidament fa referència a les necessitats de dedicació. El coordinador haurà de ser estable. Els dinamitzadors podran variar per tal de donar compliment a les obligacions laborals que corresponguin.  Dins dels preu s'haurà d'inclour totes les despeses necessàries per al seu compliment. Al mes d'agost hi haurà servei.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</si>
</sst>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0.0%"/>
    <numFmt numFmtId="165" formatCode="#,##0.00\ &quot;€&quot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11"/>
      <name val="Arial"/>
      <family val="2"/>
    </font>
    <font>
      <sz val="10"/>
      <color rgb="FF000000"/>
      <name val="Arial"/>
      <family val="2"/>
    </font>
    <font>
      <sz val="12"/>
      <color theme="1"/>
      <name val="Arial"/>
      <family val="2"/>
    </font>
    <font>
      <sz val="9"/>
      <color theme="0" tint="-0.499984740745262"/>
      <name val="Calibri"/>
      <family val="2"/>
      <scheme val="minor"/>
    </font>
    <font>
      <vertAlign val="superscript"/>
      <sz val="9"/>
      <color theme="0" tint="-0.499984740745262"/>
      <name val="Calibri"/>
      <family val="2"/>
      <scheme val="minor"/>
    </font>
    <font>
      <sz val="10"/>
      <color theme="0" tint="-0.499984740745262"/>
      <name val="Arial"/>
      <family val="2"/>
    </font>
    <font>
      <i/>
      <sz val="12"/>
      <color theme="1"/>
      <name val="Arial"/>
      <family val="2"/>
    </font>
    <font>
      <b/>
      <i/>
      <sz val="11"/>
      <color theme="1"/>
      <name val="Arial"/>
      <family val="2"/>
    </font>
    <font>
      <i/>
      <sz val="9"/>
      <color theme="0" tint="-0.49998474074526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darkUp"/>
    </fill>
    <fill>
      <patternFill patternType="darkUp"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indexed="6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9">
    <xf numFmtId="0" fontId="0" fillId="0" borderId="0" xfId="0"/>
    <xf numFmtId="0" fontId="5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3" fillId="0" borderId="0" xfId="0" applyFont="1"/>
    <xf numFmtId="0" fontId="7" fillId="0" borderId="0" xfId="0" applyFont="1"/>
    <xf numFmtId="0" fontId="7" fillId="0" borderId="0" xfId="0" applyFont="1" applyBorder="1"/>
    <xf numFmtId="44" fontId="7" fillId="0" borderId="0" xfId="0" applyNumberFormat="1" applyFont="1"/>
    <xf numFmtId="0" fontId="2" fillId="0" borderId="0" xfId="0" applyFont="1"/>
    <xf numFmtId="0" fontId="2" fillId="2" borderId="0" xfId="0" applyFont="1" applyFill="1"/>
    <xf numFmtId="0" fontId="9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>
      <alignment horizontal="justify" vertical="justify" wrapText="1"/>
    </xf>
    <xf numFmtId="0" fontId="9" fillId="0" borderId="0" xfId="0" applyFont="1" applyAlignment="1" applyProtection="1">
      <alignment horizontal="left" vertical="center" wrapText="1"/>
      <protection locked="0"/>
    </xf>
    <xf numFmtId="0" fontId="11" fillId="0" borderId="0" xfId="0" applyFont="1" applyAlignment="1">
      <alignment vertical="center"/>
    </xf>
    <xf numFmtId="0" fontId="9" fillId="0" borderId="0" xfId="0" applyFont="1" applyAlignment="1" applyProtection="1">
      <alignment horizontal="left" vertical="center" wrapText="1"/>
      <protection locked="0"/>
    </xf>
    <xf numFmtId="0" fontId="10" fillId="0" borderId="1" xfId="0" applyFont="1" applyBorder="1" applyAlignment="1">
      <alignment vertical="center" wrapText="1"/>
    </xf>
    <xf numFmtId="0" fontId="3" fillId="0" borderId="2" xfId="0" applyFont="1" applyBorder="1"/>
    <xf numFmtId="0" fontId="3" fillId="0" borderId="4" xfId="0" applyFont="1" applyBorder="1"/>
    <xf numFmtId="0" fontId="3" fillId="0" borderId="4" xfId="0" applyFont="1" applyBorder="1" applyAlignment="1">
      <alignment wrapText="1"/>
    </xf>
    <xf numFmtId="0" fontId="2" fillId="3" borderId="1" xfId="0" applyFont="1" applyFill="1" applyBorder="1" applyAlignment="1">
      <alignment vertical="center" wrapText="1"/>
    </xf>
    <xf numFmtId="164" fontId="2" fillId="3" borderId="1" xfId="2" applyNumberFormat="1" applyFont="1" applyFill="1" applyBorder="1" applyAlignment="1">
      <alignment vertical="center" wrapText="1"/>
    </xf>
    <xf numFmtId="0" fontId="2" fillId="0" borderId="7" xfId="0" applyFont="1" applyBorder="1" applyAlignment="1">
      <alignment horizontal="justify" vertical="center" wrapText="1"/>
    </xf>
    <xf numFmtId="0" fontId="10" fillId="0" borderId="8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44" fontId="2" fillId="2" borderId="8" xfId="1" applyFont="1" applyFill="1" applyBorder="1" applyAlignment="1">
      <alignment vertical="center" wrapText="1"/>
    </xf>
    <xf numFmtId="164" fontId="2" fillId="0" borderId="8" xfId="2" applyNumberFormat="1" applyFont="1" applyBorder="1" applyAlignment="1">
      <alignment vertical="center" wrapText="1"/>
    </xf>
    <xf numFmtId="0" fontId="2" fillId="0" borderId="9" xfId="0" applyFont="1" applyBorder="1" applyAlignment="1">
      <alignment horizontal="justify" vertical="center" wrapText="1"/>
    </xf>
    <xf numFmtId="0" fontId="2" fillId="3" borderId="6" xfId="0" applyFont="1" applyFill="1" applyBorder="1" applyAlignment="1">
      <alignment vertical="center" wrapText="1"/>
    </xf>
    <xf numFmtId="0" fontId="3" fillId="0" borderId="15" xfId="0" applyFont="1" applyBorder="1" applyAlignment="1">
      <alignment horizontal="center"/>
    </xf>
    <xf numFmtId="165" fontId="2" fillId="0" borderId="16" xfId="1" applyNumberFormat="1" applyFont="1" applyBorder="1" applyAlignment="1">
      <alignment vertical="center" wrapText="1"/>
    </xf>
    <xf numFmtId="44" fontId="2" fillId="0" borderId="17" xfId="0" applyNumberFormat="1" applyFont="1" applyBorder="1"/>
    <xf numFmtId="0" fontId="12" fillId="0" borderId="19" xfId="0" applyFont="1" applyBorder="1" applyAlignment="1">
      <alignment horizontal="justify" vertical="justify"/>
    </xf>
    <xf numFmtId="0" fontId="2" fillId="0" borderId="20" xfId="0" applyFont="1" applyBorder="1" applyAlignment="1">
      <alignment horizontal="justify" vertical="center" wrapText="1"/>
    </xf>
    <xf numFmtId="0" fontId="10" fillId="0" borderId="21" xfId="0" applyFont="1" applyBorder="1" applyAlignment="1">
      <alignment vertical="center" wrapText="1"/>
    </xf>
    <xf numFmtId="0" fontId="2" fillId="3" borderId="21" xfId="0" applyFont="1" applyFill="1" applyBorder="1" applyAlignment="1">
      <alignment vertical="center" wrapText="1"/>
    </xf>
    <xf numFmtId="164" fontId="2" fillId="3" borderId="21" xfId="2" applyNumberFormat="1" applyFont="1" applyFill="1" applyBorder="1" applyAlignment="1">
      <alignment vertical="center" wrapText="1"/>
    </xf>
    <xf numFmtId="44" fontId="2" fillId="0" borderId="22" xfId="0" applyNumberFormat="1" applyFont="1" applyBorder="1"/>
    <xf numFmtId="0" fontId="2" fillId="4" borderId="21" xfId="0" applyFont="1" applyFill="1" applyBorder="1" applyAlignment="1">
      <alignment vertical="center" wrapText="1"/>
    </xf>
    <xf numFmtId="0" fontId="2" fillId="5" borderId="21" xfId="0" applyFont="1" applyFill="1" applyBorder="1" applyAlignment="1">
      <alignment vertical="center" wrapText="1"/>
    </xf>
    <xf numFmtId="44" fontId="2" fillId="6" borderId="21" xfId="1" applyFont="1" applyFill="1" applyBorder="1" applyAlignment="1">
      <alignment vertical="center" wrapText="1"/>
    </xf>
    <xf numFmtId="44" fontId="2" fillId="5" borderId="21" xfId="1" applyFont="1" applyFill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44" fontId="2" fillId="5" borderId="6" xfId="1" applyFont="1" applyFill="1" applyBorder="1" applyAlignment="1">
      <alignment vertical="center" wrapText="1"/>
    </xf>
    <xf numFmtId="164" fontId="2" fillId="3" borderId="6" xfId="2" applyNumberFormat="1" applyFont="1" applyFill="1" applyBorder="1" applyAlignment="1">
      <alignment vertical="center" wrapText="1"/>
    </xf>
    <xf numFmtId="44" fontId="2" fillId="0" borderId="18" xfId="0" applyNumberFormat="1" applyFont="1" applyBorder="1"/>
    <xf numFmtId="0" fontId="2" fillId="0" borderId="5" xfId="0" applyFont="1" applyBorder="1" applyAlignment="1">
      <alignment horizontal="justify" vertical="center" wrapText="1"/>
    </xf>
    <xf numFmtId="0" fontId="2" fillId="7" borderId="1" xfId="0" applyFont="1" applyFill="1" applyBorder="1" applyAlignment="1">
      <alignment vertical="center" wrapText="1"/>
    </xf>
    <xf numFmtId="0" fontId="2" fillId="7" borderId="21" xfId="0" applyFont="1" applyFill="1" applyBorder="1" applyAlignment="1">
      <alignment vertical="center" wrapText="1"/>
    </xf>
    <xf numFmtId="0" fontId="2" fillId="3" borderId="8" xfId="0" applyFont="1" applyFill="1" applyBorder="1" applyAlignment="1">
      <alignment vertical="center" wrapText="1"/>
    </xf>
    <xf numFmtId="165" fontId="15" fillId="0" borderId="0" xfId="0" applyNumberFormat="1" applyFont="1"/>
    <xf numFmtId="9" fontId="7" fillId="0" borderId="0" xfId="2" applyFont="1"/>
    <xf numFmtId="165" fontId="16" fillId="0" borderId="0" xfId="0" applyNumberFormat="1" applyFont="1" applyBorder="1" applyAlignment="1">
      <alignment horizontal="right" vertical="justify" wrapText="1"/>
    </xf>
    <xf numFmtId="44" fontId="14" fillId="0" borderId="24" xfId="1" applyFont="1" applyBorder="1" applyAlignment="1">
      <alignment vertical="center"/>
    </xf>
    <xf numFmtId="44" fontId="14" fillId="0" borderId="25" xfId="1" applyFont="1" applyBorder="1" applyAlignment="1">
      <alignment vertical="center"/>
    </xf>
    <xf numFmtId="0" fontId="7" fillId="0" borderId="0" xfId="0" applyFont="1" applyAlignment="1">
      <alignment horizontal="justify" vertical="justify" wrapText="1"/>
    </xf>
    <xf numFmtId="0" fontId="0" fillId="0" borderId="0" xfId="0" applyAlignment="1">
      <alignment horizontal="justify" vertical="justify" wrapText="1"/>
    </xf>
    <xf numFmtId="0" fontId="7" fillId="0" borderId="0" xfId="0" applyFont="1" applyAlignment="1">
      <alignment horizontal="left" vertical="justify"/>
    </xf>
    <xf numFmtId="0" fontId="9" fillId="0" borderId="10" xfId="0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9" fillId="0" borderId="11" xfId="0" applyFont="1" applyBorder="1" applyAlignment="1" applyProtection="1">
      <alignment horizontal="center" vertical="center" wrapText="1"/>
      <protection locked="0"/>
    </xf>
    <xf numFmtId="0" fontId="9" fillId="0" borderId="12" xfId="0" applyFont="1" applyBorder="1" applyAlignment="1" applyProtection="1">
      <alignment horizontal="center" vertical="center" wrapText="1"/>
      <protection locked="0"/>
    </xf>
    <xf numFmtId="0" fontId="9" fillId="0" borderId="13" xfId="0" applyFont="1" applyBorder="1" applyAlignment="1" applyProtection="1">
      <alignment horizontal="center" vertical="center" wrapText="1"/>
      <protection locked="0"/>
    </xf>
    <xf numFmtId="0" fontId="9" fillId="0" borderId="14" xfId="0" applyFont="1" applyBorder="1" applyAlignment="1" applyProtection="1">
      <alignment horizontal="center" vertical="center" wrapText="1"/>
      <protection locked="0"/>
    </xf>
    <xf numFmtId="44" fontId="14" fillId="0" borderId="23" xfId="1" applyFont="1" applyBorder="1" applyAlignment="1">
      <alignment horizontal="center" vertical="center"/>
    </xf>
    <xf numFmtId="44" fontId="14" fillId="0" borderId="24" xfId="1" applyFont="1" applyBorder="1" applyAlignment="1">
      <alignment horizontal="center" vertical="center"/>
    </xf>
    <xf numFmtId="0" fontId="15" fillId="0" borderId="3" xfId="0" applyFont="1" applyBorder="1" applyAlignment="1">
      <alignment horizontal="right"/>
    </xf>
    <xf numFmtId="0" fontId="3" fillId="0" borderId="0" xfId="0" applyFont="1" applyBorder="1" applyAlignment="1">
      <alignment horizontal="right"/>
    </xf>
    <xf numFmtId="0" fontId="16" fillId="0" borderId="0" xfId="0" applyFont="1" applyBorder="1" applyAlignment="1">
      <alignment horizontal="right"/>
    </xf>
    <xf numFmtId="0" fontId="7" fillId="0" borderId="0" xfId="0" applyFont="1" applyAlignment="1">
      <alignment horizontal="justify" vertical="justify"/>
    </xf>
    <xf numFmtId="44" fontId="17" fillId="0" borderId="0" xfId="0" applyNumberFormat="1" applyFont="1"/>
  </cellXfs>
  <cellStyles count="3">
    <cellStyle name="Moneda" xfId="1" builtinId="4"/>
    <cellStyle name="Normal" xfId="0" builtinId="0"/>
    <cellStyle name="Percentatge" xfId="2" builtinId="5"/>
  </cellStyles>
  <dxfs count="3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0</xdr:row>
      <xdr:rowOff>9525</xdr:rowOff>
    </xdr:from>
    <xdr:to>
      <xdr:col>8</xdr:col>
      <xdr:colOff>733425</xdr:colOff>
      <xdr:row>2</xdr:row>
      <xdr:rowOff>123825</xdr:rowOff>
    </xdr:to>
    <xdr:pic>
      <xdr:nvPicPr>
        <xdr:cNvPr id="4" name="Imatg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96200" y="9525"/>
          <a:ext cx="217170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933450</xdr:colOff>
      <xdr:row>3</xdr:row>
      <xdr:rowOff>0</xdr:rowOff>
    </xdr:to>
    <xdr:pic>
      <xdr:nvPicPr>
        <xdr:cNvPr id="5" name="Imatg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3345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FomentCV/Departaments/Servei%20Juridic%20Gesti&#243;%20de%20sol%20i%20Patrimoni/CONTRACTACI&#211;/PLA%20DE%20BARRIS/OBERTS%20NO%20HARM/Llosa/pressupost_dinamitzaci&#243;%20llosac_Anab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T 1"/>
      <sheetName val="Calendari"/>
    </sheetNames>
    <sheetDataSet>
      <sheetData sheetId="0"/>
      <sheetData sheetId="1">
        <row r="77">
          <cell r="AK77">
            <v>4128</v>
          </cell>
          <cell r="AL77">
            <v>224</v>
          </cell>
        </row>
      </sheetData>
    </sheetDataSet>
  </externalBook>
</externalLink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4"/>
  <sheetViews>
    <sheetView tabSelected="1" topLeftCell="A19" workbookViewId="0">
      <selection activeCell="B31" sqref="B31"/>
    </sheetView>
  </sheetViews>
  <sheetFormatPr defaultColWidth="9.33203125" defaultRowHeight="12" x14ac:dyDescent="0.25"/>
  <cols>
    <col min="1" max="1" width="25.33203125" style="3" customWidth="1"/>
    <col min="2" max="2" width="53.6640625" style="3" customWidth="1"/>
    <col min="3" max="4" width="11.6640625" style="3" customWidth="1"/>
    <col min="5" max="5" width="11.6640625" style="3" bestFit="1" customWidth="1"/>
    <col min="6" max="6" width="11.6640625" style="3" customWidth="1"/>
    <col min="7" max="7" width="15.6640625" style="3" customWidth="1"/>
    <col min="8" max="8" width="6.33203125" style="3" bestFit="1" customWidth="1"/>
    <col min="9" max="10" width="16.6640625" style="3" customWidth="1"/>
    <col min="11" max="12" width="9.33203125" style="3"/>
    <col min="13" max="13" width="9.44140625" style="3" bestFit="1" customWidth="1"/>
    <col min="14" max="16384" width="9.33203125" style="3"/>
  </cols>
  <sheetData>
    <row r="1" spans="1:10" ht="15" x14ac:dyDescent="0.25">
      <c r="A1" s="12" t="s">
        <v>10</v>
      </c>
    </row>
    <row r="5" spans="1:10" ht="13.95" x14ac:dyDescent="0.25">
      <c r="A5" s="13" t="s">
        <v>13</v>
      </c>
    </row>
    <row r="7" spans="1:10" ht="12.6" thickBot="1" x14ac:dyDescent="0.3"/>
    <row r="8" spans="1:10" ht="12" customHeight="1" x14ac:dyDescent="0.25">
      <c r="A8" s="56" t="s">
        <v>15</v>
      </c>
      <c r="B8" s="57"/>
      <c r="C8" s="57"/>
      <c r="D8" s="57"/>
      <c r="E8" s="57"/>
      <c r="F8" s="57"/>
      <c r="G8" s="57"/>
      <c r="H8" s="57"/>
      <c r="I8" s="57"/>
      <c r="J8" s="58"/>
    </row>
    <row r="9" spans="1:10" ht="32.25" customHeight="1" thickBot="1" x14ac:dyDescent="0.3">
      <c r="A9" s="59"/>
      <c r="B9" s="60"/>
      <c r="C9" s="60"/>
      <c r="D9" s="60"/>
      <c r="E9" s="60"/>
      <c r="F9" s="60"/>
      <c r="G9" s="60"/>
      <c r="H9" s="60"/>
      <c r="I9" s="60"/>
      <c r="J9" s="61"/>
    </row>
    <row r="10" spans="1:10" ht="32.25" customHeight="1" x14ac:dyDescent="0.25">
      <c r="A10" s="11"/>
      <c r="B10" s="11"/>
      <c r="C10" s="11"/>
      <c r="D10" s="13"/>
      <c r="E10" s="11"/>
      <c r="F10" s="13"/>
      <c r="G10" s="11"/>
      <c r="H10" s="11"/>
      <c r="I10" s="1"/>
      <c r="J10" s="2"/>
    </row>
    <row r="11" spans="1:10" ht="32.25" customHeight="1" thickBot="1" x14ac:dyDescent="0.3">
      <c r="A11" s="9"/>
      <c r="B11" s="9"/>
      <c r="C11" s="9"/>
      <c r="D11" s="9"/>
      <c r="E11" s="9"/>
      <c r="F11" s="9"/>
      <c r="G11" s="9"/>
      <c r="H11" s="9"/>
      <c r="I11" s="1"/>
      <c r="J11" s="2"/>
    </row>
    <row r="12" spans="1:10" ht="36.75" customHeight="1" thickBot="1" x14ac:dyDescent="0.3">
      <c r="A12" s="15" t="s">
        <v>0</v>
      </c>
      <c r="B12" s="16" t="s">
        <v>3</v>
      </c>
      <c r="C12" s="16" t="s">
        <v>6</v>
      </c>
      <c r="D12" s="16" t="s">
        <v>27</v>
      </c>
      <c r="E12" s="17" t="s">
        <v>1</v>
      </c>
      <c r="F12" s="17" t="s">
        <v>28</v>
      </c>
      <c r="G12" s="16" t="s">
        <v>5</v>
      </c>
      <c r="H12" s="16" t="s">
        <v>11</v>
      </c>
      <c r="I12" s="27" t="s">
        <v>4</v>
      </c>
      <c r="J12" s="30" t="s">
        <v>14</v>
      </c>
    </row>
    <row r="13" spans="1:10" ht="13.2" x14ac:dyDescent="0.25">
      <c r="A13" s="20" t="s">
        <v>24</v>
      </c>
      <c r="B13" s="21"/>
      <c r="C13" s="22">
        <v>1</v>
      </c>
      <c r="D13" s="47"/>
      <c r="E13" s="23"/>
      <c r="F13" s="47"/>
      <c r="G13" s="24">
        <v>0.5</v>
      </c>
      <c r="H13" s="22">
        <v>12</v>
      </c>
      <c r="I13" s="28">
        <f>C13*E13*H13*G13</f>
        <v>0</v>
      </c>
      <c r="J13" s="62">
        <v>155982.152343544</v>
      </c>
    </row>
    <row r="14" spans="1:10" ht="13.2" x14ac:dyDescent="0.25">
      <c r="A14" s="25" t="s">
        <v>25</v>
      </c>
      <c r="B14" s="14"/>
      <c r="C14" s="18"/>
      <c r="D14" s="45">
        <f>[1]Calendari!$AK$77</f>
        <v>4128</v>
      </c>
      <c r="E14" s="36"/>
      <c r="F14" s="38"/>
      <c r="G14" s="19"/>
      <c r="H14" s="18"/>
      <c r="I14" s="29">
        <f>D14*F14</f>
        <v>0</v>
      </c>
      <c r="J14" s="63"/>
    </row>
    <row r="15" spans="1:10" ht="13.2" x14ac:dyDescent="0.25">
      <c r="A15" s="31" t="s">
        <v>26</v>
      </c>
      <c r="B15" s="32"/>
      <c r="C15" s="33"/>
      <c r="D15" s="46">
        <f>[1]Calendari!$AL$77</f>
        <v>224</v>
      </c>
      <c r="E15" s="36"/>
      <c r="F15" s="38"/>
      <c r="G15" s="34"/>
      <c r="H15" s="33"/>
      <c r="I15" s="29">
        <f t="shared" ref="I15" si="0">D15*F15</f>
        <v>0</v>
      </c>
      <c r="J15" s="63"/>
    </row>
    <row r="16" spans="1:10" ht="12.75" x14ac:dyDescent="0.2">
      <c r="A16" s="31" t="s">
        <v>17</v>
      </c>
      <c r="B16" s="32"/>
      <c r="C16" s="37">
        <v>24</v>
      </c>
      <c r="D16" s="36"/>
      <c r="E16" s="36"/>
      <c r="F16" s="38"/>
      <c r="G16" s="34"/>
      <c r="H16" s="33"/>
      <c r="I16" s="29">
        <f>C16*F16</f>
        <v>0</v>
      </c>
      <c r="J16" s="51">
        <v>2400</v>
      </c>
    </row>
    <row r="17" spans="1:10" ht="14.4" customHeight="1" x14ac:dyDescent="0.25">
      <c r="A17" s="31" t="s">
        <v>16</v>
      </c>
      <c r="B17" s="32" t="s">
        <v>18</v>
      </c>
      <c r="C17" s="37">
        <v>24</v>
      </c>
      <c r="D17" s="36"/>
      <c r="E17" s="36"/>
      <c r="F17" s="38"/>
      <c r="G17" s="34"/>
      <c r="H17" s="33"/>
      <c r="I17" s="29">
        <f t="shared" ref="I17:I18" si="1">C17*F17</f>
        <v>0</v>
      </c>
      <c r="J17" s="51">
        <v>14400</v>
      </c>
    </row>
    <row r="18" spans="1:10" ht="14.4" customHeight="1" x14ac:dyDescent="0.25">
      <c r="A18" s="31" t="s">
        <v>20</v>
      </c>
      <c r="B18" s="32" t="s">
        <v>19</v>
      </c>
      <c r="C18" s="37">
        <v>12</v>
      </c>
      <c r="D18" s="36"/>
      <c r="E18" s="36"/>
      <c r="F18" s="38"/>
      <c r="G18" s="34"/>
      <c r="H18" s="33"/>
      <c r="I18" s="29">
        <f t="shared" si="1"/>
        <v>0</v>
      </c>
      <c r="J18" s="51">
        <v>14400</v>
      </c>
    </row>
    <row r="19" spans="1:10" ht="14.4" customHeight="1" x14ac:dyDescent="0.25">
      <c r="A19" s="31" t="s">
        <v>21</v>
      </c>
      <c r="B19" s="32" t="s">
        <v>22</v>
      </c>
      <c r="C19" s="18"/>
      <c r="D19" s="33"/>
      <c r="E19" s="39">
        <v>10000</v>
      </c>
      <c r="F19" s="33"/>
      <c r="G19" s="34"/>
      <c r="H19" s="33"/>
      <c r="I19" s="35">
        <f>E19</f>
        <v>10000</v>
      </c>
      <c r="J19" s="51">
        <f>I19</f>
        <v>10000</v>
      </c>
    </row>
    <row r="20" spans="1:10" ht="15" customHeight="1" thickBot="1" x14ac:dyDescent="0.3">
      <c r="A20" s="44" t="s">
        <v>21</v>
      </c>
      <c r="B20" s="40" t="s">
        <v>23</v>
      </c>
      <c r="C20" s="26"/>
      <c r="D20" s="26"/>
      <c r="E20" s="41">
        <v>2000</v>
      </c>
      <c r="F20" s="26"/>
      <c r="G20" s="42"/>
      <c r="H20" s="26"/>
      <c r="I20" s="43">
        <f>E20</f>
        <v>2000</v>
      </c>
      <c r="J20" s="52">
        <f>I20</f>
        <v>2000</v>
      </c>
    </row>
    <row r="21" spans="1:10" ht="21.75" customHeight="1" x14ac:dyDescent="0.3">
      <c r="A21" s="8"/>
      <c r="B21" s="7" t="s">
        <v>2</v>
      </c>
      <c r="C21" s="7"/>
      <c r="D21" s="7"/>
      <c r="E21" s="7"/>
      <c r="F21" s="7"/>
      <c r="G21" s="64" t="s">
        <v>29</v>
      </c>
      <c r="H21" s="64"/>
      <c r="I21" s="48">
        <f>SUM(I13:I20)</f>
        <v>12000</v>
      </c>
      <c r="J21" s="68">
        <f>SUM(J13:J20)</f>
        <v>199182.152343544</v>
      </c>
    </row>
    <row r="22" spans="1:10" x14ac:dyDescent="0.25">
      <c r="G22" s="65" t="s">
        <v>30</v>
      </c>
      <c r="H22" s="65"/>
      <c r="I22" s="49">
        <v>0.21</v>
      </c>
      <c r="J22" s="4"/>
    </row>
    <row r="23" spans="1:10" ht="15" customHeight="1" x14ac:dyDescent="0.25">
      <c r="A23" s="4" t="s">
        <v>7</v>
      </c>
      <c r="B23" s="4"/>
      <c r="C23" s="4"/>
      <c r="D23" s="4"/>
      <c r="E23" s="4"/>
      <c r="F23" s="4"/>
      <c r="G23" s="66" t="s">
        <v>31</v>
      </c>
      <c r="H23" s="66"/>
      <c r="I23" s="50">
        <f>I21*I22+I21</f>
        <v>14520</v>
      </c>
      <c r="J23" s="10"/>
    </row>
    <row r="24" spans="1:10" ht="27" customHeight="1" x14ac:dyDescent="0.25">
      <c r="I24" s="4"/>
      <c r="J24" s="4"/>
    </row>
    <row r="25" spans="1:10" ht="12" customHeight="1" x14ac:dyDescent="0.25">
      <c r="A25" s="55" t="s">
        <v>12</v>
      </c>
      <c r="B25" s="55"/>
      <c r="C25" s="55"/>
      <c r="D25" s="55"/>
      <c r="E25" s="55"/>
      <c r="F25" s="55"/>
      <c r="G25" s="55"/>
      <c r="H25" s="55"/>
      <c r="I25" s="55"/>
      <c r="J25" s="55"/>
    </row>
    <row r="26" spans="1:10" x14ac:dyDescent="0.25">
      <c r="I26" s="6"/>
      <c r="J26" s="4"/>
    </row>
    <row r="27" spans="1:10" ht="13.95" customHeight="1" x14ac:dyDescent="0.25">
      <c r="A27" s="67" t="s">
        <v>32</v>
      </c>
      <c r="B27" s="67"/>
      <c r="C27" s="67"/>
      <c r="D27" s="67"/>
      <c r="E27" s="67"/>
      <c r="F27" s="67"/>
      <c r="G27" s="67"/>
      <c r="H27" s="67"/>
      <c r="I27" s="67"/>
      <c r="J27" s="67"/>
    </row>
    <row r="28" spans="1:10" x14ac:dyDescent="0.25">
      <c r="A28" s="67"/>
      <c r="B28" s="67"/>
      <c r="C28" s="67"/>
      <c r="D28" s="67"/>
      <c r="E28" s="67"/>
      <c r="F28" s="67"/>
      <c r="G28" s="67"/>
      <c r="H28" s="67"/>
      <c r="I28" s="67"/>
      <c r="J28" s="67"/>
    </row>
    <row r="29" spans="1:10" x14ac:dyDescent="0.25">
      <c r="A29" s="4"/>
      <c r="B29" s="4"/>
      <c r="C29" s="4"/>
      <c r="D29" s="4"/>
      <c r="E29" s="4"/>
      <c r="F29" s="4"/>
      <c r="G29" s="4"/>
      <c r="H29" s="4"/>
    </row>
    <row r="30" spans="1:10" x14ac:dyDescent="0.25">
      <c r="A30" s="4" t="s">
        <v>8</v>
      </c>
      <c r="B30" s="4"/>
      <c r="C30" s="4"/>
      <c r="D30" s="4"/>
      <c r="E30" s="4"/>
      <c r="F30" s="4"/>
      <c r="G30" s="5"/>
      <c r="H30" s="4"/>
    </row>
    <row r="31" spans="1:10" x14ac:dyDescent="0.25">
      <c r="A31" s="4" t="s">
        <v>9</v>
      </c>
      <c r="B31" s="4"/>
      <c r="C31" s="4"/>
      <c r="D31" s="4"/>
      <c r="E31" s="4"/>
      <c r="F31" s="4"/>
      <c r="G31" s="4"/>
      <c r="H31" s="4"/>
    </row>
    <row r="33" spans="1:10" x14ac:dyDescent="0.25">
      <c r="A33" s="53"/>
      <c r="B33" s="54"/>
      <c r="C33" s="54"/>
      <c r="D33" s="54"/>
      <c r="E33" s="54"/>
      <c r="F33" s="54"/>
      <c r="G33" s="54"/>
      <c r="H33" s="54"/>
      <c r="I33" s="54"/>
      <c r="J33" s="54"/>
    </row>
    <row r="34" spans="1:10" x14ac:dyDescent="0.25">
      <c r="A34" s="54"/>
      <c r="B34" s="54"/>
      <c r="C34" s="54"/>
      <c r="D34" s="54"/>
      <c r="E34" s="54"/>
      <c r="F34" s="54"/>
      <c r="G34" s="54"/>
      <c r="H34" s="54"/>
      <c r="I34" s="54"/>
      <c r="J34" s="54"/>
    </row>
  </sheetData>
  <mergeCells count="8">
    <mergeCell ref="A33:J34"/>
    <mergeCell ref="A25:J25"/>
    <mergeCell ref="A8:J9"/>
    <mergeCell ref="J13:J15"/>
    <mergeCell ref="G21:H21"/>
    <mergeCell ref="G22:H22"/>
    <mergeCell ref="G23:H23"/>
    <mergeCell ref="A27:J28"/>
  </mergeCells>
  <conditionalFormatting sqref="I13">
    <cfRule type="cellIs" dxfId="2" priority="4" operator="lessThan">
      <formula>#REF!</formula>
    </cfRule>
    <cfRule type="cellIs" dxfId="1" priority="5" operator="equal">
      <formula>#REF!</formula>
    </cfRule>
    <cfRule type="cellIs" dxfId="0" priority="6" operator="greaterThan">
      <formula>#REF!</formula>
    </cfRule>
  </conditionalFormatting>
  <pageMargins left="0.7" right="0.7" top="0.75" bottom="0.75" header="0.3" footer="0.3"/>
  <pageSetup paperSize="9" scale="76" orientation="landscape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Full2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2019-12-02T15:02:58Z</cp:lastPrinted>
  <dcterms:created xsi:type="dcterms:W3CDTF">2017-10-26T07:57:29Z</dcterms:created>
  <dcterms:modified xsi:type="dcterms:W3CDTF">2022-04-08T08:46:26Z</dcterms:modified>
</cp:coreProperties>
</file>