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390" windowWidth="19305" windowHeight="10905" activeTab="1"/>
  </bookViews>
  <sheets>
    <sheet name="Lot 1" sheetId="3" r:id="rId1"/>
    <sheet name="Lot 2" sheetId="4" r:id="rId2"/>
  </sheets>
  <definedNames>
    <definedName name="_xlnm.Print_Area" localSheetId="0">'Lot 1'!$A$1:$I$30</definedName>
    <definedName name="_xlnm.Print_Area" localSheetId="1">'Lot 2'!$A$1:$I$30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0" i="3" l="1"/>
  <c r="D15" i="3" l="1"/>
  <c r="H18" i="4"/>
  <c r="I18" i="4" s="1"/>
  <c r="H19" i="4"/>
  <c r="I19" i="4" s="1"/>
  <c r="H18" i="3"/>
  <c r="I18" i="3" s="1"/>
  <c r="H19" i="3"/>
  <c r="I19" i="3" s="1"/>
  <c r="D15" i="4" l="1"/>
  <c r="G15" i="4"/>
  <c r="H17" i="4" l="1"/>
  <c r="H16" i="4"/>
  <c r="H15" i="4"/>
  <c r="I15" i="4" s="1"/>
  <c r="G14" i="4"/>
  <c r="H14" i="4" s="1"/>
  <c r="G13" i="4"/>
  <c r="H13" i="4" s="1"/>
  <c r="G12" i="4"/>
  <c r="H12" i="4" s="1"/>
  <c r="G11" i="4"/>
  <c r="H11" i="4" s="1"/>
  <c r="G10" i="4"/>
  <c r="G9" i="4"/>
  <c r="G8" i="4"/>
  <c r="H8" i="4" l="1"/>
  <c r="I8" i="4"/>
  <c r="I20" i="4" s="1"/>
  <c r="H20" i="4"/>
  <c r="H17" i="3"/>
  <c r="H16" i="3"/>
  <c r="G14" i="3"/>
  <c r="H14" i="3" s="1"/>
  <c r="G13" i="3"/>
  <c r="H13" i="3" s="1"/>
  <c r="G12" i="3"/>
  <c r="H12" i="3" s="1"/>
  <c r="G15" i="3"/>
  <c r="H15" i="3" s="1"/>
  <c r="I15" i="3" s="1"/>
  <c r="I8" i="3" s="1"/>
  <c r="G10" i="3"/>
  <c r="G9" i="3"/>
  <c r="G8" i="3"/>
  <c r="G11" i="3"/>
  <c r="H11" i="3" s="1"/>
  <c r="H8" i="3" l="1"/>
  <c r="H20" i="3" s="1"/>
</calcChain>
</file>

<file path=xl/sharedStrings.xml><?xml version="1.0" encoding="utf-8"?>
<sst xmlns="http://schemas.openxmlformats.org/spreadsheetml/2006/main" count="61" uniqueCount="35">
  <si>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</si>
  <si>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</si>
  <si>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</si>
  <si>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</si>
  <si>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</si>
  <si>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</si>
  <si>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</si>
  <si>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</si>
  <si>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</si>
  <si>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</si>
  <si>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</t>
    </r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</si>
  <si>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</si>
  <si>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</si>
  <si>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</si>
  <si>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Beca formació</t>
  </si>
  <si>
    <t>Suport emocional</t>
  </si>
  <si>
    <t>Suport legal</t>
  </si>
  <si>
    <t xml:space="preserve">Taxes gestió documentació </t>
  </si>
  <si>
    <t>Coordinació. Categoria B. Sotsdirecció.comandaments intermedis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</si>
  <si>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</si>
  <si>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Formació professionalitzadora i TIC</t>
  </si>
  <si>
    <t>Subtotal</t>
  </si>
  <si>
    <t>Concepte</t>
  </si>
  <si>
    <t>Preu unitari</t>
  </si>
  <si>
    <t>Salaris contractació professionalitzadora</t>
  </si>
  <si>
    <t>Partida alçada</t>
  </si>
  <si>
    <t>Transport</t>
  </si>
  <si>
    <t>Primes de contractació</t>
  </si>
  <si>
    <t>350 hores</t>
  </si>
  <si>
    <t>SERVEIS DE PRESTACIÓ DEL PROGRAMA FORMACIÓ, CONTRACTACIÓ  I REGULARITZACIÓ PER A VEÏNAT EN SITUACIÓ IRREGULAR DELS BARRIS DE PLA DE BARRIS,  AIXÍ COM PER AL FOMENT DE L’EFICIÈNCIA SOCIAL. LOT 1.
QUADRE DE PREUS 0</t>
  </si>
  <si>
    <t>SERVEIS DE PRESTACIÓ DEL PROGRAMA FORMACIÓ, CONTRACTACIÓ  I REGULARITZACIÓ PER A VEÏNAT EN SITUACIÓ IRREGULAR DELS BARRIS DE PLA DE BARRIS,  AIXÍ COM PER AL FOMENT DE L’EFICIÈNCIA SOCIAL. LOT 2.
QUADRE DE PREUS 0</t>
  </si>
  <si>
    <t xml:space="preserve">Dins del preu mensual s'ha de preveure les vancaces corresponents i que no seran susceptibles de ser facturades. Aquest cost s'ha de repercurtir en el preu mes i </t>
  </si>
  <si>
    <t xml:space="preserve"> els mesos efectius del servei.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</si>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</sst>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>
      <alignment wrapText="1"/>
    </xf>
    <xf numFmtId="44" fontId="16" fillId="0" borderId="0" xfId="0" applyNumberFormat="1" applyFont="1" applyBorder="1"/>
    <xf numFmtId="0" fontId="15" fillId="0" borderId="0" xfId="0" applyFont="1" applyFill="1"/>
    <xf numFmtId="0" fontId="10" fillId="0" borderId="0" xfId="0" applyFont="1" applyFill="1"/>
    <xf numFmtId="0" fontId="17" fillId="0" borderId="0" xfId="0" applyFont="1" applyFill="1"/>
    <xf numFmtId="0" fontId="17" fillId="0" borderId="0" xfId="0" applyFont="1"/>
    <xf numFmtId="0" fontId="17" fillId="0" borderId="0" xfId="0" applyFont="1" applyAlignment="1">
      <alignment horizontal="justify" vertical="justify" wrapText="1"/>
    </xf>
    <xf numFmtId="0" fontId="18" fillId="0" borderId="0" xfId="0" applyFont="1"/>
    <xf numFmtId="0" fontId="19" fillId="0" borderId="0" xfId="0" applyFont="1"/>
    <xf numFmtId="0" fontId="14" fillId="0" borderId="0" xfId="0" applyFont="1"/>
    <xf numFmtId="0" fontId="0" fillId="0" borderId="0" xfId="0" applyFont="1"/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0" fontId="3" fillId="0" borderId="1" xfId="2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4" fontId="9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vertical="center"/>
    </xf>
    <xf numFmtId="9" fontId="9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2" applyNumberFormat="1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justify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104775</xdr:rowOff>
    </xdr:from>
    <xdr:to>
      <xdr:col>7</xdr:col>
      <xdr:colOff>609600</xdr:colOff>
      <xdr:row>2</xdr:row>
      <xdr:rowOff>0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0</xdr:row>
      <xdr:rowOff>19050</xdr:rowOff>
    </xdr:from>
    <xdr:to>
      <xdr:col>0</xdr:col>
      <xdr:colOff>1057275</xdr:colOff>
      <xdr:row>1</xdr:row>
      <xdr:rowOff>361950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104775</xdr:rowOff>
    </xdr:from>
    <xdr:to>
      <xdr:col>7</xdr:col>
      <xdr:colOff>609600</xdr:colOff>
      <xdr:row>2</xdr:row>
      <xdr:rowOff>0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FEF79A0B-9BC5-40E8-80FA-1FE8390F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04775"/>
          <a:ext cx="143827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0</xdr:row>
      <xdr:rowOff>19050</xdr:rowOff>
    </xdr:from>
    <xdr:to>
      <xdr:col>0</xdr:col>
      <xdr:colOff>1057275</xdr:colOff>
      <xdr:row>1</xdr:row>
      <xdr:rowOff>361950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2063E192-A752-433A-B044-7E51AF87E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9050"/>
          <a:ext cx="9429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zoomScaleNormal="100" zoomScaleSheetLayoutView="100" workbookViewId="0">
      <selection activeCell="H17" sqref="H17"/>
    </sheetView>
  </sheetViews>
  <sheetFormatPr defaultColWidth="9.140625" defaultRowHeight="15" x14ac:dyDescent="0.25"/>
  <cols>
    <col min="1" max="1" width="33.7109375" style="21" customWidth="1"/>
    <col min="2" max="2" width="24" style="21" customWidth="1"/>
    <col min="3" max="3" width="10.5703125" style="21" bestFit="1" customWidth="1"/>
    <col min="4" max="4" width="10.140625" style="21" bestFit="1" customWidth="1"/>
    <col min="5" max="5" width="10.42578125" style="21" bestFit="1" customWidth="1"/>
    <col min="6" max="6" width="6.140625" style="21" bestFit="1" customWidth="1"/>
    <col min="7" max="8" width="10.85546875" style="21" bestFit="1" customWidth="1"/>
    <col min="9" max="9" width="10.85546875" bestFit="1" customWidth="1"/>
  </cols>
  <sheetData>
    <row r="1" spans="1:12" x14ac:dyDescent="0.25">
      <c r="A1" s="8"/>
      <c r="B1" s="8"/>
      <c r="C1" s="8"/>
      <c r="D1" s="8"/>
      <c r="E1" s="9"/>
      <c r="F1" s="8"/>
      <c r="G1" s="8"/>
      <c r="H1" s="8"/>
      <c r="I1" s="1"/>
    </row>
    <row r="2" spans="1:12" ht="22.7" customHeight="1" x14ac:dyDescent="0.25">
      <c r="A2" s="10" t="s">
        <v>9</v>
      </c>
      <c r="B2" s="8"/>
      <c r="C2" s="8"/>
      <c r="D2" s="8"/>
      <c r="E2" s="9"/>
      <c r="F2" s="8"/>
      <c r="G2" s="8"/>
      <c r="H2" s="8"/>
      <c r="I2" s="1"/>
    </row>
    <row r="3" spans="1:12" x14ac:dyDescent="0.25">
      <c r="A3" s="10"/>
      <c r="B3" s="11"/>
      <c r="C3" s="11"/>
      <c r="D3" s="11"/>
      <c r="E3" s="9"/>
      <c r="F3" s="8"/>
      <c r="G3" s="8"/>
      <c r="H3" s="8"/>
      <c r="I3" s="1"/>
    </row>
    <row r="4" spans="1:12" ht="43.7" customHeight="1" x14ac:dyDescent="0.25">
      <c r="A4" s="50" t="s">
        <v>29</v>
      </c>
      <c r="B4" s="50"/>
      <c r="C4" s="50"/>
      <c r="D4" s="50"/>
      <c r="E4" s="50"/>
      <c r="F4" s="50"/>
      <c r="G4" s="50"/>
      <c r="H4" s="50"/>
      <c r="I4" s="1"/>
    </row>
    <row r="5" spans="1:12" ht="30" customHeight="1" x14ac:dyDescent="0.25">
      <c r="A5" s="50"/>
      <c r="B5" s="50"/>
      <c r="C5" s="50"/>
      <c r="D5" s="50"/>
      <c r="E5" s="50"/>
      <c r="F5" s="50"/>
      <c r="G5" s="50"/>
      <c r="H5" s="50"/>
      <c r="I5" s="1"/>
    </row>
    <row r="6" spans="1:12" x14ac:dyDescent="0.25">
      <c r="A6" s="8"/>
      <c r="B6" s="8"/>
      <c r="C6" s="8"/>
      <c r="D6" s="8"/>
      <c r="E6" s="8"/>
      <c r="F6" s="8"/>
      <c r="G6" s="8"/>
      <c r="H6" s="8"/>
      <c r="I6" s="8"/>
      <c r="J6" s="1"/>
    </row>
    <row r="7" spans="1:12" ht="38.25" x14ac:dyDescent="0.25">
      <c r="A7" s="35" t="s">
        <v>22</v>
      </c>
      <c r="B7" s="35" t="s">
        <v>2</v>
      </c>
      <c r="C7" s="35" t="s">
        <v>4</v>
      </c>
      <c r="D7" s="35" t="s">
        <v>23</v>
      </c>
      <c r="E7" s="35" t="s">
        <v>3</v>
      </c>
      <c r="F7" s="35" t="s">
        <v>0</v>
      </c>
      <c r="G7" s="35" t="s">
        <v>21</v>
      </c>
      <c r="H7" s="35" t="s">
        <v>7</v>
      </c>
      <c r="I7" s="35" t="s">
        <v>8</v>
      </c>
      <c r="J7" s="1"/>
    </row>
    <row r="8" spans="1:12" x14ac:dyDescent="0.25">
      <c r="A8" s="44" t="s">
        <v>18</v>
      </c>
      <c r="B8" s="54" t="s">
        <v>11</v>
      </c>
      <c r="C8" s="44">
        <v>1</v>
      </c>
      <c r="D8" s="45"/>
      <c r="E8" s="26">
        <v>1</v>
      </c>
      <c r="F8" s="24">
        <v>6</v>
      </c>
      <c r="G8" s="34">
        <f>C8*D8*E8*F8</f>
        <v>0</v>
      </c>
      <c r="H8" s="48">
        <f>SUM(G8:G10)</f>
        <v>0</v>
      </c>
      <c r="I8" s="48">
        <f>372374.12-SUM(I11:I19)</f>
        <v>77024.12</v>
      </c>
      <c r="J8" s="1"/>
    </row>
    <row r="9" spans="1:12" x14ac:dyDescent="0.25">
      <c r="A9" s="44"/>
      <c r="B9" s="51"/>
      <c r="C9" s="44"/>
      <c r="D9" s="46"/>
      <c r="E9" s="26">
        <v>0.5</v>
      </c>
      <c r="F9" s="24">
        <v>14</v>
      </c>
      <c r="G9" s="34">
        <f>C8*D8*E9*F9</f>
        <v>0</v>
      </c>
      <c r="H9" s="48"/>
      <c r="I9" s="44"/>
      <c r="J9" s="1"/>
    </row>
    <row r="10" spans="1:12" x14ac:dyDescent="0.25">
      <c r="A10" s="44"/>
      <c r="B10" s="51"/>
      <c r="C10" s="44"/>
      <c r="D10" s="47"/>
      <c r="E10" s="26">
        <v>1</v>
      </c>
      <c r="F10" s="24">
        <v>4</v>
      </c>
      <c r="G10" s="34">
        <f>C8*D8*E10*F10</f>
        <v>0</v>
      </c>
      <c r="H10" s="48"/>
      <c r="I10" s="44"/>
      <c r="J10" s="1"/>
    </row>
    <row r="11" spans="1:12" x14ac:dyDescent="0.25">
      <c r="A11" s="44" t="s">
        <v>20</v>
      </c>
      <c r="B11" s="51"/>
      <c r="C11" s="24">
        <v>300</v>
      </c>
      <c r="D11" s="49"/>
      <c r="E11" s="31"/>
      <c r="F11" s="31"/>
      <c r="G11" s="27">
        <f>C11*D11</f>
        <v>0</v>
      </c>
      <c r="H11" s="27">
        <f>G11</f>
        <v>0</v>
      </c>
      <c r="I11" s="28">
        <v>22500</v>
      </c>
      <c r="J11" s="1"/>
    </row>
    <row r="12" spans="1:12" x14ac:dyDescent="0.25">
      <c r="A12" s="44"/>
      <c r="B12" s="51"/>
      <c r="C12" s="24">
        <v>50</v>
      </c>
      <c r="D12" s="49"/>
      <c r="E12" s="31"/>
      <c r="F12" s="31"/>
      <c r="G12" s="27">
        <f>C12*D11</f>
        <v>0</v>
      </c>
      <c r="H12" s="27">
        <f t="shared" ref="H12:H14" si="0">G12</f>
        <v>0</v>
      </c>
      <c r="I12" s="28">
        <v>3750</v>
      </c>
      <c r="J12" s="1"/>
    </row>
    <row r="13" spans="1:12" x14ac:dyDescent="0.25">
      <c r="A13" s="24" t="s">
        <v>15</v>
      </c>
      <c r="B13" s="51"/>
      <c r="C13" s="24">
        <v>100</v>
      </c>
      <c r="D13" s="36"/>
      <c r="E13" s="31"/>
      <c r="F13" s="31"/>
      <c r="G13" s="27">
        <f>C13*D13</f>
        <v>0</v>
      </c>
      <c r="H13" s="27">
        <f t="shared" si="0"/>
        <v>0</v>
      </c>
      <c r="I13" s="28">
        <v>5000</v>
      </c>
      <c r="J13" s="1"/>
    </row>
    <row r="14" spans="1:12" x14ac:dyDescent="0.25">
      <c r="A14" s="24" t="s">
        <v>16</v>
      </c>
      <c r="B14" s="51"/>
      <c r="C14" s="24">
        <v>390</v>
      </c>
      <c r="D14" s="36"/>
      <c r="E14" s="31"/>
      <c r="F14" s="31"/>
      <c r="G14" s="27">
        <f>C14*D14</f>
        <v>0</v>
      </c>
      <c r="H14" s="27">
        <f t="shared" si="0"/>
        <v>0</v>
      </c>
      <c r="I14" s="28">
        <v>39000</v>
      </c>
      <c r="J14" s="1"/>
    </row>
    <row r="15" spans="1:12" ht="24" customHeight="1" x14ac:dyDescent="0.25">
      <c r="A15" s="25" t="s">
        <v>24</v>
      </c>
      <c r="B15" s="52"/>
      <c r="C15" s="24">
        <v>13</v>
      </c>
      <c r="D15" s="28">
        <f>14000/12</f>
        <v>1166.6666666666667</v>
      </c>
      <c r="E15" s="26">
        <v>1</v>
      </c>
      <c r="F15" s="24">
        <v>12</v>
      </c>
      <c r="G15" s="27">
        <f>C15*D15*E15*F15</f>
        <v>182000</v>
      </c>
      <c r="H15" s="27">
        <f>G15</f>
        <v>182000</v>
      </c>
      <c r="I15" s="28">
        <f>H15</f>
        <v>182000</v>
      </c>
      <c r="J15" s="1"/>
      <c r="L15">
        <v>0</v>
      </c>
    </row>
    <row r="16" spans="1:12" x14ac:dyDescent="0.25">
      <c r="A16" s="51" t="s">
        <v>25</v>
      </c>
      <c r="B16" s="24" t="s">
        <v>17</v>
      </c>
      <c r="C16" s="31"/>
      <c r="D16" s="31"/>
      <c r="E16" s="31"/>
      <c r="F16" s="31"/>
      <c r="G16" s="31"/>
      <c r="H16" s="32">
        <f>I16</f>
        <v>5000</v>
      </c>
      <c r="I16" s="27">
        <v>5000</v>
      </c>
      <c r="J16" s="1"/>
    </row>
    <row r="17" spans="1:10" x14ac:dyDescent="0.25">
      <c r="A17" s="51"/>
      <c r="B17" s="24" t="s">
        <v>26</v>
      </c>
      <c r="C17" s="31"/>
      <c r="D17" s="31"/>
      <c r="E17" s="31"/>
      <c r="F17" s="31"/>
      <c r="G17" s="31"/>
      <c r="H17" s="32">
        <f t="shared" ref="H17" si="1">I17</f>
        <v>3000</v>
      </c>
      <c r="I17" s="28">
        <v>3000</v>
      </c>
      <c r="J17" s="1"/>
    </row>
    <row r="18" spans="1:10" x14ac:dyDescent="0.25">
      <c r="A18" s="51"/>
      <c r="B18" s="24" t="s">
        <v>27</v>
      </c>
      <c r="C18" s="39">
        <v>13</v>
      </c>
      <c r="D18" s="39">
        <v>600</v>
      </c>
      <c r="E18" s="37"/>
      <c r="F18" s="31"/>
      <c r="G18" s="31"/>
      <c r="H18" s="32">
        <f>C18*D18</f>
        <v>7800</v>
      </c>
      <c r="I18" s="28">
        <f>H18</f>
        <v>7800</v>
      </c>
      <c r="J18" s="1"/>
    </row>
    <row r="19" spans="1:10" x14ac:dyDescent="0.25">
      <c r="A19" s="52"/>
      <c r="B19" s="24" t="s">
        <v>14</v>
      </c>
      <c r="C19" s="39">
        <v>13</v>
      </c>
      <c r="D19" s="39">
        <v>6</v>
      </c>
      <c r="E19" s="39" t="s">
        <v>28</v>
      </c>
      <c r="F19" s="31"/>
      <c r="G19" s="31"/>
      <c r="H19" s="32">
        <f>13*6*350</f>
        <v>27300</v>
      </c>
      <c r="I19" s="28">
        <f>H19</f>
        <v>27300</v>
      </c>
      <c r="J19" s="1"/>
    </row>
    <row r="20" spans="1:10" x14ac:dyDescent="0.25">
      <c r="A20" s="30" t="s">
        <v>5</v>
      </c>
      <c r="B20" s="24"/>
      <c r="C20" s="31"/>
      <c r="D20" s="31"/>
      <c r="E20" s="31"/>
      <c r="F20" s="31"/>
      <c r="G20" s="31"/>
      <c r="H20" s="32">
        <f>SUM(H8:H19)</f>
        <v>225100</v>
      </c>
      <c r="I20" s="32">
        <f>SUM(I8:I19)</f>
        <v>372374.12</v>
      </c>
      <c r="J20" s="1"/>
    </row>
    <row r="21" spans="1:10" ht="14.45" x14ac:dyDescent="0.35">
      <c r="A21" s="5"/>
      <c r="B21" s="6"/>
      <c r="C21" s="12"/>
      <c r="D21" s="12"/>
      <c r="E21" s="12"/>
      <c r="F21" s="12"/>
      <c r="G21" s="12"/>
      <c r="H21" s="13"/>
      <c r="I21" s="1"/>
      <c r="J21" s="1"/>
    </row>
    <row r="22" spans="1:10" x14ac:dyDescent="0.25">
      <c r="A22" s="4"/>
      <c r="B22" s="3" t="s">
        <v>1</v>
      </c>
      <c r="C22" s="14"/>
      <c r="D22" s="14"/>
      <c r="E22" s="15"/>
      <c r="F22" s="15"/>
      <c r="G22" s="15"/>
      <c r="H22" s="8"/>
      <c r="I22" s="1"/>
    </row>
    <row r="23" spans="1:10" ht="14.45" x14ac:dyDescent="0.35">
      <c r="A23" s="1"/>
      <c r="B23" s="1"/>
      <c r="C23" s="15"/>
      <c r="D23" s="15"/>
      <c r="E23" s="16"/>
      <c r="F23" s="15"/>
      <c r="G23" s="15"/>
      <c r="H23" s="8"/>
      <c r="I23" s="1"/>
    </row>
    <row r="24" spans="1:10" x14ac:dyDescent="0.25">
      <c r="A24" s="2" t="s">
        <v>6</v>
      </c>
      <c r="B24" s="2"/>
      <c r="C24" s="17"/>
      <c r="D24" s="17"/>
      <c r="E24" s="18"/>
      <c r="F24" s="8"/>
      <c r="G24" s="8"/>
      <c r="H24" s="8"/>
      <c r="I24" s="1"/>
    </row>
    <row r="25" spans="1:10" ht="36.75" customHeight="1" x14ac:dyDescent="0.25">
      <c r="A25" s="53" t="s">
        <v>19</v>
      </c>
      <c r="B25" s="53"/>
      <c r="C25" s="8"/>
      <c r="D25" s="8"/>
      <c r="E25" s="17"/>
      <c r="F25" s="8"/>
      <c r="G25" s="8"/>
      <c r="H25" s="8"/>
      <c r="I25" s="1"/>
    </row>
    <row r="26" spans="1:10" ht="14.45" x14ac:dyDescent="0.35">
      <c r="A26" s="53"/>
      <c r="B26" s="53"/>
      <c r="C26" s="8"/>
      <c r="D26" s="8"/>
      <c r="E26" s="17"/>
      <c r="F26" s="8"/>
      <c r="G26" s="8"/>
      <c r="H26" s="8"/>
      <c r="I26" s="1"/>
    </row>
    <row r="27" spans="1:10" ht="14.45" x14ac:dyDescent="0.35">
      <c r="A27" s="43" t="s">
        <v>12</v>
      </c>
      <c r="B27" s="43"/>
      <c r="C27" s="43"/>
      <c r="D27" s="43"/>
      <c r="E27" s="43"/>
      <c r="F27" s="43"/>
      <c r="G27" s="43"/>
      <c r="H27" s="43"/>
      <c r="I27" s="43"/>
    </row>
    <row r="28" spans="1:10" ht="20.25" customHeight="1" x14ac:dyDescent="0.25">
      <c r="A28" s="2" t="s">
        <v>10</v>
      </c>
      <c r="B28" s="2"/>
      <c r="C28" s="2"/>
      <c r="D28" s="2"/>
      <c r="E28" s="1"/>
      <c r="F28" s="1"/>
      <c r="G28" s="1"/>
      <c r="H28" s="1"/>
      <c r="I28" s="1"/>
    </row>
    <row r="29" spans="1:10" s="22" customFormat="1" ht="14.45" x14ac:dyDescent="0.35">
      <c r="A29" s="1"/>
      <c r="B29" s="1"/>
      <c r="C29" s="1"/>
      <c r="D29" s="1"/>
      <c r="E29" s="1"/>
      <c r="F29" s="1"/>
      <c r="G29" s="1"/>
      <c r="H29" s="1"/>
      <c r="I29" s="1"/>
    </row>
    <row r="30" spans="1:10" s="22" customFormat="1" ht="27" customHeight="1" x14ac:dyDescent="0.25">
      <c r="A30" s="42" t="s">
        <v>13</v>
      </c>
      <c r="B30" s="42"/>
      <c r="C30" s="42"/>
      <c r="D30" s="42"/>
      <c r="E30" s="42"/>
      <c r="F30" s="42"/>
      <c r="G30" s="42"/>
      <c r="H30" s="42"/>
      <c r="I30" s="42"/>
    </row>
    <row r="31" spans="1:10" s="22" customFormat="1" ht="28.35" customHeight="1" x14ac:dyDescent="0.35">
      <c r="A31" s="20"/>
      <c r="B31" s="20"/>
      <c r="C31" s="20"/>
      <c r="D31" s="20"/>
      <c r="E31" s="19"/>
      <c r="F31" s="19"/>
      <c r="G31" s="19"/>
      <c r="H31" s="19"/>
      <c r="I31" s="7"/>
    </row>
    <row r="32" spans="1:10" ht="14.45" x14ac:dyDescent="0.35">
      <c r="A32" s="8"/>
      <c r="B32" s="8"/>
      <c r="C32" s="8"/>
      <c r="D32" s="8"/>
      <c r="E32" s="8"/>
      <c r="F32" s="8"/>
      <c r="G32" s="8"/>
      <c r="H32" s="8"/>
      <c r="I32" s="1"/>
    </row>
    <row r="33" spans="1:9" ht="14.45" x14ac:dyDescent="0.35">
      <c r="A33" s="41"/>
      <c r="B33" s="41"/>
      <c r="C33" s="41"/>
      <c r="D33" s="41"/>
      <c r="E33" s="41"/>
      <c r="F33" s="41"/>
      <c r="G33" s="41"/>
      <c r="H33" s="41"/>
      <c r="I33" s="41"/>
    </row>
  </sheetData>
  <mergeCells count="15">
    <mergeCell ref="A4:H5"/>
    <mergeCell ref="A16:A19"/>
    <mergeCell ref="A25:B25"/>
    <mergeCell ref="A26:B26"/>
    <mergeCell ref="B8:B15"/>
    <mergeCell ref="A33:I33"/>
    <mergeCell ref="A30:I30"/>
    <mergeCell ref="A27:I27"/>
    <mergeCell ref="A8:A10"/>
    <mergeCell ref="C8:C10"/>
    <mergeCell ref="D8:D10"/>
    <mergeCell ref="I8:I10"/>
    <mergeCell ref="A11:A12"/>
    <mergeCell ref="D11:D12"/>
    <mergeCell ref="H8:H10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7" zoomScaleNormal="100" zoomScaleSheetLayoutView="100" workbookViewId="0">
      <selection activeCell="B17" sqref="B17"/>
    </sheetView>
  </sheetViews>
  <sheetFormatPr defaultColWidth="9.140625" defaultRowHeight="15" x14ac:dyDescent="0.25"/>
  <cols>
    <col min="1" max="1" width="33.7109375" style="21" customWidth="1"/>
    <col min="2" max="2" width="24" style="21" customWidth="1"/>
    <col min="3" max="3" width="10.5703125" style="21" bestFit="1" customWidth="1"/>
    <col min="4" max="5" width="10.42578125" style="21" bestFit="1" customWidth="1"/>
    <col min="6" max="6" width="6.140625" style="21" bestFit="1" customWidth="1"/>
    <col min="7" max="8" width="12.140625" style="21" bestFit="1" customWidth="1"/>
    <col min="9" max="9" width="10.85546875" bestFit="1" customWidth="1"/>
  </cols>
  <sheetData>
    <row r="1" spans="1:12" x14ac:dyDescent="0.25">
      <c r="A1" s="8"/>
      <c r="B1" s="8"/>
      <c r="C1" s="8"/>
      <c r="D1" s="8"/>
      <c r="E1" s="9"/>
      <c r="F1" s="8"/>
      <c r="G1" s="8"/>
      <c r="H1" s="8"/>
      <c r="I1" s="1"/>
    </row>
    <row r="2" spans="1:12" ht="22.7" customHeight="1" x14ac:dyDescent="0.25">
      <c r="A2" s="10" t="s">
        <v>9</v>
      </c>
      <c r="B2" s="8"/>
      <c r="C2" s="8"/>
      <c r="D2" s="8"/>
      <c r="E2" s="9"/>
      <c r="F2" s="8"/>
      <c r="G2" s="8"/>
      <c r="H2" s="8"/>
      <c r="I2" s="1"/>
    </row>
    <row r="3" spans="1:12" x14ac:dyDescent="0.25">
      <c r="A3" s="10"/>
      <c r="B3" s="23"/>
      <c r="C3" s="23"/>
      <c r="D3" s="23"/>
      <c r="E3" s="9"/>
      <c r="F3" s="8"/>
      <c r="G3" s="8"/>
      <c r="H3" s="8"/>
      <c r="I3" s="1"/>
    </row>
    <row r="4" spans="1:12" ht="43.7" customHeight="1" x14ac:dyDescent="0.25">
      <c r="A4" s="50" t="s">
        <v>30</v>
      </c>
      <c r="B4" s="50"/>
      <c r="C4" s="50"/>
      <c r="D4" s="50"/>
      <c r="E4" s="50"/>
      <c r="F4" s="50"/>
      <c r="G4" s="50"/>
      <c r="H4" s="50"/>
      <c r="I4" s="1"/>
    </row>
    <row r="5" spans="1:12" ht="30" customHeight="1" x14ac:dyDescent="0.25">
      <c r="A5" s="50"/>
      <c r="B5" s="50"/>
      <c r="C5" s="50"/>
      <c r="D5" s="50"/>
      <c r="E5" s="50"/>
      <c r="F5" s="50"/>
      <c r="G5" s="50"/>
      <c r="H5" s="50"/>
      <c r="I5" s="1"/>
    </row>
    <row r="6" spans="1:12" x14ac:dyDescent="0.25">
      <c r="A6" s="8"/>
      <c r="B6" s="8"/>
      <c r="C6" s="8"/>
      <c r="D6" s="8"/>
      <c r="E6" s="8"/>
      <c r="F6" s="8"/>
      <c r="G6" s="8"/>
      <c r="H6" s="8"/>
      <c r="I6" s="8"/>
      <c r="J6" s="1"/>
    </row>
    <row r="7" spans="1:12" ht="38.25" x14ac:dyDescent="0.25">
      <c r="A7" s="35" t="s">
        <v>22</v>
      </c>
      <c r="B7" s="35" t="s">
        <v>2</v>
      </c>
      <c r="C7" s="35" t="s">
        <v>4</v>
      </c>
      <c r="D7" s="35" t="s">
        <v>23</v>
      </c>
      <c r="E7" s="35" t="s">
        <v>3</v>
      </c>
      <c r="F7" s="35" t="s">
        <v>0</v>
      </c>
      <c r="G7" s="35" t="s">
        <v>21</v>
      </c>
      <c r="H7" s="35" t="s">
        <v>7</v>
      </c>
      <c r="I7" s="35" t="s">
        <v>8</v>
      </c>
      <c r="J7" s="1"/>
    </row>
    <row r="8" spans="1:12" ht="15" customHeight="1" x14ac:dyDescent="0.25">
      <c r="A8" s="44" t="s">
        <v>18</v>
      </c>
      <c r="B8" s="54" t="s">
        <v>11</v>
      </c>
      <c r="C8" s="44">
        <v>1</v>
      </c>
      <c r="D8" s="45"/>
      <c r="E8" s="26">
        <v>1</v>
      </c>
      <c r="F8" s="29">
        <v>6</v>
      </c>
      <c r="G8" s="34">
        <f>C8*D8*E8*F8</f>
        <v>0</v>
      </c>
      <c r="H8" s="48">
        <f>SUM(G8:G10)</f>
        <v>0</v>
      </c>
      <c r="I8" s="48">
        <f>372374.12-SUM(I11:I19)</f>
        <v>77024.12</v>
      </c>
      <c r="J8" s="1"/>
    </row>
    <row r="9" spans="1:12" x14ac:dyDescent="0.25">
      <c r="A9" s="44"/>
      <c r="B9" s="51"/>
      <c r="C9" s="44"/>
      <c r="D9" s="46"/>
      <c r="E9" s="26">
        <v>0.5</v>
      </c>
      <c r="F9" s="29">
        <v>14</v>
      </c>
      <c r="G9" s="34">
        <f>C8*D8*E9*F9</f>
        <v>0</v>
      </c>
      <c r="H9" s="48"/>
      <c r="I9" s="44"/>
      <c r="J9" s="1"/>
    </row>
    <row r="10" spans="1:12" x14ac:dyDescent="0.25">
      <c r="A10" s="44"/>
      <c r="B10" s="51"/>
      <c r="C10" s="44"/>
      <c r="D10" s="47"/>
      <c r="E10" s="26">
        <v>1</v>
      </c>
      <c r="F10" s="29">
        <v>4</v>
      </c>
      <c r="G10" s="34">
        <f>C8*D8*E10*F10</f>
        <v>0</v>
      </c>
      <c r="H10" s="48"/>
      <c r="I10" s="44"/>
      <c r="J10" s="1"/>
    </row>
    <row r="11" spans="1:12" x14ac:dyDescent="0.25">
      <c r="A11" s="44" t="s">
        <v>20</v>
      </c>
      <c r="B11" s="51"/>
      <c r="C11" s="29">
        <v>300</v>
      </c>
      <c r="D11" s="49"/>
      <c r="E11" s="31"/>
      <c r="F11" s="31"/>
      <c r="G11" s="33">
        <f>C11*D11</f>
        <v>0</v>
      </c>
      <c r="H11" s="33">
        <f>G11</f>
        <v>0</v>
      </c>
      <c r="I11" s="28">
        <v>22500</v>
      </c>
      <c r="J11" s="1"/>
    </row>
    <row r="12" spans="1:12" x14ac:dyDescent="0.25">
      <c r="A12" s="44"/>
      <c r="B12" s="51"/>
      <c r="C12" s="29">
        <v>50</v>
      </c>
      <c r="D12" s="49"/>
      <c r="E12" s="31"/>
      <c r="F12" s="31"/>
      <c r="G12" s="33">
        <f>C12*D11</f>
        <v>0</v>
      </c>
      <c r="H12" s="33">
        <f t="shared" ref="H12:H14" si="0">G12</f>
        <v>0</v>
      </c>
      <c r="I12" s="28">
        <v>3750</v>
      </c>
      <c r="J12" s="1"/>
    </row>
    <row r="13" spans="1:12" x14ac:dyDescent="0.25">
      <c r="A13" s="29" t="s">
        <v>15</v>
      </c>
      <c r="B13" s="51"/>
      <c r="C13" s="29">
        <v>100</v>
      </c>
      <c r="D13" s="36"/>
      <c r="E13" s="31"/>
      <c r="F13" s="31"/>
      <c r="G13" s="33">
        <f>C13*D13</f>
        <v>0</v>
      </c>
      <c r="H13" s="33">
        <f t="shared" si="0"/>
        <v>0</v>
      </c>
      <c r="I13" s="28">
        <v>5000</v>
      </c>
      <c r="J13" s="1"/>
    </row>
    <row r="14" spans="1:12" x14ac:dyDescent="0.25">
      <c r="A14" s="29" t="s">
        <v>16</v>
      </c>
      <c r="B14" s="52"/>
      <c r="C14" s="29">
        <v>390</v>
      </c>
      <c r="D14" s="36"/>
      <c r="E14" s="31"/>
      <c r="F14" s="31"/>
      <c r="G14" s="33">
        <f>C14*D14</f>
        <v>0</v>
      </c>
      <c r="H14" s="33">
        <f t="shared" si="0"/>
        <v>0</v>
      </c>
      <c r="I14" s="28">
        <v>39000</v>
      </c>
      <c r="J14" s="1"/>
    </row>
    <row r="15" spans="1:12" ht="24" customHeight="1" x14ac:dyDescent="0.25">
      <c r="A15" s="56" t="s">
        <v>25</v>
      </c>
      <c r="B15" s="25" t="s">
        <v>24</v>
      </c>
      <c r="C15" s="29">
        <v>13</v>
      </c>
      <c r="D15" s="28">
        <f>14000/12</f>
        <v>1166.6666666666667</v>
      </c>
      <c r="E15" s="40">
        <v>1</v>
      </c>
      <c r="F15" s="29">
        <v>12</v>
      </c>
      <c r="G15" s="28">
        <f>C15*D15*F15</f>
        <v>182000</v>
      </c>
      <c r="H15" s="28">
        <f>G15</f>
        <v>182000</v>
      </c>
      <c r="I15" s="28">
        <f>H15</f>
        <v>182000</v>
      </c>
      <c r="J15" s="1"/>
      <c r="L15">
        <v>0</v>
      </c>
    </row>
    <row r="16" spans="1:12" x14ac:dyDescent="0.25">
      <c r="A16" s="57"/>
      <c r="B16" s="29" t="s">
        <v>17</v>
      </c>
      <c r="C16" s="31"/>
      <c r="D16" s="31"/>
      <c r="E16" s="31"/>
      <c r="F16" s="31"/>
      <c r="G16" s="31"/>
      <c r="H16" s="32">
        <f>I16</f>
        <v>5000</v>
      </c>
      <c r="I16" s="33">
        <v>5000</v>
      </c>
      <c r="J16" s="1"/>
    </row>
    <row r="17" spans="1:10" x14ac:dyDescent="0.25">
      <c r="A17" s="57"/>
      <c r="B17" s="29" t="s">
        <v>26</v>
      </c>
      <c r="C17" s="31"/>
      <c r="D17" s="31"/>
      <c r="E17" s="31"/>
      <c r="F17" s="31"/>
      <c r="G17" s="31"/>
      <c r="H17" s="32">
        <f t="shared" ref="H17" si="1">I17</f>
        <v>3000</v>
      </c>
      <c r="I17" s="28">
        <v>3000</v>
      </c>
      <c r="J17" s="1"/>
    </row>
    <row r="18" spans="1:10" x14ac:dyDescent="0.25">
      <c r="A18" s="57"/>
      <c r="B18" s="29" t="s">
        <v>27</v>
      </c>
      <c r="C18" s="38">
        <v>13</v>
      </c>
      <c r="D18" s="38">
        <v>600</v>
      </c>
      <c r="E18" s="31"/>
      <c r="F18" s="31"/>
      <c r="G18" s="31"/>
      <c r="H18" s="32">
        <f>C18*D18</f>
        <v>7800</v>
      </c>
      <c r="I18" s="28">
        <f>H18</f>
        <v>7800</v>
      </c>
      <c r="J18" s="1"/>
    </row>
    <row r="19" spans="1:10" x14ac:dyDescent="0.25">
      <c r="A19" s="58"/>
      <c r="B19" s="29" t="s">
        <v>14</v>
      </c>
      <c r="C19" s="38">
        <v>13</v>
      </c>
      <c r="D19" s="38">
        <v>6</v>
      </c>
      <c r="E19" s="38" t="s">
        <v>28</v>
      </c>
      <c r="F19" s="31"/>
      <c r="G19" s="31"/>
      <c r="H19" s="32">
        <f>13*6*350</f>
        <v>27300</v>
      </c>
      <c r="I19" s="28">
        <f>H19</f>
        <v>27300</v>
      </c>
      <c r="J19" s="1"/>
    </row>
    <row r="20" spans="1:10" x14ac:dyDescent="0.25">
      <c r="A20" s="30" t="s">
        <v>5</v>
      </c>
      <c r="B20" s="29"/>
      <c r="C20" s="31"/>
      <c r="D20" s="31"/>
      <c r="E20" s="31"/>
      <c r="F20" s="31"/>
      <c r="G20" s="31"/>
      <c r="H20" s="32">
        <f>SUM(H8:H19)</f>
        <v>225100</v>
      </c>
      <c r="I20" s="32">
        <f>SUM(I8:I19)</f>
        <v>372374.12</v>
      </c>
      <c r="J20" s="1"/>
    </row>
    <row r="21" spans="1:10" ht="14.45" x14ac:dyDescent="0.35">
      <c r="A21" s="5"/>
      <c r="B21" s="6"/>
      <c r="C21" s="12"/>
      <c r="D21" s="12"/>
      <c r="E21" s="12"/>
      <c r="F21" s="12"/>
      <c r="G21" s="12"/>
      <c r="H21" s="13"/>
      <c r="I21" s="1"/>
      <c r="J21" s="1"/>
    </row>
    <row r="22" spans="1:10" x14ac:dyDescent="0.25">
      <c r="A22" s="4"/>
      <c r="B22" s="3" t="s">
        <v>1</v>
      </c>
      <c r="C22" s="14"/>
      <c r="D22" s="14"/>
      <c r="E22" s="15"/>
      <c r="F22" s="15"/>
      <c r="G22" s="15"/>
      <c r="H22" s="8"/>
      <c r="I22" s="1"/>
    </row>
    <row r="23" spans="1:10" ht="14.45" x14ac:dyDescent="0.35">
      <c r="A23" s="1"/>
      <c r="B23" s="1"/>
      <c r="C23" s="15"/>
      <c r="D23" s="15"/>
      <c r="E23" s="16"/>
      <c r="F23" s="15"/>
      <c r="G23" s="15"/>
      <c r="H23" s="8"/>
      <c r="I23" s="1"/>
    </row>
    <row r="24" spans="1:10" x14ac:dyDescent="0.25">
      <c r="A24" s="2" t="s">
        <v>6</v>
      </c>
      <c r="B24" s="2"/>
      <c r="C24" s="17"/>
      <c r="D24" s="17"/>
      <c r="E24" s="18"/>
      <c r="F24" s="8"/>
      <c r="G24" s="8"/>
      <c r="H24" s="8"/>
      <c r="I24" s="1"/>
    </row>
    <row r="25" spans="1:10" ht="16.5" customHeight="1" x14ac:dyDescent="0.25">
      <c r="A25" s="53" t="s">
        <v>34</v>
      </c>
      <c r="B25" s="53"/>
      <c r="C25" s="53"/>
      <c r="D25" s="53"/>
      <c r="E25" s="53"/>
      <c r="F25" s="53"/>
      <c r="G25" s="53"/>
      <c r="H25" s="53"/>
      <c r="I25" s="53"/>
    </row>
    <row r="26" spans="1:10" ht="12.75" customHeight="1" x14ac:dyDescent="0.35">
      <c r="A26" s="55" t="s">
        <v>31</v>
      </c>
      <c r="B26" s="55"/>
      <c r="C26" s="55"/>
      <c r="D26" s="55"/>
      <c r="E26" s="55"/>
      <c r="F26" s="55"/>
      <c r="G26" s="55"/>
      <c r="H26" s="55"/>
      <c r="I26" s="55"/>
    </row>
    <row r="27" spans="1:10" ht="13.5" customHeight="1" x14ac:dyDescent="0.35">
      <c r="A27" s="2" t="s">
        <v>32</v>
      </c>
      <c r="B27" s="2"/>
      <c r="C27" s="2"/>
      <c r="D27" s="2"/>
      <c r="E27" s="2"/>
      <c r="F27" s="2"/>
      <c r="G27" s="2"/>
      <c r="H27" s="2"/>
      <c r="I27" s="2"/>
    </row>
    <row r="28" spans="1:10" ht="14.25" customHeight="1" x14ac:dyDescent="0.25">
      <c r="A28" s="2" t="s">
        <v>33</v>
      </c>
      <c r="B28" s="2"/>
      <c r="C28" s="2"/>
      <c r="D28" s="2"/>
      <c r="E28" s="1"/>
      <c r="F28" s="1"/>
      <c r="G28" s="1"/>
      <c r="H28" s="1"/>
      <c r="I28" s="1"/>
    </row>
    <row r="29" spans="1:10" s="22" customFormat="1" ht="14.45" x14ac:dyDescent="0.35">
      <c r="A29" s="1"/>
      <c r="B29" s="1"/>
      <c r="C29" s="1"/>
      <c r="D29" s="1"/>
      <c r="E29" s="1"/>
      <c r="F29" s="1"/>
      <c r="G29" s="1"/>
      <c r="H29" s="1"/>
      <c r="I29" s="1"/>
    </row>
    <row r="30" spans="1:10" s="22" customFormat="1" ht="27" customHeight="1" x14ac:dyDescent="0.25">
      <c r="A30" s="42" t="s">
        <v>13</v>
      </c>
      <c r="B30" s="42"/>
      <c r="C30" s="42"/>
      <c r="D30" s="42"/>
      <c r="E30" s="42"/>
      <c r="F30" s="42"/>
      <c r="G30" s="42"/>
      <c r="H30" s="42"/>
      <c r="I30" s="42"/>
    </row>
    <row r="31" spans="1:10" s="22" customFormat="1" ht="28.35" customHeight="1" x14ac:dyDescent="0.35">
      <c r="A31" s="20"/>
      <c r="B31" s="20"/>
      <c r="C31" s="20"/>
      <c r="D31" s="20"/>
      <c r="E31" s="19"/>
      <c r="F31" s="19"/>
      <c r="G31" s="19"/>
      <c r="H31" s="19"/>
      <c r="I31" s="7"/>
    </row>
    <row r="32" spans="1:10" ht="14.45" x14ac:dyDescent="0.35">
      <c r="A32" s="8"/>
      <c r="B32" s="8"/>
      <c r="C32" s="8"/>
      <c r="D32" s="8"/>
      <c r="E32" s="8"/>
      <c r="F32" s="8"/>
      <c r="G32" s="8"/>
      <c r="H32" s="8"/>
      <c r="I32" s="1"/>
    </row>
    <row r="33" spans="1:9" ht="14.45" x14ac:dyDescent="0.35">
      <c r="A33" s="41"/>
      <c r="B33" s="41"/>
      <c r="C33" s="41"/>
      <c r="D33" s="41"/>
      <c r="E33" s="41"/>
      <c r="F33" s="41"/>
      <c r="G33" s="41"/>
      <c r="H33" s="41"/>
      <c r="I33" s="41"/>
    </row>
  </sheetData>
  <mergeCells count="14">
    <mergeCell ref="A30:I30"/>
    <mergeCell ref="A33:I33"/>
    <mergeCell ref="I8:I10"/>
    <mergeCell ref="A11:A12"/>
    <mergeCell ref="D11:D12"/>
    <mergeCell ref="A26:I26"/>
    <mergeCell ref="A25:I25"/>
    <mergeCell ref="B8:B14"/>
    <mergeCell ref="A15:A19"/>
    <mergeCell ref="A4:H5"/>
    <mergeCell ref="A8:A10"/>
    <mergeCell ref="C8:C10"/>
    <mergeCell ref="D8:D10"/>
    <mergeCell ref="H8:H10"/>
  </mergeCells>
  <pageMargins left="0.7" right="0.7" top="0.75" bottom="0.75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Lot 1</vt:lpstr>
      <vt:lpstr>Lot 2</vt:lpstr>
      <vt:lpstr>'Lot 1'!Àrea_d'impressió</vt:lpstr>
      <vt:lpstr>'Lot 2'!Àrea_d'impressió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2022-06-29T11:02:33Z</dcterms:modified>
</cp:coreProperties>
</file>