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0" windowWidth="28740" windowHeight="11090"/>
  </bookViews>
  <sheets>
    <sheet name="Arranjaments" sheetId="1" r:id="rId1"/>
  </sheets>
  <definedNames>
    <definedName name="_xlnm._FilterDatabase" localSheetId="0" hidden="1">Arranjaments!$A$9:$K$9</definedName>
    <definedName name="_xlnm.Print_Area" localSheetId="0">Arranjaments!$A$1:$H$227</definedName>
  </definedNames>
  <calcPr calcId="145621"/>
</workbook>
</file>

<file path=xl/calcChain.xml><?xml version="1.0" encoding="utf-8"?>
<calcChain xmlns="http://schemas.openxmlformats.org/spreadsheetml/2006/main">
  <c r="H221" i="1" l="1"/>
  <c r="H222" i="1" s="1"/>
  <c r="H214" i="1"/>
  <c r="H211" i="1"/>
  <c r="H206" i="1"/>
  <c r="H182" i="1"/>
  <c r="H171" i="1"/>
  <c r="H170" i="1"/>
  <c r="H168" i="1"/>
  <c r="H167" i="1"/>
  <c r="H166" i="1"/>
  <c r="H153" i="1"/>
  <c r="H152" i="1"/>
  <c r="H148" i="1"/>
  <c r="H144" i="1"/>
  <c r="H135" i="1"/>
  <c r="H130" i="1"/>
  <c r="H127" i="1"/>
  <c r="H123" i="1"/>
  <c r="H102" i="1"/>
  <c r="H98" i="1"/>
  <c r="H95" i="1"/>
  <c r="H91" i="1"/>
  <c r="H77" i="1"/>
  <c r="H56" i="1"/>
  <c r="H53" i="1"/>
  <c r="H52" i="1"/>
  <c r="H51" i="1"/>
  <c r="H43" i="1"/>
  <c r="H42" i="1"/>
  <c r="H39" i="1"/>
  <c r="H38" i="1"/>
  <c r="H37" i="1"/>
  <c r="H32" i="1"/>
  <c r="H21" i="1"/>
  <c r="H11" i="1"/>
  <c r="H15" i="1" l="1"/>
  <c r="H19" i="1"/>
  <c r="H23" i="1"/>
  <c r="H33" i="1"/>
  <c r="H20" i="1"/>
  <c r="H30" i="1"/>
  <c r="H192" i="1"/>
  <c r="H14" i="1"/>
  <c r="H18" i="1"/>
  <c r="H69" i="1"/>
  <c r="H97" i="1"/>
  <c r="H101" i="1"/>
  <c r="H115" i="1"/>
  <c r="H129" i="1"/>
  <c r="H143" i="1"/>
  <c r="H155" i="1"/>
  <c r="H165" i="1"/>
  <c r="H169" i="1"/>
  <c r="H173" i="1"/>
  <c r="H181" i="1"/>
  <c r="H191" i="1"/>
  <c r="H205" i="1"/>
  <c r="H213" i="1"/>
  <c r="H17" i="1"/>
  <c r="H50" i="1"/>
  <c r="H58" i="1"/>
  <c r="H82" i="1"/>
  <c r="H96" i="1"/>
  <c r="H110" i="1"/>
  <c r="H114" i="1"/>
  <c r="H128" i="1"/>
  <c r="H150" i="1"/>
  <c r="H180" i="1"/>
  <c r="H190" i="1"/>
  <c r="H204" i="1"/>
  <c r="H112" i="1"/>
  <c r="H116" i="1"/>
  <c r="H126" i="1"/>
  <c r="H209" i="1"/>
  <c r="H195" i="1"/>
  <c r="H131" i="1"/>
  <c r="H196" i="1"/>
  <c r="H54" i="1"/>
  <c r="H67" i="1"/>
  <c r="H132" i="1"/>
  <c r="H157" i="1"/>
  <c r="H175" i="1"/>
  <c r="H179" i="1"/>
  <c r="H193" i="1"/>
  <c r="H203" i="1"/>
  <c r="H207" i="1"/>
  <c r="H78" i="1"/>
  <c r="H154" i="1"/>
  <c r="H164" i="1"/>
  <c r="H34" i="1"/>
  <c r="H133" i="1"/>
  <c r="H146" i="1"/>
  <c r="H208" i="1"/>
  <c r="H40" i="1"/>
  <c r="H12" i="1"/>
  <c r="H16" i="1"/>
  <c r="H41" i="1"/>
  <c r="H55" i="1"/>
  <c r="H68" i="1"/>
  <c r="H81" i="1"/>
  <c r="H99" i="1"/>
  <c r="H109" i="1"/>
  <c r="H113" i="1"/>
  <c r="H134" i="1"/>
  <c r="H147" i="1"/>
  <c r="H151" i="1"/>
  <c r="H172" i="1"/>
  <c r="H183" i="1"/>
  <c r="H210" i="1"/>
  <c r="H59" i="1"/>
  <c r="H92" i="1"/>
  <c r="H176" i="1"/>
  <c r="H13" i="1"/>
  <c r="H31" i="1"/>
  <c r="H35" i="1"/>
  <c r="H66" i="1"/>
  <c r="H79" i="1"/>
  <c r="H83" i="1"/>
  <c r="H93" i="1"/>
  <c r="H100" i="1"/>
  <c r="H124" i="1"/>
  <c r="H145" i="1"/>
  <c r="H156" i="1"/>
  <c r="H177" i="1"/>
  <c r="H194" i="1"/>
  <c r="H22" i="1"/>
  <c r="H36" i="1"/>
  <c r="H57" i="1"/>
  <c r="H70" i="1"/>
  <c r="H80" i="1"/>
  <c r="H90" i="1"/>
  <c r="H94" i="1"/>
  <c r="H111" i="1"/>
  <c r="H125" i="1"/>
  <c r="H142" i="1"/>
  <c r="H149" i="1"/>
  <c r="H174" i="1"/>
  <c r="H178" i="1"/>
  <c r="H212" i="1"/>
  <c r="H136" i="1" l="1"/>
  <c r="H44" i="1"/>
  <c r="H197" i="1"/>
  <c r="H215" i="1"/>
  <c r="H103" i="1"/>
  <c r="H184" i="1"/>
  <c r="H158" i="1"/>
  <c r="H84" i="1"/>
  <c r="H71" i="1"/>
  <c r="H60" i="1"/>
  <c r="H24" i="1"/>
  <c r="H117" i="1"/>
  <c r="H225" i="1" l="1"/>
  <c r="H226" i="1" s="1"/>
  <c r="H227" i="1" s="1"/>
</calcChain>
</file>

<file path=xl/sharedStrings.xml><?xml version="1.0" encoding="utf-8"?>
<sst xmlns="http://schemas.openxmlformats.org/spreadsheetml/2006/main" count="696" uniqueCount="322">
  <si>
    <t>BAIXOS DE PROTECCIÓ OFICIAL BPO</t>
  </si>
  <si>
    <t>Partides per l'estandarització de les intervencions</t>
  </si>
  <si>
    <t>Obra</t>
  </si>
  <si>
    <t>01</t>
  </si>
  <si>
    <t>PressupostFC</t>
  </si>
  <si>
    <t>Capítol</t>
  </si>
  <si>
    <t>04</t>
  </si>
  <si>
    <t>INTERVENCIONS LOCALS</t>
  </si>
  <si>
    <t>Titol 3</t>
  </si>
  <si>
    <t>ENDERROCS I GESTIÓ RESIDUS</t>
  </si>
  <si>
    <t>PREU UNITARI 2</t>
  </si>
  <si>
    <t>AMIDAMENTS 2</t>
  </si>
  <si>
    <t>Preu</t>
  </si>
  <si>
    <t>01.04.01</t>
  </si>
  <si>
    <t>K2161511</t>
  </si>
  <si>
    <t>m2</t>
  </si>
  <si>
    <t>Enderroc d'envà de ceràmica de 5 cm de gruix, amb mitjans manuals i càrrega manual de runa sobre camió o contenidor</t>
  </si>
  <si>
    <t>K2164771</t>
  </si>
  <si>
    <t>Enderroc de paret de tancament de maó calat de 15 cm de gruix, a mà i amb martell trencador manual i càrrega manual de runa sobre camió o contenidor</t>
  </si>
  <si>
    <t>K2182231</t>
  </si>
  <si>
    <t>Repicat d'arrebossat de morter de ciment, amb mitjans manuals i càrrega manual de runa sobre camió o contenidor</t>
  </si>
  <si>
    <t>K219FC21</t>
  </si>
  <si>
    <t>Arrencada de paviment de qualsevol tipus inclos material de fixació, amb mitjans manuals i càrrega manual de runa sobre sac, camió o contenidor</t>
  </si>
  <si>
    <t>K219FC13</t>
  </si>
  <si>
    <t>Enderroc de base de paviment de qualsevol tipus, de fins a 15 cm de gruix, amb compressor i càrrega manual de runa sobre camió o contenidor</t>
  </si>
  <si>
    <t>K219CC12</t>
  </si>
  <si>
    <t>Enderroc de paviment de qualsevol tipus i base de morter o formigó fins a revoltó, de fins a 10 cm de gruix, per mitjans manuals i càrrega manual de runa sobre sac, camió o contenidor</t>
  </si>
  <si>
    <t>K2183501</t>
  </si>
  <si>
    <t>Arrencada d'enrajolat en parament vertical, amb mitjans manuals i càrrega manual de runa sobre camió o contenidor</t>
  </si>
  <si>
    <t>K218A410</t>
  </si>
  <si>
    <t>Enderroc de cel ras i entramat de suport, amb mitjans manuals i càrrega manual sobre camió o contenidor</t>
  </si>
  <si>
    <t>K21B3011</t>
  </si>
  <si>
    <t>Arrencada de reixa metàl·lica amb mitjans manuals i càrrega manual sobre camió o contenidor</t>
  </si>
  <si>
    <t>K21A1011</t>
  </si>
  <si>
    <t>u</t>
  </si>
  <si>
    <t>Arrencada de full i bastiment de finestra amb mitjans manuals i càrrega manual sobre camió o contenidor</t>
  </si>
  <si>
    <t>K21D1011</t>
  </si>
  <si>
    <t>m</t>
  </si>
  <si>
    <t>Arrencada de baixant i connexions als desguassos amb mitjans manuals i càrrega manual de runa sobre camió o contenidor</t>
  </si>
  <si>
    <t>K2R540G0</t>
  </si>
  <si>
    <t>m3</t>
  </si>
  <si>
    <t>Transport de residus a centre de reciclatge, a monodipòsit, a abocador específic o a centre de recollida i transferència, amb contenidor</t>
  </si>
  <si>
    <t>¿?</t>
  </si>
  <si>
    <t>K2RA3600</t>
  </si>
  <si>
    <t>Disposició controlada a monodipòsit sense bàscula, de runa</t>
  </si>
  <si>
    <t>TOTAL</t>
  </si>
  <si>
    <t>PressupostFCBC2019</t>
  </si>
  <si>
    <t>02</t>
  </si>
  <si>
    <t>ESTRUCTURES</t>
  </si>
  <si>
    <t>01.04.02</t>
  </si>
  <si>
    <t>443R211B</t>
  </si>
  <si>
    <t>Substitució de bigueta de fusta de 18 cm de cantell com a màxim, fins a 5 m de llargària, amb enderroc de l'entrebigat afectat, col.locació de bigueta nova, ataconat amb morter sense retracció, restitució d'entrebigat i capa de compressió amb formigó estructural HA-25/B/10/I, abocat amb bomba, inclou càrrega manual de runa sobre camió o contenidor i transport de residus a centre de reciclatge, a monodipòsit, a abocador específic o a centre de recollida i transferència</t>
  </si>
  <si>
    <t>44421111</t>
  </si>
  <si>
    <t>Substitució de bigueta d'acer de 200 mm de cantell, com a màxim, amb enderroc de la part afectada, col.locació de la bigueta nova, restitució d'entrebigat i capa de compressió amb formigó estructural HA-25/B/10/I, abocat amb bomba, inclou càrrega manual de runa sobre camió o contenidor i transport de residus a centre de reciclatge, a monodipòsit, a abocador específic o a centre de recollida i transferència</t>
  </si>
  <si>
    <t>4442A555</t>
  </si>
  <si>
    <t>Mènsula de perfils d'acer laminats en calent S275JR, amb una capa d'imprimació antioxidant, amb placa base d'ancoratge amb quatre forats, col.locada amb fixació mecànica, mitjançant tac mecànic metàl.lic i cargol, volandera i femella d'acer inoxidable</t>
  </si>
  <si>
    <t>44FR18E1</t>
  </si>
  <si>
    <t>Reparació d'esquerda en paret d'obra ceràmica, amb substitució de peces trencades i restitució per filades amb peces de maó calat de 290x140x100 mm, R-15 N/mm2, per a revestir, col.locació amb morter 1:0,5:4, càrrega manual de runa sobre camió o contenidor i transport de residus a centre de reciclatge, a monodipòsit, a abocador específic o a centre de recollida i transferència</t>
  </si>
  <si>
    <t>44FR12F1</t>
  </si>
  <si>
    <t>Reparació d'esquerda en arc d'obra ceràmica, amb repicat i sanejament previ de la zona afectada, col.locació de grapes amb acer en barres corrugades B 500 S, separades cada 30 cm, reblert amb morter polimèric de ciment amb resines sintètiques i fibres, fluid i de retracció controlada, càrrega manual de runa sobre contenidor i transport a l'abocador</t>
  </si>
  <si>
    <t>44M13111</t>
  </si>
  <si>
    <t>Estintolament de paret obra ceràmica de 14 cm de gruix, amb un perfil d'acer per a estructures S275JR laminats en calent, amb una quantia de 103 kg/m, per a una càrrega total de 24 t/m, per a pas de 0,8 a 1,5 m d'amplària, col.locat sobre daus de recolzament de formigó estructural HA-25/B/10/I, apuntalament per les dues bandes amb puntal tubular metàl.lic de &lt;=150 kN de càrrega màxima, enderroc amb mitjans manuals i càrrega manual de runa sobre camió o contenidor</t>
  </si>
  <si>
    <t>44M13221</t>
  </si>
  <si>
    <t>Estintolament de paret obra ceràmica de 14 cm de gruix, amb un perfil d'acer per a estructures S275JR laminats en calent perfil d'acer per a estructures S275JR laminats en calent, amb una quantia de 122 kg/m, per a una càrrega total de 24 t/m, per a pas de 1,5-3,5 m d'amplària, col.locat sobre pilars d'acer S275JR laminats en calent, apuntalament per les dues bandes amb puntal tubular metàl.lic de &lt;=150 kN de càrrega màxima, enderroc amb mitjans manuals i càrrega manual de runa sobre camió o contenidor</t>
  </si>
  <si>
    <t>44M14111</t>
  </si>
  <si>
    <t>Estintolament de paret obra ceràmica de 29 cm de gruix, amb dos perfil d'acer per a estructures S275JR laminats en calent, amb una quantia de 151 kg/m, per a una càrrega total de 24 t/m, per a pas de 0,8 a 1,5 m d'amplària, col.locat sobre daus de recolzament de formigó estructural HA-25/B/10/I, apuntalament per les dues bandes amb puntal tubular metàl.lic de &lt;=150 kN de càrrega màxima, enderroc amb mitjans manuals i càrrega manual de runa sobre camió o contenidor</t>
  </si>
  <si>
    <t>44M14224</t>
  </si>
  <si>
    <t>Estintolament de paret obra ceràmica de 29 cm de gruix, amb dos perfil d'acer per a estructures S275JR laminats en calent perfil d'acer per a estructures S275JR laminats en calent, amb una quantia de 182 kg/m, per a una càrrega total de 24 t/m, per a pas de 1,5-3,5 m d'amplària, col.locat sobre pilars d'acer S275JR laminats en calent, apuntalament per les dues bandes amb puntal tubular metàl.lic de &lt;=150 kN de càrrega màxima, enderroc amb mitjans manuals i càrrega manual de runa sobre camió o contenidor. no inclou elements de fonamentació</t>
  </si>
  <si>
    <t>K43R1222</t>
  </si>
  <si>
    <t>Reparació cap de bigueta amb sistema beta, sanejament de la fusta, perforacions amb taladre mecànic de 28 mm i 60° d'inclinació, armadures de rodó de fibra de vidre, encofrat de la zona a intervenir i reblert de morter sintètic de resines epoxi</t>
  </si>
  <si>
    <t>4442FC05</t>
  </si>
  <si>
    <t>Reforç de bigueta de qualsevol tipus de 200 mm de cantell, com a màxim, amb enderroc de la part afectada, col.locació de perfil de suport inferior tipus IPN 160 amb cassoleta per recollir els recolçaments del revoltons, restitució d'entrebigat i capa de compressió amb formigó estructural HA-25/B/10/I, abocat amb bomba, inclou càrrega manual de runa sobre camió o contenidor i transport de residus a centre de reciclatge, a monodipòsit, a abocador específic o a centre de recollida i transferència</t>
  </si>
  <si>
    <t>4442FC10</t>
  </si>
  <si>
    <t>Reforç de bigueta de qualsevol tipus de 200 mm de cantell, com a màxim, amb col.locació de perfil de suport inferior tipus IPN 160 amb cassoleta per recollir els recolçaments del revoltons, inclou càrrega manual de residus sobre camió o contenidor i transport de residus a centre de reciclatge, a monodipòsit, a abocador específic o a centre de recollida i transferència</t>
  </si>
  <si>
    <t>4442FC15</t>
  </si>
  <si>
    <t>Reforç de bigueta de qualsevol tipus de 200 mm de cantell, com a màxim, amb enderroc de la part afectada, col.locació de perfil de suport inferior cassoleta d'acer galvanitzat telescòpica per recollir els recolçaments del revoltons, restitució d'entrebigat i capa de compressió amb formigó estructural HA-25/B/10/I, abocat amb bomba, inclou càrrega manual de runa sobre camió o contenidor i transport de residus a centre de reciclatge, a monodipòsit, a abocador específic o a centre de recollida i transferència</t>
  </si>
  <si>
    <t>4442FC20</t>
  </si>
  <si>
    <t>Reforç de bigueta de qualsevol tipus de 200 mm de cantell, com a màxim, amb col.locació de perfil de suport inferior tipus cassoleta d'acer galvanitzat per recollir bigueta i recolçaments del revoltons, inclou càrrega manual de residus sobre camió o contenidor i transport de residus a centre de reciclatge, a monodipòsit, a abocador específic o a centre de recollida i transferència</t>
  </si>
  <si>
    <t>05</t>
  </si>
  <si>
    <t>RAM DE PALETA</t>
  </si>
  <si>
    <t>01.04.05</t>
  </si>
  <si>
    <t>KY011112</t>
  </si>
  <si>
    <t>Obertura de regata en paret de maó massís, amb mitjans manuals i tapada amb guix YG i acabat lliscat amb guix YF</t>
  </si>
  <si>
    <t>4Y03FC11</t>
  </si>
  <si>
    <t>Forat en paret o sostre per a pas d'instal.lacions, de diàmetre 5 a 20 cm, amb taladradora amb broca de diamant, inclou càrrega manual de runa sobre contenidor i transport de residus a centre de reciclatge, a monodipòsit, a abocador específic o a centre de recollida i transferència</t>
  </si>
  <si>
    <t>K83Z1743</t>
  </si>
  <si>
    <t>Perfileria de planxa d'acer galvanitzat, en paraments verticals amb perfils entre 75 a 85 mm d'amplària, col.locats cada 40 cm, amb fixacions mecàniques</t>
  </si>
  <si>
    <t>K83F3E03</t>
  </si>
  <si>
    <t>Aplacat vertical amb placa de guix laminat de 13 mm de gruix i fibra de vidre incorporada al guix (ignífuga), col.locada sobre perfileria d'acer galvanitzat amb fixacions mecàniques</t>
  </si>
  <si>
    <t>K83FFC03</t>
  </si>
  <si>
    <t>Aplacat vertical amb placa de guix laminat de 13 mm de gruix, col.locada sobre perfileria d'acer galvanitzat amb fixacions mecàniques</t>
  </si>
  <si>
    <t>K7C406E4</t>
  </si>
  <si>
    <t>Aïllament amb feltres de llana de vidre (MW) UNE-EN 13162, de gruix 60 mm, resistència tèrmica &gt;=1,45 m2K/W, amb vinil blanc, col.locat amb fixacions mecàniques</t>
  </si>
  <si>
    <t>K83FFC25</t>
  </si>
  <si>
    <t>Execució de calaix de 2 cares per a passos d'instal.lacions o calaixos de persianes executat amb aplacat amb placa de guix laminat de 13 mm de gruix, col.locada sobre perfileria inclosa d'acer galvanitzat amb fixacions mecàniques fins a un màxim d'amplada de cada cara de 70 cm</t>
  </si>
  <si>
    <t>K83FFC35</t>
  </si>
  <si>
    <t>Execució de calaix de 3 cares per a passos d'instal.lacions o calaixos de persianes executat amb aplacat amb placa de guix laminat de 13 mm de gruix, col.locada sobre perfileria inclosa d'acer galvanitzat amb fixacions mecàniques fins a un màxim d'amplada de cada cara de 70 cm</t>
  </si>
  <si>
    <t>K83FFC15</t>
  </si>
  <si>
    <t>Extradossat vertical amb placa de guix laminat de 13 mm de gruix, col.locada sobre perfileria d'acer galvanitzat inclosa amb perfils entre 15 a 46 mm d'amplària, col.locats cada 40 cm, amb fixacions mecàniques</t>
  </si>
  <si>
    <t>K83FFC18</t>
  </si>
  <si>
    <t>Envà de 70 mm de gruix amb panells de guix laminat de 13 mm de gruix per ambdos costats, col.locats sobre perfileria d'acer galvanitzat inclosa amb perfils entre 46 mm d'amplària, col.locats cada 40 cm, amb fixacions mecàniques i aïllament interior de llana de roca</t>
  </si>
  <si>
    <t>06</t>
  </si>
  <si>
    <t>TRACTAMENTS ESPECIALS</t>
  </si>
  <si>
    <t>01.04.06</t>
  </si>
  <si>
    <t>K1R5Z001</t>
  </si>
  <si>
    <t>Aplicació de raticida a l'interior d'edificis</t>
  </si>
  <si>
    <t>K1R7Z001</t>
  </si>
  <si>
    <t>Aplicació de tractament insecticida a l'interior d'edificis</t>
  </si>
  <si>
    <t>K1RAZ001</t>
  </si>
  <si>
    <t>Neteja de plantes i herbes de parament vertical, aplicació de tractament herbicida i càrrega sobre camió o contenidor</t>
  </si>
  <si>
    <t>K1RAZ002</t>
  </si>
  <si>
    <t>Neteja de plantes i herbes de superfície pavimentada, aplicació de tractament herbicida i càrrega sobre camió o contenidor</t>
  </si>
  <si>
    <t>K7P11111</t>
  </si>
  <si>
    <t>Tractament del nivell d'humitat capil.lar en parament vertical d'obra ceràmica massissa de &lt;=30 cm de gruix, a una cara, mitjançant injecció, amb producte hidrofugant, amb 25 perforacions perpendiculars a la base del mur, a portell i inclinades cap al terra, per metro, inclinades 30° cap al terra, equidistants 20 cm, de 20 mm de diàmetre, amb una fondària de 2/3 del gruix del mur, neteja dels orificis i injecció fins a la saturació amb broquets de pressió alta de producte hidrofugant de base àcid silícic i hidrofugant i obturament amb morter mixt 1:2:10</t>
  </si>
  <si>
    <t>07</t>
  </si>
  <si>
    <t>PAVIMENTS</t>
  </si>
  <si>
    <t>01.04.07</t>
  </si>
  <si>
    <t>K936FCB0</t>
  </si>
  <si>
    <t>Reblert de Solera de formigó HM-20/P/20/I, de consistència plàstica i grandària màxima del granulat 20 mm, fins a un gruix de 15 cm</t>
  </si>
  <si>
    <t>49GRFC60</t>
  </si>
  <si>
    <t>Reparació de solera de formigó amb reposició de la subbase de grava de 15 cm de gruix i grandària màxima de 50 a 70 mm amb estesa i piconatge del material, solera de formigó HM-20/P/20/I de 10 cm de gruix</t>
  </si>
  <si>
    <t>K93AFCD0</t>
  </si>
  <si>
    <t>Recrescuda del suport de paviments, de fins a 4 cm de gruix, amb morter de ciment 1:6, elaborat a l'obra amb formigonera de 165 l</t>
  </si>
  <si>
    <t>K93AFC20</t>
  </si>
  <si>
    <t>Capa de millora del suport anivellat de paviments laminars, amb pasta allisadora</t>
  </si>
  <si>
    <t>E7B21A0L</t>
  </si>
  <si>
    <t>Làmina separadora de polietilè de 50 µm i 48 g/m2, col.locada no adherida</t>
  </si>
  <si>
    <t>K8K4D24K</t>
  </si>
  <si>
    <t>Escopidor de 29 cm de pedra calcària nacional, polida amb trencaaigües, col.locada amb morter mixt 1:2:10, elaborat a l'obra amb formigonera de 165 l</t>
  </si>
  <si>
    <t>K8K4FC4K</t>
  </si>
  <si>
    <t>Marxapeu de 29 cm d'amplada i 30 mm de gruix de pedra calcària nacional tipus 'Sant Vicenç', polida amb trencaaigües, col.locada amb morter mixt 1:2:10, elaborat a l'obra amb formigonera de 165 l</t>
  </si>
  <si>
    <t>08</t>
  </si>
  <si>
    <t>REVESTIMENTS</t>
  </si>
  <si>
    <t>01.04.08</t>
  </si>
  <si>
    <t>K825FC2V</t>
  </si>
  <si>
    <t>Enrajolat de parament vertical interior a una alçària &lt;=3 m, amb rajola de ceràmica, preu fins a 20 euros/m2 de subministrament, de 10 a 15 peces/m2, col.locades amb morter adhesiu C1 (UNE-EN 12004) i rejuntat amb beurada CG1 (UNE-EN 13888)</t>
  </si>
  <si>
    <t>K825FC3V</t>
  </si>
  <si>
    <t>Enrajolat de parament vertical interior a una alçària &lt;=3 m, amb rajola de ceràmica, preu fins a 20 euros/m2 de subministrament, de 16 a 25 peces/m2, col.locades amb morter adhesiu C1 (UNE-EN 12004) i rejuntat amb beurada CG1 (UNE-EN 13888)</t>
  </si>
  <si>
    <t>K823FC4V</t>
  </si>
  <si>
    <t>Enrajolat de parament vertical interior a una alçària &lt;=3 m, amb rajola ceràmica de preu de subministrament fins a 20 euros/m2, de 26 a 45 peces/m2, col.locades amb morter adhesiu C1 (UNE-EN 12004) i rejuntat amb beurada CG1 (UNE-EN 13888)</t>
  </si>
  <si>
    <t>K823FC5V</t>
  </si>
  <si>
    <t>Enrajolat de parament vertical interior a una alçària &lt;=3 m, amb rajola ceràmica de preu de subministrament fins a 20 euros/m2, de fins a 50 peces/m2, col.locades amb morter adhesiu C1 (UNE-EN 12004) i rejuntat amb beurada CG1 (UNE-EN 13888)</t>
  </si>
  <si>
    <t>K841A331</t>
  </si>
  <si>
    <t>Cel ras de plaques d'escaiola fonoabsorbents de cara vista, preu superior, de 60x60 cm sistema fix i cantells engalzats i suspensió amb filferro galvanitzat</t>
  </si>
  <si>
    <t>K844101A</t>
  </si>
  <si>
    <t>Cel ras amb plaques de guix laminat per a revestir de 10 mm de gruix, sistema fix amb entramat ocult amb suspensió autoanivelladora de barra roscada</t>
  </si>
  <si>
    <t>E898FCA0</t>
  </si>
  <si>
    <t>Pintat de parament horitzontal o vertical de guix, amb pintura plàstica amb acabat llis, amb una capa segelladora i dues d'acabat</t>
  </si>
  <si>
    <t>K898FCA0</t>
  </si>
  <si>
    <t>Pintat de parament horitzontal o vertical de guix, amb pintura plàstica tixotròpica, amb una capa segelladora i 2 capes d'acabat</t>
  </si>
  <si>
    <t>K89AFCA0</t>
  </si>
  <si>
    <t>Pintat de parament, a l'esmalt sintètic, amb una capa segelladora i dues d'acabat</t>
  </si>
  <si>
    <t>K898FCM0</t>
  </si>
  <si>
    <t>Pintat de parament de ciment, amb pintura al silicat de potassa i pigments, amb una capa de fons d'imprimació neutralitzadora, una d'imprimació fixadora i 2 capes d'acabat</t>
  </si>
  <si>
    <t>K89AFCJ0</t>
  </si>
  <si>
    <t>Pintat de finestres i balconeres d'acer, a l'esmalt sintètic, amb dues capes d'imprimació antioxidant i dues d'acabat</t>
  </si>
  <si>
    <t>K7D2FC23</t>
  </si>
  <si>
    <t>Aïllament de gruix 3 cm, amb morter format per ciment i perlita amb vermiculita, projectat sobre elements lineals</t>
  </si>
  <si>
    <t>K7D2FC22</t>
  </si>
  <si>
    <t>Aïllament de gruix 2 cm, amb morter format per ciment i perlita amb vermiculita, projectat sobre elements superficials</t>
  </si>
  <si>
    <t>09</t>
  </si>
  <si>
    <t>FUSTERIA I SERRALLERIA</t>
  </si>
  <si>
    <t>01.04.09</t>
  </si>
  <si>
    <t>EAV7G964</t>
  </si>
  <si>
    <t>Persiana enrotllable d'acer gavanitzat, de barres de 8 mm de diàmetre en forma de romb, conxa o annella. Amb una repercusió de pes de 13 Kg/m2. Amb part proporcional de tambor, guies, mecanismes i pany amb clau. Totalment muntada</t>
  </si>
  <si>
    <t>EAV7FC64</t>
  </si>
  <si>
    <t>Motor per a persianes enrollatbles fins a 200 Kg de pes, accionat per dos comandaments a distancia de 4 canals. Totalment muntat. Inclosos comandaments</t>
  </si>
  <si>
    <t>EABGFCE4</t>
  </si>
  <si>
    <t>Porta d'acer i vidre d'una fulla batent, amb estructura de tubulars de 60x60x0,5 mm amb vidre laminat 6+6 amb pletina de fixació a l'obra. Inclosos bastiment del mateix tubular de la porta, frontisses i pany de seguretat amb clau. Col.locada i pintada</t>
  </si>
  <si>
    <t>KC15FC03</t>
  </si>
  <si>
    <t>Vidre laminar de seguretat de dues llunes, amb acabat de lluna incolora, de 6+6 mm de gruix, amb classificació de resistència a l'impacte manual nivell B, unides amb butiral transparent, col.locat amb llistó de vidre sobre fusta, acer o alumini</t>
  </si>
  <si>
    <t>EABGFCF8</t>
  </si>
  <si>
    <t>Tancament d'acer i vidre d'una fulla batent, amb estructura de tubulars de 60x60x0,5 mm amb vidre laminar 6+6 amb pletines de fixació a l'obra. Col.locada i pintada amb dues mans d'emprimació antioxidant i dues d'acabat amb pintura al esmalt sintètic</t>
  </si>
  <si>
    <t>1A22FC82</t>
  </si>
  <si>
    <t>Porta interior de fusta,amb marc de tac de flandes, fulla batent de DM llisa de 35 mm de gruix amb cantells xapats, tapetes planes de 70x8 mm. Tots els elements acabats en pintura a l'esmalt sintètic amb una capa de pintura de base i dues d'acabat. Poms, panys i ferratges cromats o acer inoxidable. Totalment muntada i pintada. Per a unes dimensions de pas lliure de 80x210 cm</t>
  </si>
  <si>
    <t>1A22FC72</t>
  </si>
  <si>
    <t>Porta interior de fusta,amb marc de tac de flandes, fulla batent de DM llisa de 35 mm de gruix amb cantells xapats, tapetes planes de 70x8 mm. Tots els elements acabats pintats a l'esmalt sintètic amb una capa de segelladora i dues d'acabat. Poms, panys i ferratges cromats o acer inoxidable. Totalment muntada i pintada. Per a unes dimensions de pas lliure de 70x210 cm</t>
  </si>
  <si>
    <t>10</t>
  </si>
  <si>
    <t>FONTANERIA I GAS</t>
  </si>
  <si>
    <t>01.04.10</t>
  </si>
  <si>
    <t>KJ22121A</t>
  </si>
  <si>
    <t>Aixeta mescladora, mural, muntada superficialment, per a dutxa de telèfon, de llautó daurat, preu superior, amb dues entrades de 1/2´´ i sortida de 1/2´´</t>
  </si>
  <si>
    <t>KJ22631A</t>
  </si>
  <si>
    <t>Aixeta monocomandament, mural, muntada superficialment, per a dutxa de telèfon, de llautó esmaltat, preu superior, amb dues entrades de 1/2´´ i sortida de 1/2´´</t>
  </si>
  <si>
    <t>KJ23511G</t>
  </si>
  <si>
    <t>Aixeta monocomandament per a lavabo, muntada superficialment sobre taulell o aparell sanitari, de llautó cromat, preu superior, amb dues entrades de maniguets</t>
  </si>
  <si>
    <t>KJ2Z4127</t>
  </si>
  <si>
    <t>Aixeta de pas, encastada, de llautó cromat, preu alt, amb sortida de diàmetre 1/2´´ i entrada de 1/2´´</t>
  </si>
  <si>
    <t>4J11F597</t>
  </si>
  <si>
    <t>Substitució de tram de canonada amb tub de coure semidur de DN 22 mm i 1 mm de gruix, soldat per capil.laritat, amb grau de dificultat mitjà col.locat encastat</t>
  </si>
  <si>
    <t>EF52A3B2</t>
  </si>
  <si>
    <t>Tub de coure R250 (semidur) de 28 mm de diàmetre nominal, d'1 mm de gruix, segons la norma UNE-EN 1057, soldat per capil·laritat, amb grau de dificultat mitjà i col·locat superficialment</t>
  </si>
  <si>
    <t>EF5283B2</t>
  </si>
  <si>
    <t>Tub de coure R250 (semidur) de 18 mm de diàmetre nominal, d'1 mm de gruix, segons la norma UNE-EN 1057, soldat per capil·laritat, amb grau de dificultat mitjà i col·locat superficialment</t>
  </si>
  <si>
    <t>EFQ3764M</t>
  </si>
  <si>
    <t>Aïllament tèrmic d'escuma elastomèrica amb 9 mm de gruix per canalitzacions fredes per canonada de 26-28mm´ de diàmetre.</t>
  </si>
  <si>
    <t>EFQ37442</t>
  </si>
  <si>
    <t>Aïllament tèrmic d'escuma elastomèrica per a canonades fredes, per a tub de 1/2´´ de diàmetre, de 19 mm de gruix, amb grau de dificultat mitjà i col.locat superficialment</t>
  </si>
  <si>
    <t>EN318427</t>
  </si>
  <si>
    <t>Válvula de bola manual roscada de DN-25 y PN-16 de bronze en muntatge encastat per clau de pas general habitatge o abonat.</t>
  </si>
  <si>
    <t>EN314427</t>
  </si>
  <si>
    <t xml:space="preserve">Válvula de bola manual roscada de DN-15 y PN-16 de bronze en muntatge encastat per seccionament instal·lació interior cuina, safareig, caldera i banys._x000D_
</t>
  </si>
  <si>
    <t>4J11D1AA</t>
  </si>
  <si>
    <t>Escomesa per a instal.lació de lampisteria amb tub de coure semidur de diàmetre 54 mm i 1,2 mm de gruix, pintat amb 1 capa d'imprimació fosfatant i 2 d'acabat, en caixó ceràmic soterrat enrasat amb el paviment, de 20x30 cm, de maó foradat senzill de 290x140x40 mm sobre solera de formigó de 10 cm de gruix, reblert i compactació dels espais buits entre els elements, no inclou la obertura de la rasa ni la reposició del paviment</t>
  </si>
  <si>
    <t>4J11NAD6</t>
  </si>
  <si>
    <t>Vàlvula de comporta manual amb rosca, muntada, de diàmetre nominal 2´´1/2, de 16 bar de PN, de bronze, en pericó registrable de 60x60x60 cm, amb paret de 15 cm de gruix de maó calat de 290x140x100 mm, arrebossada i lliscada per dins amb morter 1:2:10, sobre solera de formigó</t>
  </si>
  <si>
    <t>11</t>
  </si>
  <si>
    <t>ELECTRICITAT</t>
  </si>
  <si>
    <t>01.04.11</t>
  </si>
  <si>
    <t>4GD11421</t>
  </si>
  <si>
    <t>Xarxa de connexió a terra amb 4 piquetes d'acer, de 1500 mm de llargària, de d 14,6 mm, amb recobriment de coure de 300 µm i clavades a terra, inclou la caixa estanca de comprovació de PVC col.locada superficialment i conductor de coure nu de 35 mm2 de secció</t>
  </si>
  <si>
    <t>KG326506</t>
  </si>
  <si>
    <t>Conductor de coure de designació UNE H07V-R, unipolar de secció 1x6 mm2, col.locat en tub</t>
  </si>
  <si>
    <t>KG326306</t>
  </si>
  <si>
    <t>Conductor de coure de designació UNE H07V-R, unipolar de secció 1x2,5 mm2, col.locat en tub</t>
  </si>
  <si>
    <t>KG62F193</t>
  </si>
  <si>
    <t>Interruptor, de tipus universal, unipolar (1P), 10 AX/250 V, amb tecla, preu alt, encastat. Tipus Serie Simon 82 o equivalent</t>
  </si>
  <si>
    <t>KG62F19K</t>
  </si>
  <si>
    <t>Interruptor, unipolar (1P), 10 AX/250 V, amb tecla i amb caixa de superfície estanca, amb grau de protecció IP-55, preu alt, muntat superficialment. Tipus Serie Simon 82 o equivalent</t>
  </si>
  <si>
    <t>KG641177</t>
  </si>
  <si>
    <t>Polsador de tipus universal, 10 A 250 V, amb 1 contacte NA, amb tecla i làmpada pilot, preu alt, encastat</t>
  </si>
  <si>
    <t>KG63F15S</t>
  </si>
  <si>
    <t>Presa de corrent de superfície, bipolar amb presa de terra lateral, (2P+T), 16 A 250 V, amb tapa i caixa estanca, amb grau de protecció IP-55, preu alt, muntada superficialment. Tipus Serie Simon 82 o equivalent</t>
  </si>
  <si>
    <t>KG63F153</t>
  </si>
  <si>
    <t>Presa de corrent de tipus universal, bipolar amb presa de terra lateral (2P+T), 16 A 250 V, amb tapa, preu alt, encastada. Tipus Serie Simon 82 o equivalent</t>
  </si>
  <si>
    <t>KG16FC22</t>
  </si>
  <si>
    <t>Caixa de derivació rectangular de fosa d'alumini, de fins a 160x200 mm, amb grau de protecció estanca, muntada superficialment</t>
  </si>
  <si>
    <t>KG15FC32</t>
  </si>
  <si>
    <t>Caixa de derivació quadrada o rectangular de plàstic, de fins a 150x100 mm, amb grau de protecció antihumitat, muntada superficialment</t>
  </si>
  <si>
    <t>KG21FC1J</t>
  </si>
  <si>
    <t>Tub rígid de PVC, de fins a 25 mm de diàmetre nominal, aïllant i no propagador de la flama, amb una resistència a l'impacte de 2 J, resistència a compressió de 1250 N i una rigidesa dielèctrica de 2000 V, amb unió endollada i muntat superficialment</t>
  </si>
  <si>
    <t>1GA28513</t>
  </si>
  <si>
    <t>Avisador acústic, de tipus modular de 2 mòduls estrets, so brunzent, de 230 V de tensió d'alimentació, amb tapa, preu alt, encastat, amb marc per a l'adaptació de mecanismes modulars a caixa universal d'1 element de preu alt, amb tub flexible corrugat de PVC folrat exteriorment, caixa de derivació rectangular i conductor de coure de designació UNE H07V-U</t>
  </si>
  <si>
    <t>KH612225</t>
  </si>
  <si>
    <t>Llumenera d'emergència i senyalització amb làmpada incandescència de 120 fins a 175 lúmens, de 2 h d'autonomia, com a màxim, muntada superficialment a la paret</t>
  </si>
  <si>
    <t>KH2DFC41</t>
  </si>
  <si>
    <t>Llumenera decorativa tipus pantalla downlight circular, amb 1 làmpada LED de 24 W i 230 V de tensió d'alimentació amb una temperatura de color de 3000 ó 4000 K i un grau de rendiment de color Ra=82, amb unes dimensions d'encastament de 150 mm de diàmetre, grau de protecció IP 20 i col.locada encastada</t>
  </si>
  <si>
    <t>KH21FC14</t>
  </si>
  <si>
    <t>Llumenera decorativa de fotrma quadrada de 60x60 cm amb Panel LED Slim 60x60cm 40W 4000lm amb una temperatura de color de 3000 ó 4000 K i un grau de rendiment de color Ra=85, de forma quadrada, amb grau de protecció IP 207, A.F. i encastada</t>
  </si>
  <si>
    <t>4G41FC33</t>
  </si>
  <si>
    <t>Quadre de comandament i protecció de l'interior de local per a instal.lació d'electrificació bàsica amb 5 circuits, amb interruptor automàtic magnetotèrmic tipus ICP-M de 20 A d'intensitat nominal, interruptor diferencial de 25 A d'intensitat nominal i interruptors de protecció magnetotèrmica a cada circuit, col.locat en caixa de dotze mòduls de material autoextingible, amb porta, encastada, inclou l'obertura de regates i formació de petits encastaments, tub de PVC de DN 32 mm, connexió amb el comptador amb conductors de coure UNE H07V-R de 16 mm2 de secció, i cablejat intern de la caixa amb conductor de coure UNE H07V-R de 6 mm2 de secció</t>
  </si>
  <si>
    <t>12</t>
  </si>
  <si>
    <t>SANEJAMENT</t>
  </si>
  <si>
    <t>01.04.12</t>
  </si>
  <si>
    <t>4DNQH6S1</t>
  </si>
  <si>
    <t>Conducte circular d'alumini flexible de diàmetre 160 mm (s/UNE-EN 1506), sense gruixos definits i muntat superficialment, obertura de forat en parament i connexió a xemeneia circular exterior</t>
  </si>
  <si>
    <t>4DNZ50E1</t>
  </si>
  <si>
    <t>Reixa de ventilació de morter de ciment de 50x50 cm, col.locada amb morter ciment 1:4, elaborat a l'obra amb formigonera de 165 l, enderroc i càrrega manual de runa sobre camió o contenidor</t>
  </si>
  <si>
    <t>4D1R1111</t>
  </si>
  <si>
    <t>Substitució de tram ocult de baixant de fibrociment, interior, entre dues plantes de &lt;=3 m d'alçària, amb tub de PVC-U, cavalcament a colzes existents, segellats, reposició de calaix de maó foradat senzill de 290x140x40 mm, arrebossat, enrajolats amb rajola ceràmica esmaltada brillant, preu alt de 16 a 25 u/m2 i càrrega manual de runa sobre camió o contenidor</t>
  </si>
  <si>
    <t>4D3R1111</t>
  </si>
  <si>
    <t>Reparació de pericó no registrable amb arrencada de tapa fixa, buidat, neteja i desembussament, repàs del lliscat del revestiment, col.locació de bastiment i tapa de fosa gris per a pericó de serveis i càrrega manual de runa sobre camió o contenidor</t>
  </si>
  <si>
    <t>K222FC23</t>
  </si>
  <si>
    <t>Excavació de rasa per a pas d'instal.lacions de fins a 1 m de fondària, en terreny compacte, amb mitjans mecànics i amb les terres deixades a la vora</t>
  </si>
  <si>
    <t>KD7FBB9P</t>
  </si>
  <si>
    <t>Clavegueró amb tub de PVC-U de paret massissa, àrea aplicació B segons norma UNE-EN 1329-1, de DN 160 mm, penjat al sostre</t>
  </si>
  <si>
    <t>KD7FR514</t>
  </si>
  <si>
    <t>Clavegueró amb tub de PVC-U de paret massissa per a sanejament sense pressió, de DN 250 mm i de SN 4 (4 kN/m2) de rigidesa anular, segons norma UNE-EN 1401-1, sobre solera de formigó de 15 cm de gruix, llit de sorra de 15 cm de gruix i reblert amb sorra fins a 30 cm per sobre del tub</t>
  </si>
  <si>
    <t>KD7K6B7S</t>
  </si>
  <si>
    <t>Clavegueró amb tub de polipropilè de paret tricapa per a evacuació insonoritzada, de DN 200 mm, penjat al sostre</t>
  </si>
  <si>
    <t>KD7K3342</t>
  </si>
  <si>
    <t>Clavegueró amb tub de polipropilè de paret tricapa per a sanejament sense pressió, de DN 200 mm i de SN 8 (8 kN/m2) de rigidesa anular, sobre llit de sorra de 15 cm de gruix i reblert amb sorra fins a 30 cm per sobre del tub</t>
  </si>
  <si>
    <t>KJ33B1SF</t>
  </si>
  <si>
    <t>Sifó de botella registrable amb vàlvula de ventilació per a lavabo, d'ABS, cromat, de 40 mm de diàmetre, flux d'aire 2,5 l/s, de designació AII segons norma UNE-EN 12380, connectat a la xarxa de petita evacuació</t>
  </si>
  <si>
    <t>KEM3FC11</t>
  </si>
  <si>
    <t>Ventilador-extractor monofàsic tipus 'Silent' per a 230 V de tensió, de 100 m3/h de cabal màxim d'aire, de pressió baixa i encastat. Muntant i connexionat</t>
  </si>
  <si>
    <t>KDK254F3</t>
  </si>
  <si>
    <t>Pericó de 38x38x55 cm, amb parets de 10 cm de gruix de formigó HM-20/P/20/I i solera de maó calat, sobre llit de sorra</t>
  </si>
  <si>
    <t>KDKZ3154</t>
  </si>
  <si>
    <t>Bastiment i tapa per a pericó de serveis, de fosa grisa de 420x420x40 mm i de 25 kg de pes, col·locat amb morter</t>
  </si>
  <si>
    <t>KDKZ3174</t>
  </si>
  <si>
    <t>Bastiment i tapa per a pericó de serveis, de fosa grisa de 620x620x50 mm i de 52 kg de pes, col·locat amb morter</t>
  </si>
  <si>
    <t>KD353565</t>
  </si>
  <si>
    <t>Pericó de pas i tapa registrable, de 60x60x60 cm de mides interiors, amb paret de 15 cm de gruix de maó calat de 290x140x100 mm, arrebossada i lliscada per dins amb morter 1:2:10, sobre solera de formigó en massa de 10 cm i amb tapa prefabricada de formigó armat</t>
  </si>
  <si>
    <t>KD354565</t>
  </si>
  <si>
    <t>Pericó sifònic i tapa registrable, de 60x60x60 cm de mides interiors, amb paret de 15 cm de gruix de maó calat de 290x140x100 mm, arrebossada i lliscada per dins amb morter 1:2:10, sobre solera de formigó en massa de 10 cm i amb tapa prefabricada de formigó armat</t>
  </si>
  <si>
    <t>JFV1110A</t>
  </si>
  <si>
    <t>dia</t>
  </si>
  <si>
    <t>Prova de funcionament d'un tram de xarxa de sanejament, segons Plec de Prescripcions Tècniques Generals de Canonades de Sanejament de Poblacions</t>
  </si>
  <si>
    <t>JFV1FC0A</t>
  </si>
  <si>
    <t xml:space="preserve">Comprovació d'estat de clavegueró d'edifici amb desplaçaments d'equips amb camió, neteja amb aigua a presió de canonades durant una hora, comprovació amb càmara de video amb una previsió de dues hores i elaboració de l'informe corresponent </t>
  </si>
  <si>
    <t>KDH1FC10</t>
  </si>
  <si>
    <t>Neteja i desembussada clavegueres, pous i fosses sèptiques de clavegueram amb introducció manual de mànega amb aigua a pressió, amb aparell pneumàtic vibrador incorporat des de compressor situat en camió cisterna</t>
  </si>
  <si>
    <t>13</t>
  </si>
  <si>
    <t>CALEFACCIÓ I REFRIGERACIÓ</t>
  </si>
  <si>
    <t>01.04.13</t>
  </si>
  <si>
    <t>KE41B152</t>
  </si>
  <si>
    <t>Mòdul recte llarg per a la formació de xemeneia individual, de 150 mm de diàmetre nominal i 210 mm de diàmetre exterior, estructura interior de doble paret amb aïllament, l'interior d'acer inoxidable 1.4301 (AISI 304), l'exterior d'acer inoxidable 1.4301 (AISI 304) i aïllament tèrmic de llana de roca, segons la norma UNE-EN 1856-1, col.locat</t>
  </si>
  <si>
    <t>14</t>
  </si>
  <si>
    <t>EQUIPAMENT FIX I SANITARIS</t>
  </si>
  <si>
    <t>01.04.14</t>
  </si>
  <si>
    <t>EQZ1U001</t>
  </si>
  <si>
    <t>Tovalloler d'acer inoxidable col.locat  amb fixacions mecaniques</t>
  </si>
  <si>
    <t>EJ4ZU010</t>
  </si>
  <si>
    <t>Portarotlles de porcellana blanca per encastar</t>
  </si>
  <si>
    <t>HQU21301</t>
  </si>
  <si>
    <t>Mirall de lluna incolora de 3 mm de gruix, col.locat adherit sobre tauler de fusta</t>
  </si>
  <si>
    <t>KJ14FC2P</t>
  </si>
  <si>
    <t>Inodor de porcellana vitrificada, de sortida horitzontal o vertical, amb seient i tapa, cisterna i mecanismes de descàrrega i alimentació incorporats, de color blanc, model tipus 'Victoria' de Roca o semblant, col.locat sobre el paviment i connectat a la xarxa d'evacuació i presa d'aigua</t>
  </si>
  <si>
    <t>EJ13FC1P</t>
  </si>
  <si>
    <t>Lavabo de porcellana vitrificada, de color blanc, tipus model 'Victoria' de Roca o equivalent, col.locat sobre peu inclòs, totalment muntat i connectat</t>
  </si>
  <si>
    <t>EJ13FC12</t>
  </si>
  <si>
    <t>Lavabo de porcellana vitrificada, de color blanc, tipus 'Victoria' de Roca o equivalent, col.locat amb suports murals. Totalment muntat i connectat</t>
  </si>
  <si>
    <t>EJ23FC2G</t>
  </si>
  <si>
    <t>Aixeta mescladora per a lavabo, muntada superficialment sobre taulell o aparell sanitari, de llautó cromat, preu alt, amb dues entrades de maniguets</t>
  </si>
  <si>
    <t>EJ22FC2A</t>
  </si>
  <si>
    <t>Aixeta monocomandament, mural, muntada superficialment, per a dutxa de telèfon, de llautó cromat, preu alt, amb dues entrades de 1/2´´ i sortida de 1/2´´</t>
  </si>
  <si>
    <t>EJ24FC21</t>
  </si>
  <si>
    <t>Aixeta de regulació per a inodor amb cisterna incorporada, mural, muntada superficialment, amb tub d'enllaç incorporat, de llautó cromat, preu alt, amb entrada de 1/2´´</t>
  </si>
  <si>
    <t>KJ46U001</t>
  </si>
  <si>
    <t>Barra mural recta per a bany adaptat, de 800 mm de llargària i 35 mm de d, de tub d'alumini recobert de nilò, col.locat amb fixacions mecàniques</t>
  </si>
  <si>
    <t>KJ46U003</t>
  </si>
  <si>
    <t>Barra mural doble abatible per a bany adaptat, de 800 mm de llargària i 35 mm de d, de tub d'alumini recobert de nilò, col.locat amb fixacions mecàniques</t>
  </si>
  <si>
    <t>15</t>
  </si>
  <si>
    <t>SEGURETAT I SALUT</t>
  </si>
  <si>
    <t>01.04.15</t>
  </si>
  <si>
    <t>HM31FC1J</t>
  </si>
  <si>
    <t>Extintor de pols seca, de 6 kg de càrrega, eficàcia mínima 21A-113B, amb pressió incorporada, pintat, amb suport a la paret i el muntatge inclòs</t>
  </si>
  <si>
    <t>PEM</t>
  </si>
  <si>
    <t xml:space="preserve">PEC </t>
  </si>
  <si>
    <t>PEC + IVA 21%</t>
  </si>
  <si>
    <t>Omplir celles: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</si>
</sst>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7" x14ac:knownFonts="1">
    <font>
      <sz val="11"/>
      <color theme="1"/>
      <name val="Calibri"/>
      <family val="2"/>
      <scheme val="minor"/>
    </font>
    <font>
      <sz val="11"/>
      <color theme="1"/>
      <name val="Calibri"/>
      <family val="2"/>
      <scheme val="minor"/>
    </font>
    <font>
      <b/>
      <sz val="8"/>
      <color theme="1"/>
      <name val="Calibri"/>
      <family val="2"/>
      <scheme val="minor"/>
    </font>
    <font>
      <sz val="8"/>
      <color theme="1"/>
      <name val="Calibri"/>
      <family val="2"/>
      <scheme val="minor"/>
    </font>
    <font>
      <sz val="8"/>
      <name val="Calibri"/>
      <family val="2"/>
      <scheme val="minor"/>
    </font>
    <font>
      <sz val="11"/>
      <name val="Calibri"/>
      <family val="2"/>
      <scheme val="minor"/>
    </font>
    <font>
      <b/>
      <sz val="8"/>
      <name val="Calibri"/>
      <family val="2"/>
      <scheme val="minor"/>
    </font>
  </fonts>
  <fills count="4">
    <fill>
      <patternFill patternType="none"/>
    </fill>
    <fill>
      <patternFill patternType="gray125"/>
    </fill>
    <fill>
      <patternFill patternType="solid">
        <fgColor theme="8" tint="0.79998168889431442"/>
        <bgColor indexed="64"/>
      </patternFill>
    </fill>
    <fill>
      <patternFill patternType="solid">
        <fgColor rgb="FFFFFFCC"/>
        <bgColor indexed="64"/>
      </patternFill>
    </fill>
  </fills>
  <borders count="3">
    <border>
      <left/>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8">
    <xf numFmtId="0" fontId="0" fillId="0" borderId="0" xfId="0"/>
    <xf numFmtId="0" fontId="2" fillId="2" borderId="0" xfId="0" applyFont="1" applyFill="1" applyAlignment="1">
      <alignment vertical="top" wrapText="1"/>
    </xf>
    <xf numFmtId="0" fontId="3" fillId="0" borderId="0" xfId="0" applyNumberFormat="1" applyFont="1" applyAlignment="1" applyProtection="1">
      <alignment vertical="top" wrapText="1"/>
    </xf>
    <xf numFmtId="0" fontId="0" fillId="0" borderId="0" xfId="0" applyAlignment="1">
      <alignment vertical="top" wrapText="1"/>
    </xf>
    <xf numFmtId="0" fontId="2" fillId="0" borderId="0" xfId="0" applyFont="1" applyAlignment="1">
      <alignment vertical="top" wrapText="1"/>
    </xf>
    <xf numFmtId="49" fontId="2" fillId="0" borderId="0" xfId="0" applyNumberFormat="1" applyFont="1" applyAlignment="1">
      <alignment vertical="top" wrapText="1"/>
    </xf>
    <xf numFmtId="0" fontId="3" fillId="0" borderId="0" xfId="0" applyNumberFormat="1" applyFont="1" applyAlignment="1" applyProtection="1">
      <alignment horizontal="right" vertical="top" wrapText="1"/>
    </xf>
    <xf numFmtId="49" fontId="3" fillId="0" borderId="0" xfId="0" applyNumberFormat="1" applyFont="1" applyAlignment="1" applyProtection="1">
      <alignment vertical="top" wrapText="1"/>
    </xf>
    <xf numFmtId="0" fontId="3" fillId="0" borderId="0" xfId="0" applyFont="1" applyAlignment="1" applyProtection="1">
      <alignment vertical="top" wrapText="1"/>
    </xf>
    <xf numFmtId="44" fontId="3" fillId="0" borderId="0" xfId="1" applyFont="1" applyAlignment="1" applyProtection="1">
      <alignment vertical="top" wrapText="1"/>
    </xf>
    <xf numFmtId="44" fontId="2" fillId="0" borderId="0" xfId="1" applyFont="1" applyAlignment="1" applyProtection="1">
      <alignment vertical="top" wrapText="1"/>
    </xf>
    <xf numFmtId="44" fontId="0" fillId="0" borderId="0" xfId="1" applyFont="1" applyAlignment="1">
      <alignment vertical="top" wrapText="1"/>
    </xf>
    <xf numFmtId="44" fontId="0" fillId="0" borderId="0" xfId="1" applyFont="1"/>
    <xf numFmtId="10" fontId="0" fillId="0" borderId="0" xfId="2" applyNumberFormat="1" applyFont="1"/>
    <xf numFmtId="44" fontId="0" fillId="0" borderId="0" xfId="0" applyNumberFormat="1"/>
    <xf numFmtId="0" fontId="4" fillId="0" borderId="0" xfId="1" applyNumberFormat="1" applyFont="1" applyFill="1" applyAlignment="1" applyProtection="1">
      <alignment vertical="top" wrapText="1"/>
    </xf>
    <xf numFmtId="44" fontId="0" fillId="0" borderId="2" xfId="1" applyFont="1" applyBorder="1"/>
    <xf numFmtId="44" fontId="0" fillId="0" borderId="2" xfId="0" applyNumberFormat="1" applyBorder="1"/>
    <xf numFmtId="0" fontId="2" fillId="2" borderId="0" xfId="0" applyFont="1" applyFill="1" applyAlignment="1">
      <alignment horizontal="center" vertical="top" wrapText="1"/>
    </xf>
    <xf numFmtId="44" fontId="3" fillId="3" borderId="0" xfId="1" applyFont="1" applyFill="1" applyAlignment="1" applyProtection="1">
      <alignment vertical="top" wrapText="1"/>
    </xf>
    <xf numFmtId="0" fontId="0" fillId="0" borderId="0" xfId="0" applyFill="1"/>
    <xf numFmtId="0" fontId="0" fillId="0" borderId="0" xfId="0" applyFill="1" applyAlignment="1">
      <alignment vertical="top" wrapText="1"/>
    </xf>
    <xf numFmtId="44" fontId="4" fillId="0" borderId="0" xfId="1" applyFont="1" applyFill="1" applyAlignment="1" applyProtection="1">
      <alignment horizontal="right" vertical="top" wrapText="1"/>
    </xf>
    <xf numFmtId="44" fontId="5" fillId="0" borderId="0" xfId="1" applyFont="1" applyFill="1" applyAlignment="1">
      <alignment vertical="top" wrapText="1"/>
    </xf>
    <xf numFmtId="0" fontId="6" fillId="0" borderId="0" xfId="1" applyNumberFormat="1" applyFont="1" applyFill="1" applyAlignment="1">
      <alignment vertical="top" wrapText="1"/>
    </xf>
    <xf numFmtId="0" fontId="5" fillId="0" borderId="0" xfId="1" applyNumberFormat="1" applyFont="1" applyFill="1" applyAlignment="1">
      <alignment vertical="top" wrapText="1"/>
    </xf>
    <xf numFmtId="0" fontId="2" fillId="0" borderId="0" xfId="0" applyFont="1" applyFill="1" applyAlignment="1">
      <alignment vertical="top" wrapText="1"/>
    </xf>
    <xf numFmtId="0" fontId="0" fillId="0" borderId="1" xfId="0" applyFill="1" applyBorder="1"/>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8"/>
  <sheetViews>
    <sheetView tabSelected="1" view="pageBreakPreview" topLeftCell="A40" zoomScale="85" zoomScaleNormal="115" zoomScaleSheetLayoutView="85" workbookViewId="0">
      <selection activeCell="G10" sqref="G10"/>
    </sheetView>
  </sheetViews>
  <sheetFormatPr defaultColWidth="10.81640625" defaultRowHeight="14.5" x14ac:dyDescent="0.35"/>
  <cols>
    <col min="1" max="1" width="8.54296875" customWidth="1"/>
    <col min="2" max="2" width="2.1796875" bestFit="1" customWidth="1"/>
    <col min="5" max="5" width="44.6328125" customWidth="1"/>
    <col min="6" max="6" width="10.453125" bestFit="1" customWidth="1"/>
    <col min="7" max="7" width="12.54296875" style="20" bestFit="1" customWidth="1"/>
    <col min="8" max="8" width="17.26953125" bestFit="1" customWidth="1"/>
    <col min="10" max="10" width="14.36328125" bestFit="1" customWidth="1"/>
  </cols>
  <sheetData>
    <row r="1" spans="1:9" ht="31.5" x14ac:dyDescent="0.35">
      <c r="A1" s="1" t="s">
        <v>0</v>
      </c>
    </row>
    <row r="2" spans="1:9" x14ac:dyDescent="0.35">
      <c r="A2" s="2"/>
    </row>
    <row r="3" spans="1:9" x14ac:dyDescent="0.35">
      <c r="A3" s="18" t="s">
        <v>1</v>
      </c>
      <c r="B3" s="18"/>
      <c r="C3" s="18"/>
    </row>
    <row r="7" spans="1:9" s="3" customFormat="1" x14ac:dyDescent="0.35">
      <c r="C7" s="4" t="s">
        <v>2</v>
      </c>
      <c r="D7" s="5" t="s">
        <v>3</v>
      </c>
      <c r="E7" s="4" t="s">
        <v>4</v>
      </c>
      <c r="F7" s="4"/>
      <c r="G7" s="21"/>
    </row>
    <row r="8" spans="1:9" s="3" customFormat="1" x14ac:dyDescent="0.35">
      <c r="C8" s="4" t="s">
        <v>5</v>
      </c>
      <c r="D8" s="5" t="s">
        <v>6</v>
      </c>
      <c r="E8" s="4" t="s">
        <v>7</v>
      </c>
      <c r="F8" s="4"/>
      <c r="G8" s="21"/>
    </row>
    <row r="9" spans="1:9" s="3" customFormat="1" ht="28" customHeight="1" x14ac:dyDescent="0.35">
      <c r="C9" s="4" t="s">
        <v>8</v>
      </c>
      <c r="D9" s="5" t="s">
        <v>3</v>
      </c>
      <c r="E9" s="4" t="s">
        <v>9</v>
      </c>
      <c r="F9" s="4" t="s">
        <v>10</v>
      </c>
      <c r="G9" s="22" t="s">
        <v>11</v>
      </c>
      <c r="H9" s="3" t="s">
        <v>12</v>
      </c>
      <c r="I9" s="6"/>
    </row>
    <row r="10" spans="1:9" s="3" customFormat="1" x14ac:dyDescent="0.35">
      <c r="G10" s="23"/>
    </row>
    <row r="11" spans="1:9" s="3" customFormat="1" ht="21" x14ac:dyDescent="0.35">
      <c r="A11" s="7" t="s">
        <v>13</v>
      </c>
      <c r="B11" s="8">
        <v>1</v>
      </c>
      <c r="C11" s="7" t="s">
        <v>14</v>
      </c>
      <c r="D11" s="7" t="s">
        <v>15</v>
      </c>
      <c r="E11" s="2" t="s">
        <v>16</v>
      </c>
      <c r="F11" s="19"/>
      <c r="G11" s="15">
        <v>1750</v>
      </c>
      <c r="H11" s="9">
        <f>ROUND(ROUND(F11,2)*ROUND(G11,3),2)</f>
        <v>0</v>
      </c>
    </row>
    <row r="12" spans="1:9" s="3" customFormat="1" ht="31.5" x14ac:dyDescent="0.35">
      <c r="A12" s="7" t="s">
        <v>13</v>
      </c>
      <c r="B12" s="8">
        <v>2</v>
      </c>
      <c r="C12" s="7" t="s">
        <v>17</v>
      </c>
      <c r="D12" s="7" t="s">
        <v>15</v>
      </c>
      <c r="E12" s="2" t="s">
        <v>18</v>
      </c>
      <c r="F12" s="19"/>
      <c r="G12" s="15">
        <v>500</v>
      </c>
      <c r="H12" s="9">
        <f>ROUND(ROUND(F12,2)*ROUND(G12,3),2)</f>
        <v>0</v>
      </c>
    </row>
    <row r="13" spans="1:9" s="3" customFormat="1" ht="21" x14ac:dyDescent="0.35">
      <c r="A13" s="7" t="s">
        <v>13</v>
      </c>
      <c r="B13" s="8">
        <v>3</v>
      </c>
      <c r="C13" s="7" t="s">
        <v>19</v>
      </c>
      <c r="D13" s="7" t="s">
        <v>15</v>
      </c>
      <c r="E13" s="2" t="s">
        <v>20</v>
      </c>
      <c r="F13" s="19"/>
      <c r="G13" s="15">
        <v>375</v>
      </c>
      <c r="H13" s="9">
        <f>ROUND(ROUND(F13,2)*ROUND(G13,3),2)</f>
        <v>0</v>
      </c>
    </row>
    <row r="14" spans="1:9" s="3" customFormat="1" ht="21" x14ac:dyDescent="0.35">
      <c r="A14" s="7" t="s">
        <v>13</v>
      </c>
      <c r="B14" s="8">
        <v>4</v>
      </c>
      <c r="C14" s="7" t="s">
        <v>21</v>
      </c>
      <c r="D14" s="7" t="s">
        <v>15</v>
      </c>
      <c r="E14" s="2" t="s">
        <v>22</v>
      </c>
      <c r="F14" s="19"/>
      <c r="G14" s="15">
        <v>750</v>
      </c>
      <c r="H14" s="9">
        <f>ROUND(ROUND(F14,2)*ROUND(G14,3),2)</f>
        <v>0</v>
      </c>
    </row>
    <row r="15" spans="1:9" s="3" customFormat="1" ht="31.5" x14ac:dyDescent="0.35">
      <c r="A15" s="7" t="s">
        <v>13</v>
      </c>
      <c r="B15" s="8">
        <v>5</v>
      </c>
      <c r="C15" s="7" t="s">
        <v>23</v>
      </c>
      <c r="D15" s="7" t="s">
        <v>15</v>
      </c>
      <c r="E15" s="2" t="s">
        <v>24</v>
      </c>
      <c r="F15" s="19"/>
      <c r="G15" s="15">
        <v>1250</v>
      </c>
      <c r="H15" s="9">
        <f>ROUND(ROUND(F15,2)*ROUND(G15,3),2)</f>
        <v>0</v>
      </c>
    </row>
    <row r="16" spans="1:9" s="3" customFormat="1" ht="31.5" x14ac:dyDescent="0.35">
      <c r="A16" s="7" t="s">
        <v>13</v>
      </c>
      <c r="B16" s="8">
        <v>6</v>
      </c>
      <c r="C16" s="7" t="s">
        <v>25</v>
      </c>
      <c r="D16" s="7" t="s">
        <v>15</v>
      </c>
      <c r="E16" s="2" t="s">
        <v>26</v>
      </c>
      <c r="F16" s="19"/>
      <c r="G16" s="15">
        <v>625</v>
      </c>
      <c r="H16" s="9">
        <f>ROUND(ROUND(F16,2)*ROUND(G16,3),2)</f>
        <v>0</v>
      </c>
    </row>
    <row r="17" spans="1:11" s="3" customFormat="1" ht="21" x14ac:dyDescent="0.35">
      <c r="A17" s="7" t="s">
        <v>13</v>
      </c>
      <c r="B17" s="8">
        <v>7</v>
      </c>
      <c r="C17" s="7" t="s">
        <v>27</v>
      </c>
      <c r="D17" s="7" t="s">
        <v>15</v>
      </c>
      <c r="E17" s="2" t="s">
        <v>28</v>
      </c>
      <c r="F17" s="19"/>
      <c r="G17" s="15">
        <v>1000</v>
      </c>
      <c r="H17" s="9">
        <f>ROUND(ROUND(F17,2)*ROUND(G17,3),2)</f>
        <v>0</v>
      </c>
    </row>
    <row r="18" spans="1:11" s="3" customFormat="1" ht="21" x14ac:dyDescent="0.35">
      <c r="A18" s="7" t="s">
        <v>13</v>
      </c>
      <c r="B18" s="8">
        <v>8</v>
      </c>
      <c r="C18" s="7" t="s">
        <v>29</v>
      </c>
      <c r="D18" s="7" t="s">
        <v>15</v>
      </c>
      <c r="E18" s="2" t="s">
        <v>30</v>
      </c>
      <c r="F18" s="19"/>
      <c r="G18" s="15">
        <v>1000</v>
      </c>
      <c r="H18" s="9">
        <f>ROUND(ROUND(F18,2)*ROUND(G18,3),2)</f>
        <v>0</v>
      </c>
    </row>
    <row r="19" spans="1:11" s="3" customFormat="1" ht="21" x14ac:dyDescent="0.35">
      <c r="A19" s="7" t="s">
        <v>13</v>
      </c>
      <c r="B19" s="8">
        <v>9</v>
      </c>
      <c r="C19" s="7" t="s">
        <v>31</v>
      </c>
      <c r="D19" s="7" t="s">
        <v>15</v>
      </c>
      <c r="E19" s="2" t="s">
        <v>32</v>
      </c>
      <c r="F19" s="19"/>
      <c r="G19" s="15">
        <v>175</v>
      </c>
      <c r="H19" s="9">
        <f>ROUND(ROUND(F19,2)*ROUND(G19,3),2)</f>
        <v>0</v>
      </c>
    </row>
    <row r="20" spans="1:11" s="3" customFormat="1" ht="21" x14ac:dyDescent="0.35">
      <c r="A20" s="7" t="s">
        <v>13</v>
      </c>
      <c r="B20" s="8">
        <v>10</v>
      </c>
      <c r="C20" s="7" t="s">
        <v>33</v>
      </c>
      <c r="D20" s="7" t="s">
        <v>34</v>
      </c>
      <c r="E20" s="2" t="s">
        <v>35</v>
      </c>
      <c r="F20" s="19"/>
      <c r="G20" s="15">
        <v>75</v>
      </c>
      <c r="H20" s="9">
        <f>ROUND(ROUND(F20,2)*ROUND(G20,3),2)</f>
        <v>0</v>
      </c>
    </row>
    <row r="21" spans="1:11" s="3" customFormat="1" ht="21" x14ac:dyDescent="0.35">
      <c r="A21" s="7" t="s">
        <v>13</v>
      </c>
      <c r="B21" s="8">
        <v>11</v>
      </c>
      <c r="C21" s="7" t="s">
        <v>36</v>
      </c>
      <c r="D21" s="7" t="s">
        <v>37</v>
      </c>
      <c r="E21" s="2" t="s">
        <v>38</v>
      </c>
      <c r="F21" s="19"/>
      <c r="G21" s="15">
        <v>500</v>
      </c>
      <c r="H21" s="9">
        <f>ROUND(ROUND(F21,2)*ROUND(G21,3),2)</f>
        <v>0</v>
      </c>
    </row>
    <row r="22" spans="1:11" s="3" customFormat="1" ht="21" x14ac:dyDescent="0.35">
      <c r="A22" s="7" t="s">
        <v>13</v>
      </c>
      <c r="B22" s="8">
        <v>12</v>
      </c>
      <c r="C22" s="7" t="s">
        <v>39</v>
      </c>
      <c r="D22" s="7" t="s">
        <v>40</v>
      </c>
      <c r="E22" s="2" t="s">
        <v>41</v>
      </c>
      <c r="F22" s="19"/>
      <c r="G22" s="15">
        <v>750</v>
      </c>
      <c r="H22" s="9">
        <f>ROUND(ROUND(F22,2)*ROUND(G22,3),2)</f>
        <v>0</v>
      </c>
      <c r="K22" s="3" t="s">
        <v>42</v>
      </c>
    </row>
    <row r="23" spans="1:11" s="3" customFormat="1" x14ac:dyDescent="0.35">
      <c r="A23" s="7" t="s">
        <v>13</v>
      </c>
      <c r="B23" s="8">
        <v>13</v>
      </c>
      <c r="C23" s="7" t="s">
        <v>43</v>
      </c>
      <c r="D23" s="7" t="s">
        <v>40</v>
      </c>
      <c r="E23" s="2" t="s">
        <v>44</v>
      </c>
      <c r="F23" s="19"/>
      <c r="G23" s="15">
        <v>750</v>
      </c>
      <c r="H23" s="9">
        <f>ROUND(ROUND(F23,2)*ROUND(G23,3),2)</f>
        <v>0</v>
      </c>
    </row>
    <row r="24" spans="1:11" s="3" customFormat="1" x14ac:dyDescent="0.35">
      <c r="E24" s="4" t="s">
        <v>45</v>
      </c>
      <c r="F24" s="4"/>
      <c r="G24" s="24"/>
      <c r="H24" s="10">
        <f>SUM(H11:H23)</f>
        <v>0</v>
      </c>
    </row>
    <row r="25" spans="1:11" s="3" customFormat="1" x14ac:dyDescent="0.35">
      <c r="G25" s="25"/>
      <c r="H25" s="11"/>
    </row>
    <row r="26" spans="1:11" s="3" customFormat="1" x14ac:dyDescent="0.35">
      <c r="C26" s="4" t="s">
        <v>2</v>
      </c>
      <c r="D26" s="5" t="s">
        <v>3</v>
      </c>
      <c r="E26" s="4" t="s">
        <v>46</v>
      </c>
      <c r="F26" s="4"/>
      <c r="G26" s="25"/>
      <c r="H26" s="11"/>
    </row>
    <row r="27" spans="1:11" s="3" customFormat="1" x14ac:dyDescent="0.35">
      <c r="C27" s="4" t="s">
        <v>5</v>
      </c>
      <c r="D27" s="5" t="s">
        <v>6</v>
      </c>
      <c r="E27" s="4" t="s">
        <v>7</v>
      </c>
      <c r="F27" s="4"/>
      <c r="G27" s="25"/>
      <c r="H27" s="11"/>
    </row>
    <row r="28" spans="1:11" s="3" customFormat="1" x14ac:dyDescent="0.35">
      <c r="C28" s="4" t="s">
        <v>8</v>
      </c>
      <c r="D28" s="5" t="s">
        <v>47</v>
      </c>
      <c r="E28" s="4" t="s">
        <v>48</v>
      </c>
      <c r="F28" s="4"/>
      <c r="G28" s="25"/>
      <c r="H28" s="11"/>
    </row>
    <row r="29" spans="1:11" s="3" customFormat="1" x14ac:dyDescent="0.35">
      <c r="G29" s="25"/>
      <c r="H29" s="11"/>
    </row>
    <row r="30" spans="1:11" s="3" customFormat="1" ht="73.5" x14ac:dyDescent="0.35">
      <c r="A30" s="7" t="s">
        <v>49</v>
      </c>
      <c r="B30" s="8">
        <v>1</v>
      </c>
      <c r="C30" s="7" t="s">
        <v>50</v>
      </c>
      <c r="D30" s="7" t="s">
        <v>37</v>
      </c>
      <c r="E30" s="2" t="s">
        <v>51</v>
      </c>
      <c r="F30" s="19"/>
      <c r="G30" s="15">
        <v>50</v>
      </c>
      <c r="H30" s="9">
        <f>ROUND(ROUND(F30,2)*ROUND(G30,3),2)</f>
        <v>0</v>
      </c>
    </row>
    <row r="31" spans="1:11" s="3" customFormat="1" ht="63" x14ac:dyDescent="0.35">
      <c r="A31" s="7" t="s">
        <v>49</v>
      </c>
      <c r="B31" s="8">
        <v>2</v>
      </c>
      <c r="C31" s="7" t="s">
        <v>52</v>
      </c>
      <c r="D31" s="7" t="s">
        <v>37</v>
      </c>
      <c r="E31" s="2" t="s">
        <v>53</v>
      </c>
      <c r="F31" s="19"/>
      <c r="G31" s="15">
        <v>50</v>
      </c>
      <c r="H31" s="9">
        <f>ROUND(ROUND(F31,2)*ROUND(G31,3),2)</f>
        <v>0</v>
      </c>
    </row>
    <row r="32" spans="1:11" s="3" customFormat="1" ht="42" x14ac:dyDescent="0.35">
      <c r="A32" s="7" t="s">
        <v>49</v>
      </c>
      <c r="B32" s="8">
        <v>3</v>
      </c>
      <c r="C32" s="7" t="s">
        <v>54</v>
      </c>
      <c r="D32" s="7" t="s">
        <v>34</v>
      </c>
      <c r="E32" s="2" t="s">
        <v>55</v>
      </c>
      <c r="F32" s="19"/>
      <c r="G32" s="15">
        <v>50</v>
      </c>
      <c r="H32" s="9">
        <f>ROUND(ROUND(F32,2)*ROUND(G32,3),2)</f>
        <v>0</v>
      </c>
    </row>
    <row r="33" spans="1:8" s="3" customFormat="1" ht="63" x14ac:dyDescent="0.35">
      <c r="A33" s="7" t="s">
        <v>49</v>
      </c>
      <c r="B33" s="8">
        <v>4</v>
      </c>
      <c r="C33" s="7" t="s">
        <v>56</v>
      </c>
      <c r="D33" s="7" t="s">
        <v>37</v>
      </c>
      <c r="E33" s="2" t="s">
        <v>57</v>
      </c>
      <c r="F33" s="19"/>
      <c r="G33" s="15">
        <v>87.5</v>
      </c>
      <c r="H33" s="9">
        <f>ROUND(ROUND(F33,2)*ROUND(G33,3),2)</f>
        <v>0</v>
      </c>
    </row>
    <row r="34" spans="1:8" s="3" customFormat="1" ht="52.5" x14ac:dyDescent="0.35">
      <c r="A34" s="7" t="s">
        <v>49</v>
      </c>
      <c r="B34" s="8">
        <v>5</v>
      </c>
      <c r="C34" s="7" t="s">
        <v>58</v>
      </c>
      <c r="D34" s="7" t="s">
        <v>37</v>
      </c>
      <c r="E34" s="2" t="s">
        <v>59</v>
      </c>
      <c r="F34" s="19"/>
      <c r="G34" s="15">
        <v>37.5</v>
      </c>
      <c r="H34" s="9">
        <f>ROUND(ROUND(F34,2)*ROUND(G34,3),2)</f>
        <v>0</v>
      </c>
    </row>
    <row r="35" spans="1:8" s="3" customFormat="1" ht="73.5" x14ac:dyDescent="0.35">
      <c r="A35" s="7" t="s">
        <v>49</v>
      </c>
      <c r="B35" s="8">
        <v>6</v>
      </c>
      <c r="C35" s="7" t="s">
        <v>60</v>
      </c>
      <c r="D35" s="7" t="s">
        <v>34</v>
      </c>
      <c r="E35" s="2" t="s">
        <v>61</v>
      </c>
      <c r="F35" s="19"/>
      <c r="G35" s="15">
        <v>37.5</v>
      </c>
      <c r="H35" s="9">
        <f>ROUND(ROUND(F35,2)*ROUND(G35,3),2)</f>
        <v>0</v>
      </c>
    </row>
    <row r="36" spans="1:8" s="3" customFormat="1" ht="84" x14ac:dyDescent="0.35">
      <c r="A36" s="7" t="s">
        <v>49</v>
      </c>
      <c r="B36" s="8">
        <v>7</v>
      </c>
      <c r="C36" s="7" t="s">
        <v>62</v>
      </c>
      <c r="D36" s="7" t="s">
        <v>34</v>
      </c>
      <c r="E36" s="2" t="s">
        <v>63</v>
      </c>
      <c r="F36" s="19"/>
      <c r="G36" s="15">
        <v>10</v>
      </c>
      <c r="H36" s="9">
        <f>ROUND(ROUND(F36,2)*ROUND(G36,3),2)</f>
        <v>0</v>
      </c>
    </row>
    <row r="37" spans="1:8" s="3" customFormat="1" ht="73.5" x14ac:dyDescent="0.35">
      <c r="A37" s="7" t="s">
        <v>49</v>
      </c>
      <c r="B37" s="8">
        <v>8</v>
      </c>
      <c r="C37" s="7" t="s">
        <v>64</v>
      </c>
      <c r="D37" s="7" t="s">
        <v>34</v>
      </c>
      <c r="E37" s="2" t="s">
        <v>65</v>
      </c>
      <c r="F37" s="19"/>
      <c r="G37" s="15">
        <v>7.5</v>
      </c>
      <c r="H37" s="9">
        <f>ROUND(ROUND(F37,2)*ROUND(G37,3),2)</f>
        <v>0</v>
      </c>
    </row>
    <row r="38" spans="1:8" s="3" customFormat="1" ht="84" x14ac:dyDescent="0.35">
      <c r="A38" s="7" t="s">
        <v>49</v>
      </c>
      <c r="B38" s="8">
        <v>9</v>
      </c>
      <c r="C38" s="7" t="s">
        <v>66</v>
      </c>
      <c r="D38" s="7" t="s">
        <v>34</v>
      </c>
      <c r="E38" s="2" t="s">
        <v>67</v>
      </c>
      <c r="F38" s="19"/>
      <c r="G38" s="15">
        <v>5</v>
      </c>
      <c r="H38" s="9">
        <f>ROUND(ROUND(F38,2)*ROUND(G38,3),2)</f>
        <v>0</v>
      </c>
    </row>
    <row r="39" spans="1:8" s="3" customFormat="1" ht="42" x14ac:dyDescent="0.35">
      <c r="A39" s="7" t="s">
        <v>49</v>
      </c>
      <c r="B39" s="8">
        <v>10</v>
      </c>
      <c r="C39" s="7" t="s">
        <v>68</v>
      </c>
      <c r="D39" s="7" t="s">
        <v>34</v>
      </c>
      <c r="E39" s="2" t="s">
        <v>69</v>
      </c>
      <c r="F39" s="19"/>
      <c r="G39" s="15">
        <v>20</v>
      </c>
      <c r="H39" s="9">
        <f>ROUND(ROUND(F39,2)*ROUND(G39,3),2)</f>
        <v>0</v>
      </c>
    </row>
    <row r="40" spans="1:8" s="3" customFormat="1" ht="84" x14ac:dyDescent="0.35">
      <c r="A40" s="7" t="s">
        <v>49</v>
      </c>
      <c r="B40" s="8">
        <v>11</v>
      </c>
      <c r="C40" s="7" t="s">
        <v>70</v>
      </c>
      <c r="D40" s="7" t="s">
        <v>37</v>
      </c>
      <c r="E40" s="2" t="s">
        <v>71</v>
      </c>
      <c r="F40" s="19"/>
      <c r="G40" s="15">
        <v>15</v>
      </c>
      <c r="H40" s="9">
        <f>ROUND(ROUND(F40,2)*ROUND(G40,3),2)</f>
        <v>0</v>
      </c>
    </row>
    <row r="41" spans="1:8" s="3" customFormat="1" ht="63" x14ac:dyDescent="0.35">
      <c r="A41" s="7" t="s">
        <v>49</v>
      </c>
      <c r="B41" s="8">
        <v>12</v>
      </c>
      <c r="C41" s="7" t="s">
        <v>72</v>
      </c>
      <c r="D41" s="7" t="s">
        <v>37</v>
      </c>
      <c r="E41" s="2" t="s">
        <v>73</v>
      </c>
      <c r="F41" s="19"/>
      <c r="G41" s="15">
        <v>7.5</v>
      </c>
      <c r="H41" s="9">
        <f>ROUND(ROUND(F41,2)*ROUND(G41,3),2)</f>
        <v>0</v>
      </c>
    </row>
    <row r="42" spans="1:8" s="3" customFormat="1" ht="84" x14ac:dyDescent="0.35">
      <c r="A42" s="7" t="s">
        <v>49</v>
      </c>
      <c r="B42" s="8">
        <v>13</v>
      </c>
      <c r="C42" s="7" t="s">
        <v>74</v>
      </c>
      <c r="D42" s="7" t="s">
        <v>37</v>
      </c>
      <c r="E42" s="2" t="s">
        <v>75</v>
      </c>
      <c r="F42" s="19"/>
      <c r="G42" s="15">
        <v>15</v>
      </c>
      <c r="H42" s="9">
        <f>ROUND(ROUND(F42,2)*ROUND(G42,3),2)</f>
        <v>0</v>
      </c>
    </row>
    <row r="43" spans="1:8" s="3" customFormat="1" ht="63" x14ac:dyDescent="0.35">
      <c r="A43" s="7" t="s">
        <v>49</v>
      </c>
      <c r="B43" s="8">
        <v>14</v>
      </c>
      <c r="C43" s="7" t="s">
        <v>76</v>
      </c>
      <c r="D43" s="7" t="s">
        <v>37</v>
      </c>
      <c r="E43" s="2" t="s">
        <v>77</v>
      </c>
      <c r="F43" s="19"/>
      <c r="G43" s="15">
        <v>10</v>
      </c>
      <c r="H43" s="9">
        <f>ROUND(ROUND(F43,2)*ROUND(G43,3),2)</f>
        <v>0</v>
      </c>
    </row>
    <row r="44" spans="1:8" s="3" customFormat="1" x14ac:dyDescent="0.35">
      <c r="E44" s="4" t="s">
        <v>45</v>
      </c>
      <c r="F44" s="4"/>
      <c r="G44" s="24"/>
      <c r="H44" s="10">
        <f>SUM(H30:H43)</f>
        <v>0</v>
      </c>
    </row>
    <row r="45" spans="1:8" s="3" customFormat="1" x14ac:dyDescent="0.35">
      <c r="G45" s="25"/>
      <c r="H45" s="11"/>
    </row>
    <row r="46" spans="1:8" s="3" customFormat="1" x14ac:dyDescent="0.35">
      <c r="C46" s="4" t="s">
        <v>2</v>
      </c>
      <c r="D46" s="5" t="s">
        <v>3</v>
      </c>
      <c r="E46" s="4" t="s">
        <v>4</v>
      </c>
      <c r="F46" s="4"/>
      <c r="G46" s="25"/>
      <c r="H46" s="11"/>
    </row>
    <row r="47" spans="1:8" s="3" customFormat="1" x14ac:dyDescent="0.35">
      <c r="C47" s="4" t="s">
        <v>5</v>
      </c>
      <c r="D47" s="5" t="s">
        <v>6</v>
      </c>
      <c r="E47" s="4" t="s">
        <v>7</v>
      </c>
      <c r="F47" s="4"/>
      <c r="G47" s="25"/>
      <c r="H47" s="11"/>
    </row>
    <row r="48" spans="1:8" s="3" customFormat="1" x14ac:dyDescent="0.35">
      <c r="C48" s="4" t="s">
        <v>8</v>
      </c>
      <c r="D48" s="5" t="s">
        <v>78</v>
      </c>
      <c r="E48" s="4" t="s">
        <v>79</v>
      </c>
      <c r="F48" s="4"/>
      <c r="G48" s="25"/>
      <c r="H48" s="11"/>
    </row>
    <row r="49" spans="1:8" s="3" customFormat="1" x14ac:dyDescent="0.35">
      <c r="G49" s="25"/>
      <c r="H49" s="11"/>
    </row>
    <row r="50" spans="1:8" s="3" customFormat="1" ht="21" x14ac:dyDescent="0.35">
      <c r="A50" s="7" t="s">
        <v>80</v>
      </c>
      <c r="B50" s="8">
        <v>1</v>
      </c>
      <c r="C50" s="7" t="s">
        <v>81</v>
      </c>
      <c r="D50" s="7" t="s">
        <v>37</v>
      </c>
      <c r="E50" s="2" t="s">
        <v>82</v>
      </c>
      <c r="F50" s="19"/>
      <c r="G50" s="15">
        <v>1750</v>
      </c>
      <c r="H50" s="9">
        <f>ROUND(ROUND(F50,2)*ROUND(G50,3),2)</f>
        <v>0</v>
      </c>
    </row>
    <row r="51" spans="1:8" s="3" customFormat="1" ht="42" x14ac:dyDescent="0.35">
      <c r="A51" s="7" t="s">
        <v>80</v>
      </c>
      <c r="B51" s="8">
        <v>2</v>
      </c>
      <c r="C51" s="7" t="s">
        <v>83</v>
      </c>
      <c r="D51" s="7" t="s">
        <v>34</v>
      </c>
      <c r="E51" s="2" t="s">
        <v>84</v>
      </c>
      <c r="F51" s="19"/>
      <c r="G51" s="15">
        <v>250</v>
      </c>
      <c r="H51" s="9">
        <f>ROUND(ROUND(F51,2)*ROUND(G51,3),2)</f>
        <v>0</v>
      </c>
    </row>
    <row r="52" spans="1:8" s="3" customFormat="1" ht="31.5" x14ac:dyDescent="0.35">
      <c r="A52" s="7" t="s">
        <v>80</v>
      </c>
      <c r="B52" s="8">
        <v>3</v>
      </c>
      <c r="C52" s="7" t="s">
        <v>85</v>
      </c>
      <c r="D52" s="7" t="s">
        <v>15</v>
      </c>
      <c r="E52" s="2" t="s">
        <v>86</v>
      </c>
      <c r="F52" s="19"/>
      <c r="G52" s="15">
        <v>375</v>
      </c>
      <c r="H52" s="9">
        <f>ROUND(ROUND(F52,2)*ROUND(G52,3),2)</f>
        <v>0</v>
      </c>
    </row>
    <row r="53" spans="1:8" s="3" customFormat="1" ht="31.5" x14ac:dyDescent="0.35">
      <c r="A53" s="7" t="s">
        <v>80</v>
      </c>
      <c r="B53" s="8">
        <v>4</v>
      </c>
      <c r="C53" s="7" t="s">
        <v>87</v>
      </c>
      <c r="D53" s="7" t="s">
        <v>15</v>
      </c>
      <c r="E53" s="2" t="s">
        <v>88</v>
      </c>
      <c r="F53" s="19"/>
      <c r="G53" s="15">
        <v>875</v>
      </c>
      <c r="H53" s="9">
        <f>ROUND(ROUND(F53,2)*ROUND(G53,3),2)</f>
        <v>0</v>
      </c>
    </row>
    <row r="54" spans="1:8" s="3" customFormat="1" ht="21" x14ac:dyDescent="0.35">
      <c r="A54" s="7" t="s">
        <v>80</v>
      </c>
      <c r="B54" s="8">
        <v>5</v>
      </c>
      <c r="C54" s="7" t="s">
        <v>89</v>
      </c>
      <c r="D54" s="7" t="s">
        <v>15</v>
      </c>
      <c r="E54" s="2" t="s">
        <v>90</v>
      </c>
      <c r="F54" s="19"/>
      <c r="G54" s="15">
        <v>750</v>
      </c>
      <c r="H54" s="9">
        <f>ROUND(ROUND(F54,2)*ROUND(G54,3),2)</f>
        <v>0</v>
      </c>
    </row>
    <row r="55" spans="1:8" s="3" customFormat="1" ht="31.5" x14ac:dyDescent="0.35">
      <c r="A55" s="7" t="s">
        <v>80</v>
      </c>
      <c r="B55" s="8">
        <v>6</v>
      </c>
      <c r="C55" s="7" t="s">
        <v>91</v>
      </c>
      <c r="D55" s="7" t="s">
        <v>15</v>
      </c>
      <c r="E55" s="2" t="s">
        <v>92</v>
      </c>
      <c r="F55" s="19"/>
      <c r="G55" s="15">
        <v>500</v>
      </c>
      <c r="H55" s="9">
        <f>ROUND(ROUND(F55,2)*ROUND(G55,3),2)</f>
        <v>0</v>
      </c>
    </row>
    <row r="56" spans="1:8" s="3" customFormat="1" ht="42" x14ac:dyDescent="0.35">
      <c r="A56" s="7" t="s">
        <v>80</v>
      </c>
      <c r="B56" s="8">
        <v>7</v>
      </c>
      <c r="C56" s="7" t="s">
        <v>93</v>
      </c>
      <c r="D56" s="7" t="s">
        <v>37</v>
      </c>
      <c r="E56" s="2" t="s">
        <v>94</v>
      </c>
      <c r="F56" s="19"/>
      <c r="G56" s="15">
        <v>250</v>
      </c>
      <c r="H56" s="9">
        <f>ROUND(ROUND(F56,2)*ROUND(G56,3),2)</f>
        <v>0</v>
      </c>
    </row>
    <row r="57" spans="1:8" s="3" customFormat="1" ht="42" x14ac:dyDescent="0.35">
      <c r="A57" s="7" t="s">
        <v>80</v>
      </c>
      <c r="B57" s="8">
        <v>8</v>
      </c>
      <c r="C57" s="7" t="s">
        <v>95</v>
      </c>
      <c r="D57" s="7" t="s">
        <v>37</v>
      </c>
      <c r="E57" s="2" t="s">
        <v>96</v>
      </c>
      <c r="F57" s="19"/>
      <c r="G57" s="15">
        <v>250</v>
      </c>
      <c r="H57" s="9">
        <f>ROUND(ROUND(F57,2)*ROUND(G57,3),2)</f>
        <v>0</v>
      </c>
    </row>
    <row r="58" spans="1:8" s="3" customFormat="1" ht="31.5" x14ac:dyDescent="0.35">
      <c r="A58" s="7" t="s">
        <v>80</v>
      </c>
      <c r="B58" s="8">
        <v>9</v>
      </c>
      <c r="C58" s="7" t="s">
        <v>97</v>
      </c>
      <c r="D58" s="7" t="s">
        <v>15</v>
      </c>
      <c r="E58" s="2" t="s">
        <v>98</v>
      </c>
      <c r="F58" s="19"/>
      <c r="G58" s="15">
        <v>150</v>
      </c>
      <c r="H58" s="9">
        <f>ROUND(ROUND(F58,2)*ROUND(G58,3),2)</f>
        <v>0</v>
      </c>
    </row>
    <row r="59" spans="1:8" s="3" customFormat="1" ht="42" x14ac:dyDescent="0.35">
      <c r="A59" s="7" t="s">
        <v>80</v>
      </c>
      <c r="B59" s="8">
        <v>10</v>
      </c>
      <c r="C59" s="7" t="s">
        <v>99</v>
      </c>
      <c r="D59" s="7" t="s">
        <v>15</v>
      </c>
      <c r="E59" s="2" t="s">
        <v>100</v>
      </c>
      <c r="F59" s="19"/>
      <c r="G59" s="15">
        <v>300</v>
      </c>
      <c r="H59" s="9">
        <f>ROUND(ROUND(F59,2)*ROUND(G59,3),2)</f>
        <v>0</v>
      </c>
    </row>
    <row r="60" spans="1:8" s="3" customFormat="1" x14ac:dyDescent="0.35">
      <c r="E60" s="4" t="s">
        <v>45</v>
      </c>
      <c r="F60" s="4"/>
      <c r="G60" s="24"/>
      <c r="H60" s="10">
        <f>SUM(H50:H59)</f>
        <v>0</v>
      </c>
    </row>
    <row r="61" spans="1:8" s="3" customFormat="1" x14ac:dyDescent="0.35">
      <c r="G61" s="25"/>
      <c r="H61" s="11"/>
    </row>
    <row r="62" spans="1:8" s="3" customFormat="1" x14ac:dyDescent="0.35">
      <c r="C62" s="4" t="s">
        <v>2</v>
      </c>
      <c r="D62" s="5" t="s">
        <v>3</v>
      </c>
      <c r="E62" s="4" t="s">
        <v>4</v>
      </c>
      <c r="F62" s="4"/>
      <c r="G62" s="25"/>
      <c r="H62" s="11"/>
    </row>
    <row r="63" spans="1:8" s="3" customFormat="1" x14ac:dyDescent="0.35">
      <c r="C63" s="4" t="s">
        <v>5</v>
      </c>
      <c r="D63" s="5" t="s">
        <v>6</v>
      </c>
      <c r="E63" s="4" t="s">
        <v>7</v>
      </c>
      <c r="F63" s="4"/>
      <c r="G63" s="25"/>
      <c r="H63" s="11"/>
    </row>
    <row r="64" spans="1:8" s="3" customFormat="1" x14ac:dyDescent="0.35">
      <c r="C64" s="4" t="s">
        <v>8</v>
      </c>
      <c r="D64" s="5" t="s">
        <v>101</v>
      </c>
      <c r="E64" s="4" t="s">
        <v>102</v>
      </c>
      <c r="F64" s="4"/>
      <c r="G64" s="25"/>
      <c r="H64" s="11"/>
    </row>
    <row r="65" spans="1:8" s="3" customFormat="1" x14ac:dyDescent="0.35">
      <c r="G65" s="25"/>
      <c r="H65" s="11"/>
    </row>
    <row r="66" spans="1:8" s="3" customFormat="1" x14ac:dyDescent="0.35">
      <c r="A66" s="7" t="s">
        <v>103</v>
      </c>
      <c r="B66" s="8">
        <v>1</v>
      </c>
      <c r="C66" s="7" t="s">
        <v>104</v>
      </c>
      <c r="D66" s="7" t="s">
        <v>15</v>
      </c>
      <c r="E66" s="2" t="s">
        <v>105</v>
      </c>
      <c r="F66" s="19"/>
      <c r="G66" s="15">
        <v>750</v>
      </c>
      <c r="H66" s="9">
        <f>ROUND(ROUND(F66,2)*ROUND(G66,3),2)</f>
        <v>0</v>
      </c>
    </row>
    <row r="67" spans="1:8" s="3" customFormat="1" x14ac:dyDescent="0.35">
      <c r="A67" s="7" t="s">
        <v>103</v>
      </c>
      <c r="B67" s="8">
        <v>2</v>
      </c>
      <c r="C67" s="7" t="s">
        <v>106</v>
      </c>
      <c r="D67" s="7" t="s">
        <v>15</v>
      </c>
      <c r="E67" s="2" t="s">
        <v>107</v>
      </c>
      <c r="F67" s="19"/>
      <c r="G67" s="15">
        <v>750</v>
      </c>
      <c r="H67" s="9">
        <f>ROUND(ROUND(F67,2)*ROUND(G67,3),2)</f>
        <v>0</v>
      </c>
    </row>
    <row r="68" spans="1:8" s="3" customFormat="1" ht="21" x14ac:dyDescent="0.35">
      <c r="A68" s="7" t="s">
        <v>103</v>
      </c>
      <c r="B68" s="8">
        <v>3</v>
      </c>
      <c r="C68" s="7" t="s">
        <v>108</v>
      </c>
      <c r="D68" s="7" t="s">
        <v>15</v>
      </c>
      <c r="E68" s="2" t="s">
        <v>109</v>
      </c>
      <c r="F68" s="19"/>
      <c r="G68" s="15">
        <v>200</v>
      </c>
      <c r="H68" s="9">
        <f>ROUND(ROUND(F68,2)*ROUND(G68,3),2)</f>
        <v>0</v>
      </c>
    </row>
    <row r="69" spans="1:8" s="3" customFormat="1" ht="21" x14ac:dyDescent="0.35">
      <c r="A69" s="7" t="s">
        <v>103</v>
      </c>
      <c r="B69" s="8">
        <v>4</v>
      </c>
      <c r="C69" s="7" t="s">
        <v>110</v>
      </c>
      <c r="D69" s="7" t="s">
        <v>15</v>
      </c>
      <c r="E69" s="2" t="s">
        <v>111</v>
      </c>
      <c r="F69" s="19"/>
      <c r="G69" s="15">
        <v>200</v>
      </c>
      <c r="H69" s="9">
        <f>ROUND(ROUND(F69,2)*ROUND(G69,3),2)</f>
        <v>0</v>
      </c>
    </row>
    <row r="70" spans="1:8" s="3" customFormat="1" ht="84" x14ac:dyDescent="0.35">
      <c r="A70" s="7" t="s">
        <v>103</v>
      </c>
      <c r="B70" s="8">
        <v>5</v>
      </c>
      <c r="C70" s="7" t="s">
        <v>112</v>
      </c>
      <c r="D70" s="7" t="s">
        <v>37</v>
      </c>
      <c r="E70" s="2" t="s">
        <v>113</v>
      </c>
      <c r="F70" s="19"/>
      <c r="G70" s="15">
        <v>50</v>
      </c>
      <c r="H70" s="9">
        <f>ROUND(ROUND(F70,2)*ROUND(G70,3),2)</f>
        <v>0</v>
      </c>
    </row>
    <row r="71" spans="1:8" s="3" customFormat="1" x14ac:dyDescent="0.35">
      <c r="E71" s="4" t="s">
        <v>45</v>
      </c>
      <c r="F71" s="4"/>
      <c r="G71" s="24"/>
      <c r="H71" s="10">
        <f>SUM(H66:H70)</f>
        <v>0</v>
      </c>
    </row>
    <row r="72" spans="1:8" s="3" customFormat="1" x14ac:dyDescent="0.35">
      <c r="G72" s="25"/>
      <c r="H72" s="11"/>
    </row>
    <row r="73" spans="1:8" s="3" customFormat="1" x14ac:dyDescent="0.35">
      <c r="C73" s="4" t="s">
        <v>2</v>
      </c>
      <c r="D73" s="5" t="s">
        <v>3</v>
      </c>
      <c r="E73" s="4" t="s">
        <v>4</v>
      </c>
      <c r="F73" s="4"/>
      <c r="G73" s="25"/>
      <c r="H73" s="11"/>
    </row>
    <row r="74" spans="1:8" s="3" customFormat="1" x14ac:dyDescent="0.35">
      <c r="C74" s="4" t="s">
        <v>5</v>
      </c>
      <c r="D74" s="5" t="s">
        <v>6</v>
      </c>
      <c r="E74" s="4" t="s">
        <v>7</v>
      </c>
      <c r="F74" s="4"/>
      <c r="G74" s="25"/>
      <c r="H74" s="11"/>
    </row>
    <row r="75" spans="1:8" s="3" customFormat="1" x14ac:dyDescent="0.35">
      <c r="C75" s="4" t="s">
        <v>8</v>
      </c>
      <c r="D75" s="5" t="s">
        <v>114</v>
      </c>
      <c r="E75" s="4" t="s">
        <v>115</v>
      </c>
      <c r="F75" s="4"/>
      <c r="G75" s="25"/>
      <c r="H75" s="11"/>
    </row>
    <row r="76" spans="1:8" s="3" customFormat="1" x14ac:dyDescent="0.35">
      <c r="G76" s="25"/>
      <c r="H76" s="11"/>
    </row>
    <row r="77" spans="1:8" s="3" customFormat="1" ht="21" x14ac:dyDescent="0.35">
      <c r="A77" s="7" t="s">
        <v>116</v>
      </c>
      <c r="B77" s="8">
        <v>1</v>
      </c>
      <c r="C77" s="7" t="s">
        <v>117</v>
      </c>
      <c r="D77" s="7" t="s">
        <v>15</v>
      </c>
      <c r="E77" s="2" t="s">
        <v>118</v>
      </c>
      <c r="F77" s="19"/>
      <c r="G77" s="15">
        <v>750</v>
      </c>
      <c r="H77" s="9">
        <f>ROUND(ROUND(F77,2)*ROUND(G77,3),2)</f>
        <v>0</v>
      </c>
    </row>
    <row r="78" spans="1:8" s="3" customFormat="1" ht="42" x14ac:dyDescent="0.35">
      <c r="A78" s="7" t="s">
        <v>116</v>
      </c>
      <c r="B78" s="8">
        <v>2</v>
      </c>
      <c r="C78" s="7" t="s">
        <v>119</v>
      </c>
      <c r="D78" s="7" t="s">
        <v>15</v>
      </c>
      <c r="E78" s="2" t="s">
        <v>120</v>
      </c>
      <c r="F78" s="19"/>
      <c r="G78" s="15">
        <v>50</v>
      </c>
      <c r="H78" s="9">
        <f>ROUND(ROUND(F78,2)*ROUND(G78,3),2)</f>
        <v>0</v>
      </c>
    </row>
    <row r="79" spans="1:8" s="3" customFormat="1" ht="21" x14ac:dyDescent="0.35">
      <c r="A79" s="7" t="s">
        <v>116</v>
      </c>
      <c r="B79" s="8">
        <v>3</v>
      </c>
      <c r="C79" s="7" t="s">
        <v>121</v>
      </c>
      <c r="D79" s="7" t="s">
        <v>15</v>
      </c>
      <c r="E79" s="2" t="s">
        <v>122</v>
      </c>
      <c r="F79" s="19"/>
      <c r="G79" s="15">
        <v>200</v>
      </c>
      <c r="H79" s="9">
        <f>ROUND(ROUND(F79,2)*ROUND(G79,3),2)</f>
        <v>0</v>
      </c>
    </row>
    <row r="80" spans="1:8" s="3" customFormat="1" ht="21" x14ac:dyDescent="0.35">
      <c r="A80" s="7" t="s">
        <v>116</v>
      </c>
      <c r="B80" s="8">
        <v>4</v>
      </c>
      <c r="C80" s="7" t="s">
        <v>123</v>
      </c>
      <c r="D80" s="7" t="s">
        <v>15</v>
      </c>
      <c r="E80" s="2" t="s">
        <v>124</v>
      </c>
      <c r="F80" s="19"/>
      <c r="G80" s="15">
        <v>750</v>
      </c>
      <c r="H80" s="9">
        <f>ROUND(ROUND(F80,2)*ROUND(G80,3),2)</f>
        <v>0</v>
      </c>
    </row>
    <row r="81" spans="1:8" s="3" customFormat="1" ht="21" x14ac:dyDescent="0.35">
      <c r="A81" s="7" t="s">
        <v>116</v>
      </c>
      <c r="B81" s="8">
        <v>5</v>
      </c>
      <c r="C81" s="7" t="s">
        <v>125</v>
      </c>
      <c r="D81" s="7" t="s">
        <v>15</v>
      </c>
      <c r="E81" s="2" t="s">
        <v>126</v>
      </c>
      <c r="F81" s="19"/>
      <c r="G81" s="15">
        <v>750</v>
      </c>
      <c r="H81" s="9">
        <f>ROUND(ROUND(F81,2)*ROUND(G81,3),2)</f>
        <v>0</v>
      </c>
    </row>
    <row r="82" spans="1:8" s="3" customFormat="1" ht="31.5" x14ac:dyDescent="0.35">
      <c r="A82" s="7" t="s">
        <v>116</v>
      </c>
      <c r="B82" s="8">
        <v>6</v>
      </c>
      <c r="C82" s="7" t="s">
        <v>127</v>
      </c>
      <c r="D82" s="7" t="s">
        <v>37</v>
      </c>
      <c r="E82" s="2" t="s">
        <v>128</v>
      </c>
      <c r="F82" s="19"/>
      <c r="G82" s="15">
        <v>25</v>
      </c>
      <c r="H82" s="9">
        <f>ROUND(ROUND(F82,2)*ROUND(G82,3),2)</f>
        <v>0</v>
      </c>
    </row>
    <row r="83" spans="1:8" s="3" customFormat="1" ht="31.5" x14ac:dyDescent="0.35">
      <c r="A83" s="7" t="s">
        <v>116</v>
      </c>
      <c r="B83" s="8">
        <v>7</v>
      </c>
      <c r="C83" s="7" t="s">
        <v>129</v>
      </c>
      <c r="D83" s="7" t="s">
        <v>37</v>
      </c>
      <c r="E83" s="2" t="s">
        <v>130</v>
      </c>
      <c r="F83" s="19"/>
      <c r="G83" s="15">
        <v>25</v>
      </c>
      <c r="H83" s="9">
        <f>ROUND(ROUND(F83,2)*ROUND(G83,3),2)</f>
        <v>0</v>
      </c>
    </row>
    <row r="84" spans="1:8" s="3" customFormat="1" x14ac:dyDescent="0.35">
      <c r="E84" s="4" t="s">
        <v>45</v>
      </c>
      <c r="F84" s="4"/>
      <c r="G84" s="24"/>
      <c r="H84" s="10">
        <f>SUM(H77:H83)</f>
        <v>0</v>
      </c>
    </row>
    <row r="85" spans="1:8" s="3" customFormat="1" x14ac:dyDescent="0.35">
      <c r="G85" s="25"/>
      <c r="H85" s="11"/>
    </row>
    <row r="86" spans="1:8" s="3" customFormat="1" x14ac:dyDescent="0.35">
      <c r="C86" s="4" t="s">
        <v>2</v>
      </c>
      <c r="D86" s="5" t="s">
        <v>3</v>
      </c>
      <c r="E86" s="4" t="s">
        <v>4</v>
      </c>
      <c r="F86" s="4"/>
      <c r="G86" s="25"/>
      <c r="H86" s="11"/>
    </row>
    <row r="87" spans="1:8" s="3" customFormat="1" x14ac:dyDescent="0.35">
      <c r="C87" s="4" t="s">
        <v>5</v>
      </c>
      <c r="D87" s="5" t="s">
        <v>6</v>
      </c>
      <c r="E87" s="4" t="s">
        <v>7</v>
      </c>
      <c r="F87" s="4"/>
      <c r="G87" s="25"/>
      <c r="H87" s="11"/>
    </row>
    <row r="88" spans="1:8" s="3" customFormat="1" x14ac:dyDescent="0.35">
      <c r="C88" s="4" t="s">
        <v>8</v>
      </c>
      <c r="D88" s="5" t="s">
        <v>131</v>
      </c>
      <c r="E88" s="4" t="s">
        <v>132</v>
      </c>
      <c r="F88" s="4"/>
      <c r="G88" s="25"/>
      <c r="H88" s="11"/>
    </row>
    <row r="89" spans="1:8" s="3" customFormat="1" x14ac:dyDescent="0.35">
      <c r="G89" s="25"/>
      <c r="H89" s="11"/>
    </row>
    <row r="90" spans="1:8" s="3" customFormat="1" ht="42" x14ac:dyDescent="0.35">
      <c r="A90" s="7" t="s">
        <v>133</v>
      </c>
      <c r="B90" s="8">
        <v>1</v>
      </c>
      <c r="C90" s="7" t="s">
        <v>134</v>
      </c>
      <c r="D90" s="7" t="s">
        <v>15</v>
      </c>
      <c r="E90" s="2" t="s">
        <v>135</v>
      </c>
      <c r="F90" s="19"/>
      <c r="G90" s="15">
        <v>250</v>
      </c>
      <c r="H90" s="9">
        <f>ROUND(ROUND(F90,2)*ROUND(G90,3),2)</f>
        <v>0</v>
      </c>
    </row>
    <row r="91" spans="1:8" s="3" customFormat="1" ht="42" x14ac:dyDescent="0.35">
      <c r="A91" s="7" t="s">
        <v>133</v>
      </c>
      <c r="B91" s="8">
        <v>2</v>
      </c>
      <c r="C91" s="7" t="s">
        <v>136</v>
      </c>
      <c r="D91" s="7" t="s">
        <v>15</v>
      </c>
      <c r="E91" s="2" t="s">
        <v>137</v>
      </c>
      <c r="F91" s="19"/>
      <c r="G91" s="15">
        <v>200</v>
      </c>
      <c r="H91" s="9">
        <f>ROUND(ROUND(F91,2)*ROUND(G91,3),2)</f>
        <v>0</v>
      </c>
    </row>
    <row r="92" spans="1:8" s="3" customFormat="1" ht="42" x14ac:dyDescent="0.35">
      <c r="A92" s="7" t="s">
        <v>133</v>
      </c>
      <c r="B92" s="8">
        <v>3</v>
      </c>
      <c r="C92" s="7" t="s">
        <v>138</v>
      </c>
      <c r="D92" s="7" t="s">
        <v>15</v>
      </c>
      <c r="E92" s="2" t="s">
        <v>139</v>
      </c>
      <c r="F92" s="19"/>
      <c r="G92" s="15">
        <v>150</v>
      </c>
      <c r="H92" s="9">
        <f>ROUND(ROUND(F92,2)*ROUND(G92,3),2)</f>
        <v>0</v>
      </c>
    </row>
    <row r="93" spans="1:8" s="3" customFormat="1" ht="42" x14ac:dyDescent="0.35">
      <c r="A93" s="7" t="s">
        <v>133</v>
      </c>
      <c r="B93" s="8">
        <v>4</v>
      </c>
      <c r="C93" s="7" t="s">
        <v>140</v>
      </c>
      <c r="D93" s="7" t="s">
        <v>15</v>
      </c>
      <c r="E93" s="2" t="s">
        <v>141</v>
      </c>
      <c r="F93" s="19"/>
      <c r="G93" s="15">
        <v>100</v>
      </c>
      <c r="H93" s="9">
        <f>ROUND(ROUND(F93,2)*ROUND(G93,3),2)</f>
        <v>0</v>
      </c>
    </row>
    <row r="94" spans="1:8" s="3" customFormat="1" ht="31.5" x14ac:dyDescent="0.35">
      <c r="A94" s="7" t="s">
        <v>133</v>
      </c>
      <c r="B94" s="8">
        <v>5</v>
      </c>
      <c r="C94" s="7" t="s">
        <v>142</v>
      </c>
      <c r="D94" s="7" t="s">
        <v>15</v>
      </c>
      <c r="E94" s="2" t="s">
        <v>143</v>
      </c>
      <c r="F94" s="19"/>
      <c r="G94" s="15">
        <v>200</v>
      </c>
      <c r="H94" s="9">
        <f>ROUND(ROUND(F94,2)*ROUND(G94,3),2)</f>
        <v>0</v>
      </c>
    </row>
    <row r="95" spans="1:8" s="3" customFormat="1" ht="31.5" x14ac:dyDescent="0.35">
      <c r="A95" s="7" t="s">
        <v>133</v>
      </c>
      <c r="B95" s="8">
        <v>6</v>
      </c>
      <c r="C95" s="7" t="s">
        <v>144</v>
      </c>
      <c r="D95" s="7" t="s">
        <v>15</v>
      </c>
      <c r="E95" s="2" t="s">
        <v>145</v>
      </c>
      <c r="F95" s="19"/>
      <c r="G95" s="15">
        <v>75</v>
      </c>
      <c r="H95" s="9">
        <f>ROUND(ROUND(F95,2)*ROUND(G95,3),2)</f>
        <v>0</v>
      </c>
    </row>
    <row r="96" spans="1:8" s="3" customFormat="1" ht="21" x14ac:dyDescent="0.35">
      <c r="A96" s="7" t="s">
        <v>133</v>
      </c>
      <c r="B96" s="8">
        <v>7</v>
      </c>
      <c r="C96" s="7" t="s">
        <v>146</v>
      </c>
      <c r="D96" s="7" t="s">
        <v>15</v>
      </c>
      <c r="E96" s="2" t="s">
        <v>147</v>
      </c>
      <c r="F96" s="19"/>
      <c r="G96" s="15">
        <v>1250</v>
      </c>
      <c r="H96" s="9">
        <f>ROUND(ROUND(F96,2)*ROUND(G96,3),2)</f>
        <v>0</v>
      </c>
    </row>
    <row r="97" spans="1:8" s="3" customFormat="1" ht="21" x14ac:dyDescent="0.35">
      <c r="A97" s="7" t="s">
        <v>133</v>
      </c>
      <c r="B97" s="8">
        <v>8</v>
      </c>
      <c r="C97" s="7" t="s">
        <v>148</v>
      </c>
      <c r="D97" s="7" t="s">
        <v>15</v>
      </c>
      <c r="E97" s="2" t="s">
        <v>149</v>
      </c>
      <c r="F97" s="19"/>
      <c r="G97" s="15">
        <v>750</v>
      </c>
      <c r="H97" s="9">
        <f>ROUND(ROUND(F97,2)*ROUND(G97,3),2)</f>
        <v>0</v>
      </c>
    </row>
    <row r="98" spans="1:8" s="3" customFormat="1" ht="21" x14ac:dyDescent="0.35">
      <c r="A98" s="7" t="s">
        <v>133</v>
      </c>
      <c r="B98" s="8">
        <v>9</v>
      </c>
      <c r="C98" s="7" t="s">
        <v>150</v>
      </c>
      <c r="D98" s="7" t="s">
        <v>15</v>
      </c>
      <c r="E98" s="2" t="s">
        <v>151</v>
      </c>
      <c r="F98" s="19"/>
      <c r="G98" s="15">
        <v>375</v>
      </c>
      <c r="H98" s="9">
        <f>ROUND(ROUND(F98,2)*ROUND(G98,3),2)</f>
        <v>0</v>
      </c>
    </row>
    <row r="99" spans="1:8" s="3" customFormat="1" ht="31.5" x14ac:dyDescent="0.35">
      <c r="A99" s="7" t="s">
        <v>133</v>
      </c>
      <c r="B99" s="8">
        <v>10</v>
      </c>
      <c r="C99" s="7" t="s">
        <v>152</v>
      </c>
      <c r="D99" s="7" t="s">
        <v>15</v>
      </c>
      <c r="E99" s="2" t="s">
        <v>153</v>
      </c>
      <c r="F99" s="19"/>
      <c r="G99" s="15">
        <v>375</v>
      </c>
      <c r="H99" s="9">
        <f>ROUND(ROUND(F99,2)*ROUND(G99,3),2)</f>
        <v>0</v>
      </c>
    </row>
    <row r="100" spans="1:8" s="3" customFormat="1" ht="21" x14ac:dyDescent="0.35">
      <c r="A100" s="7" t="s">
        <v>133</v>
      </c>
      <c r="B100" s="8">
        <v>11</v>
      </c>
      <c r="C100" s="7" t="s">
        <v>154</v>
      </c>
      <c r="D100" s="7" t="s">
        <v>15</v>
      </c>
      <c r="E100" s="2" t="s">
        <v>155</v>
      </c>
      <c r="F100" s="19"/>
      <c r="G100" s="15">
        <v>125</v>
      </c>
      <c r="H100" s="9">
        <f>ROUND(ROUND(F100,2)*ROUND(G100,3),2)</f>
        <v>0</v>
      </c>
    </row>
    <row r="101" spans="1:8" s="3" customFormat="1" ht="21" x14ac:dyDescent="0.35">
      <c r="A101" s="7" t="s">
        <v>133</v>
      </c>
      <c r="B101" s="8">
        <v>12</v>
      </c>
      <c r="C101" s="7" t="s">
        <v>156</v>
      </c>
      <c r="D101" s="7" t="s">
        <v>15</v>
      </c>
      <c r="E101" s="2" t="s">
        <v>157</v>
      </c>
      <c r="F101" s="19"/>
      <c r="G101" s="15">
        <v>150</v>
      </c>
      <c r="H101" s="9">
        <f>ROUND(ROUND(F101,2)*ROUND(G101,3),2)</f>
        <v>0</v>
      </c>
    </row>
    <row r="102" spans="1:8" s="3" customFormat="1" ht="21" x14ac:dyDescent="0.35">
      <c r="A102" s="7" t="s">
        <v>133</v>
      </c>
      <c r="B102" s="8">
        <v>13</v>
      </c>
      <c r="C102" s="7" t="s">
        <v>158</v>
      </c>
      <c r="D102" s="7" t="s">
        <v>15</v>
      </c>
      <c r="E102" s="2" t="s">
        <v>159</v>
      </c>
      <c r="F102" s="19"/>
      <c r="G102" s="15">
        <v>150</v>
      </c>
      <c r="H102" s="9">
        <f>ROUND(ROUND(F102,2)*ROUND(G102,3),2)</f>
        <v>0</v>
      </c>
    </row>
    <row r="103" spans="1:8" s="3" customFormat="1" x14ac:dyDescent="0.35">
      <c r="E103" s="4" t="s">
        <v>45</v>
      </c>
      <c r="F103" s="4"/>
      <c r="G103" s="24"/>
      <c r="H103" s="10">
        <f>SUM(H90:H102)</f>
        <v>0</v>
      </c>
    </row>
    <row r="104" spans="1:8" s="3" customFormat="1" x14ac:dyDescent="0.35">
      <c r="G104" s="25"/>
      <c r="H104" s="11"/>
    </row>
    <row r="105" spans="1:8" s="3" customFormat="1" x14ac:dyDescent="0.35">
      <c r="C105" s="4" t="s">
        <v>2</v>
      </c>
      <c r="D105" s="5" t="s">
        <v>3</v>
      </c>
      <c r="E105" s="4" t="s">
        <v>4</v>
      </c>
      <c r="F105" s="4"/>
      <c r="G105" s="25"/>
      <c r="H105" s="11"/>
    </row>
    <row r="106" spans="1:8" s="3" customFormat="1" x14ac:dyDescent="0.35">
      <c r="C106" s="4" t="s">
        <v>5</v>
      </c>
      <c r="D106" s="5" t="s">
        <v>6</v>
      </c>
      <c r="E106" s="4" t="s">
        <v>7</v>
      </c>
      <c r="F106" s="4"/>
      <c r="G106" s="25"/>
      <c r="H106" s="11"/>
    </row>
    <row r="107" spans="1:8" s="3" customFormat="1" x14ac:dyDescent="0.35">
      <c r="C107" s="4" t="s">
        <v>8</v>
      </c>
      <c r="D107" s="5" t="s">
        <v>160</v>
      </c>
      <c r="E107" s="4" t="s">
        <v>161</v>
      </c>
      <c r="F107" s="4"/>
      <c r="G107" s="25"/>
      <c r="H107" s="11"/>
    </row>
    <row r="108" spans="1:8" s="3" customFormat="1" x14ac:dyDescent="0.35">
      <c r="G108" s="25"/>
      <c r="H108" s="11"/>
    </row>
    <row r="109" spans="1:8" s="3" customFormat="1" ht="42" x14ac:dyDescent="0.35">
      <c r="A109" s="7" t="s">
        <v>162</v>
      </c>
      <c r="B109" s="8">
        <v>1</v>
      </c>
      <c r="C109" s="7" t="s">
        <v>163</v>
      </c>
      <c r="D109" s="7" t="s">
        <v>15</v>
      </c>
      <c r="E109" s="2" t="s">
        <v>164</v>
      </c>
      <c r="F109" s="19"/>
      <c r="G109" s="15">
        <v>150</v>
      </c>
      <c r="H109" s="9">
        <f>ROUND(ROUND(F109,2)*ROUND(G109,3),2)</f>
        <v>0</v>
      </c>
    </row>
    <row r="110" spans="1:8" s="3" customFormat="1" ht="31.5" x14ac:dyDescent="0.35">
      <c r="A110" s="7" t="s">
        <v>162</v>
      </c>
      <c r="B110" s="8">
        <v>2</v>
      </c>
      <c r="C110" s="7" t="s">
        <v>165</v>
      </c>
      <c r="D110" s="7" t="s">
        <v>34</v>
      </c>
      <c r="E110" s="2" t="s">
        <v>166</v>
      </c>
      <c r="F110" s="19"/>
      <c r="G110" s="15">
        <v>30</v>
      </c>
      <c r="H110" s="9">
        <f>ROUND(ROUND(F110,2)*ROUND(G110,3),2)</f>
        <v>0</v>
      </c>
    </row>
    <row r="111" spans="1:8" s="3" customFormat="1" ht="42" x14ac:dyDescent="0.35">
      <c r="A111" s="7" t="s">
        <v>162</v>
      </c>
      <c r="B111" s="8">
        <v>3</v>
      </c>
      <c r="C111" s="7" t="s">
        <v>167</v>
      </c>
      <c r="D111" s="7" t="s">
        <v>15</v>
      </c>
      <c r="E111" s="2" t="s">
        <v>168</v>
      </c>
      <c r="F111" s="19"/>
      <c r="G111" s="15">
        <v>25</v>
      </c>
      <c r="H111" s="9">
        <f>ROUND(ROUND(F111,2)*ROUND(G111,3),2)</f>
        <v>0</v>
      </c>
    </row>
    <row r="112" spans="1:8" s="3" customFormat="1" ht="42" x14ac:dyDescent="0.35">
      <c r="A112" s="7" t="s">
        <v>162</v>
      </c>
      <c r="B112" s="8">
        <v>4</v>
      </c>
      <c r="C112" s="7" t="s">
        <v>169</v>
      </c>
      <c r="D112" s="7" t="s">
        <v>15</v>
      </c>
      <c r="E112" s="2" t="s">
        <v>170</v>
      </c>
      <c r="F112" s="19"/>
      <c r="G112" s="15">
        <v>12.5</v>
      </c>
      <c r="H112" s="9">
        <f>ROUND(ROUND(F112,2)*ROUND(G112,3),2)</f>
        <v>0</v>
      </c>
    </row>
    <row r="113" spans="1:8" s="3" customFormat="1" ht="42" x14ac:dyDescent="0.35">
      <c r="A113" s="7" t="s">
        <v>162</v>
      </c>
      <c r="B113" s="8">
        <v>5</v>
      </c>
      <c r="C113" s="7" t="s">
        <v>171</v>
      </c>
      <c r="D113" s="7" t="s">
        <v>15</v>
      </c>
      <c r="E113" s="2" t="s">
        <v>172</v>
      </c>
      <c r="F113" s="19"/>
      <c r="G113" s="15">
        <v>15</v>
      </c>
      <c r="H113" s="9">
        <f>ROUND(ROUND(F113,2)*ROUND(G113,3),2)</f>
        <v>0</v>
      </c>
    </row>
    <row r="114" spans="1:8" s="3" customFormat="1" ht="21" x14ac:dyDescent="0.35">
      <c r="A114" s="7" t="s">
        <v>162</v>
      </c>
      <c r="B114" s="8">
        <v>6</v>
      </c>
      <c r="C114" s="7" t="s">
        <v>154</v>
      </c>
      <c r="D114" s="7" t="s">
        <v>15</v>
      </c>
      <c r="E114" s="2" t="s">
        <v>155</v>
      </c>
      <c r="F114" s="19"/>
      <c r="G114" s="15">
        <v>125</v>
      </c>
      <c r="H114" s="9">
        <f>ROUND(ROUND(F114,2)*ROUND(G114,3),2)</f>
        <v>0</v>
      </c>
    </row>
    <row r="115" spans="1:8" s="3" customFormat="1" ht="63" x14ac:dyDescent="0.35">
      <c r="A115" s="7" t="s">
        <v>162</v>
      </c>
      <c r="B115" s="8">
        <v>7</v>
      </c>
      <c r="C115" s="7" t="s">
        <v>173</v>
      </c>
      <c r="D115" s="7" t="s">
        <v>34</v>
      </c>
      <c r="E115" s="2" t="s">
        <v>174</v>
      </c>
      <c r="F115" s="19"/>
      <c r="G115" s="15">
        <v>15</v>
      </c>
      <c r="H115" s="9">
        <f>ROUND(ROUND(F115,2)*ROUND(G115,3),2)</f>
        <v>0</v>
      </c>
    </row>
    <row r="116" spans="1:8" s="3" customFormat="1" ht="63" x14ac:dyDescent="0.35">
      <c r="A116" s="7" t="s">
        <v>162</v>
      </c>
      <c r="B116" s="8">
        <v>8</v>
      </c>
      <c r="C116" s="7" t="s">
        <v>175</v>
      </c>
      <c r="D116" s="7" t="s">
        <v>34</v>
      </c>
      <c r="E116" s="2" t="s">
        <v>176</v>
      </c>
      <c r="F116" s="19"/>
      <c r="G116" s="15">
        <v>15</v>
      </c>
      <c r="H116" s="9">
        <f>ROUND(ROUND(F116,2)*ROUND(G116,3),2)</f>
        <v>0</v>
      </c>
    </row>
    <row r="117" spans="1:8" s="3" customFormat="1" x14ac:dyDescent="0.35">
      <c r="E117" s="4" t="s">
        <v>45</v>
      </c>
      <c r="F117" s="4"/>
      <c r="G117" s="24"/>
      <c r="H117" s="10">
        <f>SUM(H109:H116)</f>
        <v>0</v>
      </c>
    </row>
    <row r="118" spans="1:8" s="3" customFormat="1" x14ac:dyDescent="0.35">
      <c r="G118" s="25"/>
      <c r="H118" s="11"/>
    </row>
    <row r="119" spans="1:8" s="3" customFormat="1" x14ac:dyDescent="0.35">
      <c r="C119" s="4" t="s">
        <v>2</v>
      </c>
      <c r="D119" s="5" t="s">
        <v>3</v>
      </c>
      <c r="E119" s="4" t="s">
        <v>4</v>
      </c>
      <c r="F119" s="4"/>
      <c r="G119" s="25"/>
      <c r="H119" s="11"/>
    </row>
    <row r="120" spans="1:8" s="3" customFormat="1" x14ac:dyDescent="0.35">
      <c r="C120" s="4" t="s">
        <v>5</v>
      </c>
      <c r="D120" s="5" t="s">
        <v>6</v>
      </c>
      <c r="E120" s="4" t="s">
        <v>7</v>
      </c>
      <c r="F120" s="4"/>
      <c r="G120" s="25"/>
      <c r="H120" s="11"/>
    </row>
    <row r="121" spans="1:8" s="3" customFormat="1" x14ac:dyDescent="0.35">
      <c r="C121" s="4" t="s">
        <v>8</v>
      </c>
      <c r="D121" s="5" t="s">
        <v>177</v>
      </c>
      <c r="E121" s="4" t="s">
        <v>178</v>
      </c>
      <c r="F121" s="4"/>
      <c r="G121" s="25"/>
      <c r="H121" s="11"/>
    </row>
    <row r="122" spans="1:8" s="3" customFormat="1" x14ac:dyDescent="0.35">
      <c r="G122" s="25"/>
      <c r="H122" s="11"/>
    </row>
    <row r="123" spans="1:8" s="3" customFormat="1" ht="31.5" x14ac:dyDescent="0.35">
      <c r="A123" s="7" t="s">
        <v>179</v>
      </c>
      <c r="B123" s="8">
        <v>1</v>
      </c>
      <c r="C123" s="7" t="s">
        <v>180</v>
      </c>
      <c r="D123" s="7" t="s">
        <v>34</v>
      </c>
      <c r="E123" s="2" t="s">
        <v>181</v>
      </c>
      <c r="F123" s="19"/>
      <c r="G123" s="15">
        <v>15</v>
      </c>
      <c r="H123" s="9">
        <f>ROUND(ROUND(F123,2)*ROUND(G123,3),2)</f>
        <v>0</v>
      </c>
    </row>
    <row r="124" spans="1:8" s="3" customFormat="1" ht="31.5" x14ac:dyDescent="0.35">
      <c r="A124" s="7" t="s">
        <v>179</v>
      </c>
      <c r="B124" s="8">
        <v>2</v>
      </c>
      <c r="C124" s="7" t="s">
        <v>182</v>
      </c>
      <c r="D124" s="7" t="s">
        <v>34</v>
      </c>
      <c r="E124" s="2" t="s">
        <v>183</v>
      </c>
      <c r="F124" s="19"/>
      <c r="G124" s="15">
        <v>20</v>
      </c>
      <c r="H124" s="9">
        <f>ROUND(ROUND(F124,2)*ROUND(G124,3),2)</f>
        <v>0</v>
      </c>
    </row>
    <row r="125" spans="1:8" s="3" customFormat="1" ht="31.5" x14ac:dyDescent="0.35">
      <c r="A125" s="7" t="s">
        <v>179</v>
      </c>
      <c r="B125" s="8">
        <v>3</v>
      </c>
      <c r="C125" s="7" t="s">
        <v>184</v>
      </c>
      <c r="D125" s="7" t="s">
        <v>34</v>
      </c>
      <c r="E125" s="2" t="s">
        <v>185</v>
      </c>
      <c r="F125" s="19"/>
      <c r="G125" s="15">
        <v>20</v>
      </c>
      <c r="H125" s="9">
        <f>ROUND(ROUND(F125,2)*ROUND(G125,3),2)</f>
        <v>0</v>
      </c>
    </row>
    <row r="126" spans="1:8" s="3" customFormat="1" ht="21" x14ac:dyDescent="0.35">
      <c r="A126" s="7" t="s">
        <v>179</v>
      </c>
      <c r="B126" s="8">
        <v>4</v>
      </c>
      <c r="C126" s="7" t="s">
        <v>186</v>
      </c>
      <c r="D126" s="7" t="s">
        <v>34</v>
      </c>
      <c r="E126" s="2" t="s">
        <v>187</v>
      </c>
      <c r="F126" s="19"/>
      <c r="G126" s="15">
        <v>50</v>
      </c>
      <c r="H126" s="9">
        <f>ROUND(ROUND(F126,2)*ROUND(G126,3),2)</f>
        <v>0</v>
      </c>
    </row>
    <row r="127" spans="1:8" s="3" customFormat="1" ht="31.5" x14ac:dyDescent="0.35">
      <c r="A127" s="7" t="s">
        <v>179</v>
      </c>
      <c r="B127" s="8">
        <v>5</v>
      </c>
      <c r="C127" s="7" t="s">
        <v>188</v>
      </c>
      <c r="D127" s="7" t="s">
        <v>37</v>
      </c>
      <c r="E127" s="2" t="s">
        <v>189</v>
      </c>
      <c r="F127" s="19"/>
      <c r="G127" s="15">
        <v>500</v>
      </c>
      <c r="H127" s="9">
        <f>ROUND(ROUND(F127,2)*ROUND(G127,3),2)</f>
        <v>0</v>
      </c>
    </row>
    <row r="128" spans="1:8" s="3" customFormat="1" ht="31.5" x14ac:dyDescent="0.35">
      <c r="A128" s="7" t="s">
        <v>179</v>
      </c>
      <c r="B128" s="8">
        <v>6</v>
      </c>
      <c r="C128" s="7" t="s">
        <v>190</v>
      </c>
      <c r="D128" s="7" t="s">
        <v>37</v>
      </c>
      <c r="E128" s="2" t="s">
        <v>191</v>
      </c>
      <c r="F128" s="19"/>
      <c r="G128" s="15">
        <v>125</v>
      </c>
      <c r="H128" s="9">
        <f>ROUND(ROUND(F128,2)*ROUND(G128,3),2)</f>
        <v>0</v>
      </c>
    </row>
    <row r="129" spans="1:8" s="3" customFormat="1" ht="31.5" x14ac:dyDescent="0.35">
      <c r="A129" s="7" t="s">
        <v>179</v>
      </c>
      <c r="B129" s="8">
        <v>7</v>
      </c>
      <c r="C129" s="7" t="s">
        <v>192</v>
      </c>
      <c r="D129" s="7" t="s">
        <v>37</v>
      </c>
      <c r="E129" s="2" t="s">
        <v>193</v>
      </c>
      <c r="F129" s="19"/>
      <c r="G129" s="15">
        <v>125</v>
      </c>
      <c r="H129" s="9">
        <f>ROUND(ROUND(F129,2)*ROUND(G129,3),2)</f>
        <v>0</v>
      </c>
    </row>
    <row r="130" spans="1:8" s="3" customFormat="1" ht="21" x14ac:dyDescent="0.35">
      <c r="A130" s="7" t="s">
        <v>179</v>
      </c>
      <c r="B130" s="8">
        <v>8</v>
      </c>
      <c r="C130" s="7" t="s">
        <v>194</v>
      </c>
      <c r="D130" s="7" t="s">
        <v>37</v>
      </c>
      <c r="E130" s="2" t="s">
        <v>195</v>
      </c>
      <c r="F130" s="19"/>
      <c r="G130" s="15">
        <v>250</v>
      </c>
      <c r="H130" s="9">
        <f>ROUND(ROUND(F130,2)*ROUND(G130,3),2)</f>
        <v>0</v>
      </c>
    </row>
    <row r="131" spans="1:8" s="3" customFormat="1" ht="31.5" x14ac:dyDescent="0.35">
      <c r="A131" s="7" t="s">
        <v>179</v>
      </c>
      <c r="B131" s="8">
        <v>9</v>
      </c>
      <c r="C131" s="7" t="s">
        <v>196</v>
      </c>
      <c r="D131" s="7" t="s">
        <v>37</v>
      </c>
      <c r="E131" s="2" t="s">
        <v>197</v>
      </c>
      <c r="F131" s="19"/>
      <c r="G131" s="15">
        <v>200</v>
      </c>
      <c r="H131" s="9">
        <f>ROUND(ROUND(F131,2)*ROUND(G131,3),2)</f>
        <v>0</v>
      </c>
    </row>
    <row r="132" spans="1:8" s="3" customFormat="1" ht="21" x14ac:dyDescent="0.35">
      <c r="A132" s="7" t="s">
        <v>179</v>
      </c>
      <c r="B132" s="8">
        <v>10</v>
      </c>
      <c r="C132" s="7" t="s">
        <v>198</v>
      </c>
      <c r="D132" s="7" t="s">
        <v>34</v>
      </c>
      <c r="E132" s="2" t="s">
        <v>199</v>
      </c>
      <c r="F132" s="19"/>
      <c r="G132" s="15">
        <v>25</v>
      </c>
      <c r="H132" s="9">
        <f>ROUND(ROUND(F132,2)*ROUND(G132,3),2)</f>
        <v>0</v>
      </c>
    </row>
    <row r="133" spans="1:8" s="3" customFormat="1" ht="42" x14ac:dyDescent="0.35">
      <c r="A133" s="7" t="s">
        <v>179</v>
      </c>
      <c r="B133" s="8">
        <v>11</v>
      </c>
      <c r="C133" s="7" t="s">
        <v>200</v>
      </c>
      <c r="D133" s="7" t="s">
        <v>34</v>
      </c>
      <c r="E133" s="2" t="s">
        <v>201</v>
      </c>
      <c r="F133" s="19"/>
      <c r="G133" s="15">
        <v>75</v>
      </c>
      <c r="H133" s="9">
        <f>ROUND(ROUND(F133,2)*ROUND(G133,3),2)</f>
        <v>0</v>
      </c>
    </row>
    <row r="134" spans="1:8" s="3" customFormat="1" ht="73.5" x14ac:dyDescent="0.35">
      <c r="A134" s="7" t="s">
        <v>179</v>
      </c>
      <c r="B134" s="8">
        <v>12</v>
      </c>
      <c r="C134" s="7" t="s">
        <v>202</v>
      </c>
      <c r="D134" s="7" t="s">
        <v>37</v>
      </c>
      <c r="E134" s="2" t="s">
        <v>203</v>
      </c>
      <c r="F134" s="19"/>
      <c r="G134" s="15">
        <v>150</v>
      </c>
      <c r="H134" s="9">
        <f>ROUND(ROUND(F134,2)*ROUND(G134,3),2)</f>
        <v>0</v>
      </c>
    </row>
    <row r="135" spans="1:8" s="3" customFormat="1" ht="52.5" x14ac:dyDescent="0.35">
      <c r="A135" s="7" t="s">
        <v>179</v>
      </c>
      <c r="B135" s="8">
        <v>13</v>
      </c>
      <c r="C135" s="7" t="s">
        <v>204</v>
      </c>
      <c r="D135" s="7" t="s">
        <v>34</v>
      </c>
      <c r="E135" s="2" t="s">
        <v>205</v>
      </c>
      <c r="F135" s="19"/>
      <c r="G135" s="15">
        <v>25</v>
      </c>
      <c r="H135" s="9">
        <f>ROUND(ROUND(F135,2)*ROUND(G135,3),2)</f>
        <v>0</v>
      </c>
    </row>
    <row r="136" spans="1:8" s="3" customFormat="1" x14ac:dyDescent="0.35">
      <c r="E136" s="4" t="s">
        <v>45</v>
      </c>
      <c r="F136" s="4"/>
      <c r="G136" s="24"/>
      <c r="H136" s="10">
        <f>SUM(H123:H135)</f>
        <v>0</v>
      </c>
    </row>
    <row r="137" spans="1:8" s="3" customFormat="1" x14ac:dyDescent="0.35">
      <c r="G137" s="25"/>
      <c r="H137" s="11"/>
    </row>
    <row r="138" spans="1:8" s="3" customFormat="1" x14ac:dyDescent="0.35">
      <c r="C138" s="4" t="s">
        <v>2</v>
      </c>
      <c r="D138" s="5" t="s">
        <v>3</v>
      </c>
      <c r="E138" s="4" t="s">
        <v>4</v>
      </c>
      <c r="F138" s="4"/>
      <c r="G138" s="25"/>
      <c r="H138" s="11"/>
    </row>
    <row r="139" spans="1:8" s="3" customFormat="1" x14ac:dyDescent="0.35">
      <c r="C139" s="4" t="s">
        <v>5</v>
      </c>
      <c r="D139" s="5" t="s">
        <v>6</v>
      </c>
      <c r="E139" s="4" t="s">
        <v>7</v>
      </c>
      <c r="F139" s="4"/>
      <c r="G139" s="25"/>
      <c r="H139" s="11"/>
    </row>
    <row r="140" spans="1:8" s="3" customFormat="1" x14ac:dyDescent="0.35">
      <c r="C140" s="4" t="s">
        <v>8</v>
      </c>
      <c r="D140" s="5" t="s">
        <v>206</v>
      </c>
      <c r="E140" s="4" t="s">
        <v>207</v>
      </c>
      <c r="F140" s="4"/>
      <c r="G140" s="25"/>
      <c r="H140" s="11"/>
    </row>
    <row r="141" spans="1:8" s="3" customFormat="1" x14ac:dyDescent="0.35">
      <c r="G141" s="25"/>
      <c r="H141" s="11"/>
    </row>
    <row r="142" spans="1:8" s="3" customFormat="1" ht="42" x14ac:dyDescent="0.35">
      <c r="A142" s="7" t="s">
        <v>208</v>
      </c>
      <c r="B142" s="8">
        <v>1</v>
      </c>
      <c r="C142" s="7" t="s">
        <v>209</v>
      </c>
      <c r="D142" s="7" t="s">
        <v>34</v>
      </c>
      <c r="E142" s="2" t="s">
        <v>210</v>
      </c>
      <c r="F142" s="19"/>
      <c r="G142" s="15">
        <v>10</v>
      </c>
      <c r="H142" s="9">
        <f>ROUND(ROUND(F142,2)*ROUND(G142,3),2)</f>
        <v>0</v>
      </c>
    </row>
    <row r="143" spans="1:8" s="3" customFormat="1" ht="21" x14ac:dyDescent="0.35">
      <c r="A143" s="7" t="s">
        <v>208</v>
      </c>
      <c r="B143" s="8">
        <v>2</v>
      </c>
      <c r="C143" s="7" t="s">
        <v>211</v>
      </c>
      <c r="D143" s="7" t="s">
        <v>37</v>
      </c>
      <c r="E143" s="2" t="s">
        <v>212</v>
      </c>
      <c r="F143" s="19"/>
      <c r="G143" s="15">
        <v>1500</v>
      </c>
      <c r="H143" s="9">
        <f>ROUND(ROUND(F143,2)*ROUND(G143,3),2)</f>
        <v>0</v>
      </c>
    </row>
    <row r="144" spans="1:8" s="3" customFormat="1" ht="21" x14ac:dyDescent="0.35">
      <c r="A144" s="7" t="s">
        <v>208</v>
      </c>
      <c r="B144" s="8">
        <v>3</v>
      </c>
      <c r="C144" s="7" t="s">
        <v>213</v>
      </c>
      <c r="D144" s="7" t="s">
        <v>37</v>
      </c>
      <c r="E144" s="2" t="s">
        <v>214</v>
      </c>
      <c r="F144" s="19"/>
      <c r="G144" s="15">
        <v>1500</v>
      </c>
      <c r="H144" s="9">
        <f>ROUND(ROUND(F144,2)*ROUND(G144,3),2)</f>
        <v>0</v>
      </c>
    </row>
    <row r="145" spans="1:8" s="3" customFormat="1" ht="21" x14ac:dyDescent="0.35">
      <c r="A145" s="7" t="s">
        <v>208</v>
      </c>
      <c r="B145" s="8">
        <v>4</v>
      </c>
      <c r="C145" s="7" t="s">
        <v>215</v>
      </c>
      <c r="D145" s="7" t="s">
        <v>34</v>
      </c>
      <c r="E145" s="2" t="s">
        <v>216</v>
      </c>
      <c r="F145" s="19"/>
      <c r="G145" s="15">
        <v>150</v>
      </c>
      <c r="H145" s="9">
        <f>ROUND(ROUND(F145,2)*ROUND(G145,3),2)</f>
        <v>0</v>
      </c>
    </row>
    <row r="146" spans="1:8" s="3" customFormat="1" ht="31.5" x14ac:dyDescent="0.35">
      <c r="A146" s="7" t="s">
        <v>208</v>
      </c>
      <c r="B146" s="8">
        <v>5</v>
      </c>
      <c r="C146" s="7" t="s">
        <v>217</v>
      </c>
      <c r="D146" s="7" t="s">
        <v>34</v>
      </c>
      <c r="E146" s="2" t="s">
        <v>218</v>
      </c>
      <c r="F146" s="19"/>
      <c r="G146" s="15">
        <v>150</v>
      </c>
      <c r="H146" s="9">
        <f>ROUND(ROUND(F146,2)*ROUND(G146,3),2)</f>
        <v>0</v>
      </c>
    </row>
    <row r="147" spans="1:8" s="3" customFormat="1" ht="21" x14ac:dyDescent="0.35">
      <c r="A147" s="7" t="s">
        <v>208</v>
      </c>
      <c r="B147" s="8">
        <v>6</v>
      </c>
      <c r="C147" s="7" t="s">
        <v>219</v>
      </c>
      <c r="D147" s="7" t="s">
        <v>34</v>
      </c>
      <c r="E147" s="2" t="s">
        <v>220</v>
      </c>
      <c r="F147" s="19"/>
      <c r="G147" s="15">
        <v>100</v>
      </c>
      <c r="H147" s="9">
        <f>ROUND(ROUND(F147,2)*ROUND(G147,3),2)</f>
        <v>0</v>
      </c>
    </row>
    <row r="148" spans="1:8" s="3" customFormat="1" ht="31.5" x14ac:dyDescent="0.35">
      <c r="A148" s="7" t="s">
        <v>208</v>
      </c>
      <c r="B148" s="8">
        <v>7</v>
      </c>
      <c r="C148" s="7" t="s">
        <v>221</v>
      </c>
      <c r="D148" s="7" t="s">
        <v>34</v>
      </c>
      <c r="E148" s="2" t="s">
        <v>222</v>
      </c>
      <c r="F148" s="19"/>
      <c r="G148" s="15">
        <v>200</v>
      </c>
      <c r="H148" s="9">
        <f>ROUND(ROUND(F148,2)*ROUND(G148,3),2)</f>
        <v>0</v>
      </c>
    </row>
    <row r="149" spans="1:8" s="3" customFormat="1" ht="31.5" x14ac:dyDescent="0.35">
      <c r="A149" s="7" t="s">
        <v>208</v>
      </c>
      <c r="B149" s="8">
        <v>8</v>
      </c>
      <c r="C149" s="7" t="s">
        <v>223</v>
      </c>
      <c r="D149" s="7" t="s">
        <v>34</v>
      </c>
      <c r="E149" s="2" t="s">
        <v>224</v>
      </c>
      <c r="F149" s="19"/>
      <c r="G149" s="15">
        <v>200</v>
      </c>
      <c r="H149" s="9">
        <f>ROUND(ROUND(F149,2)*ROUND(G149,3),2)</f>
        <v>0</v>
      </c>
    </row>
    <row r="150" spans="1:8" s="3" customFormat="1" ht="21" x14ac:dyDescent="0.35">
      <c r="A150" s="7" t="s">
        <v>208</v>
      </c>
      <c r="B150" s="8">
        <v>9</v>
      </c>
      <c r="C150" s="7" t="s">
        <v>225</v>
      </c>
      <c r="D150" s="7" t="s">
        <v>34</v>
      </c>
      <c r="E150" s="2" t="s">
        <v>226</v>
      </c>
      <c r="F150" s="19"/>
      <c r="G150" s="15">
        <v>20</v>
      </c>
      <c r="H150" s="9">
        <f>ROUND(ROUND(F150,2)*ROUND(G150,3),2)</f>
        <v>0</v>
      </c>
    </row>
    <row r="151" spans="1:8" s="3" customFormat="1" ht="21" x14ac:dyDescent="0.35">
      <c r="A151" s="7" t="s">
        <v>208</v>
      </c>
      <c r="B151" s="8">
        <v>10</v>
      </c>
      <c r="C151" s="7" t="s">
        <v>227</v>
      </c>
      <c r="D151" s="7" t="s">
        <v>34</v>
      </c>
      <c r="E151" s="2" t="s">
        <v>228</v>
      </c>
      <c r="F151" s="19"/>
      <c r="G151" s="15">
        <v>50</v>
      </c>
      <c r="H151" s="9">
        <f>ROUND(ROUND(F151,2)*ROUND(G151,3),2)</f>
        <v>0</v>
      </c>
    </row>
    <row r="152" spans="1:8" s="3" customFormat="1" ht="42" x14ac:dyDescent="0.35">
      <c r="A152" s="7" t="s">
        <v>208</v>
      </c>
      <c r="B152" s="8">
        <v>11</v>
      </c>
      <c r="C152" s="7" t="s">
        <v>229</v>
      </c>
      <c r="D152" s="7" t="s">
        <v>37</v>
      </c>
      <c r="E152" s="2" t="s">
        <v>230</v>
      </c>
      <c r="F152" s="19"/>
      <c r="G152" s="15">
        <v>500</v>
      </c>
      <c r="H152" s="9">
        <f>ROUND(ROUND(F152,2)*ROUND(G152,3),2)</f>
        <v>0</v>
      </c>
    </row>
    <row r="153" spans="1:8" s="3" customFormat="1" ht="52.5" x14ac:dyDescent="0.35">
      <c r="A153" s="7" t="s">
        <v>208</v>
      </c>
      <c r="B153" s="8">
        <v>12</v>
      </c>
      <c r="C153" s="7" t="s">
        <v>231</v>
      </c>
      <c r="D153" s="7" t="s">
        <v>34</v>
      </c>
      <c r="E153" s="2" t="s">
        <v>232</v>
      </c>
      <c r="F153" s="19"/>
      <c r="G153" s="15">
        <v>15</v>
      </c>
      <c r="H153" s="9">
        <f>ROUND(ROUND(F153,2)*ROUND(G153,3),2)</f>
        <v>0</v>
      </c>
    </row>
    <row r="154" spans="1:8" s="3" customFormat="1" ht="31.5" x14ac:dyDescent="0.35">
      <c r="A154" s="7" t="s">
        <v>208</v>
      </c>
      <c r="B154" s="8">
        <v>13</v>
      </c>
      <c r="C154" s="7" t="s">
        <v>233</v>
      </c>
      <c r="D154" s="7" t="s">
        <v>34</v>
      </c>
      <c r="E154" s="2" t="s">
        <v>234</v>
      </c>
      <c r="F154" s="19"/>
      <c r="G154" s="15">
        <v>100</v>
      </c>
      <c r="H154" s="9">
        <f>ROUND(ROUND(F154,2)*ROUND(G154,3),2)</f>
        <v>0</v>
      </c>
    </row>
    <row r="155" spans="1:8" s="3" customFormat="1" ht="52.5" x14ac:dyDescent="0.35">
      <c r="A155" s="7" t="s">
        <v>208</v>
      </c>
      <c r="B155" s="8">
        <v>14</v>
      </c>
      <c r="C155" s="7" t="s">
        <v>235</v>
      </c>
      <c r="D155" s="7" t="s">
        <v>34</v>
      </c>
      <c r="E155" s="2" t="s">
        <v>236</v>
      </c>
      <c r="F155" s="19"/>
      <c r="G155" s="15">
        <v>150</v>
      </c>
      <c r="H155" s="9">
        <f>ROUND(ROUND(F155,2)*ROUND(G155,3),2)</f>
        <v>0</v>
      </c>
    </row>
    <row r="156" spans="1:8" s="3" customFormat="1" ht="42" x14ac:dyDescent="0.35">
      <c r="A156" s="7" t="s">
        <v>208</v>
      </c>
      <c r="B156" s="8">
        <v>15</v>
      </c>
      <c r="C156" s="7" t="s">
        <v>237</v>
      </c>
      <c r="D156" s="7" t="s">
        <v>34</v>
      </c>
      <c r="E156" s="2" t="s">
        <v>238</v>
      </c>
      <c r="F156" s="19"/>
      <c r="G156" s="15">
        <v>100</v>
      </c>
      <c r="H156" s="9">
        <f>ROUND(ROUND(F156,2)*ROUND(G156,3),2)</f>
        <v>0</v>
      </c>
    </row>
    <row r="157" spans="1:8" s="3" customFormat="1" ht="105" x14ac:dyDescent="0.35">
      <c r="A157" s="7" t="s">
        <v>208</v>
      </c>
      <c r="B157" s="8">
        <v>16</v>
      </c>
      <c r="C157" s="7" t="s">
        <v>239</v>
      </c>
      <c r="D157" s="7" t="s">
        <v>34</v>
      </c>
      <c r="E157" s="2" t="s">
        <v>240</v>
      </c>
      <c r="F157" s="19"/>
      <c r="G157" s="15">
        <v>20</v>
      </c>
      <c r="H157" s="9">
        <f>ROUND(ROUND(F157,2)*ROUND(G157,3),2)</f>
        <v>0</v>
      </c>
    </row>
    <row r="158" spans="1:8" s="3" customFormat="1" x14ac:dyDescent="0.35">
      <c r="E158" s="4" t="s">
        <v>45</v>
      </c>
      <c r="F158" s="4"/>
      <c r="G158" s="24"/>
      <c r="H158" s="10">
        <f>SUM(H142:H157)</f>
        <v>0</v>
      </c>
    </row>
    <row r="159" spans="1:8" s="3" customFormat="1" x14ac:dyDescent="0.35">
      <c r="G159" s="25"/>
      <c r="H159" s="11"/>
    </row>
    <row r="160" spans="1:8" s="3" customFormat="1" x14ac:dyDescent="0.35">
      <c r="C160" s="4" t="s">
        <v>2</v>
      </c>
      <c r="D160" s="5" t="s">
        <v>3</v>
      </c>
      <c r="E160" s="4" t="s">
        <v>4</v>
      </c>
      <c r="F160" s="4"/>
      <c r="G160" s="25"/>
      <c r="H160" s="11"/>
    </row>
    <row r="161" spans="1:8" s="3" customFormat="1" x14ac:dyDescent="0.35">
      <c r="C161" s="4" t="s">
        <v>5</v>
      </c>
      <c r="D161" s="5" t="s">
        <v>6</v>
      </c>
      <c r="E161" s="4" t="s">
        <v>7</v>
      </c>
      <c r="F161" s="4"/>
      <c r="G161" s="25"/>
      <c r="H161" s="11"/>
    </row>
    <row r="162" spans="1:8" s="3" customFormat="1" x14ac:dyDescent="0.35">
      <c r="C162" s="4" t="s">
        <v>8</v>
      </c>
      <c r="D162" s="5" t="s">
        <v>241</v>
      </c>
      <c r="E162" s="4" t="s">
        <v>242</v>
      </c>
      <c r="F162" s="4"/>
      <c r="G162" s="25"/>
      <c r="H162" s="11"/>
    </row>
    <row r="163" spans="1:8" s="3" customFormat="1" x14ac:dyDescent="0.35">
      <c r="G163" s="25"/>
      <c r="H163" s="11"/>
    </row>
    <row r="164" spans="1:8" s="3" customFormat="1" ht="31.5" x14ac:dyDescent="0.35">
      <c r="A164" s="7" t="s">
        <v>243</v>
      </c>
      <c r="B164" s="8">
        <v>1</v>
      </c>
      <c r="C164" s="7" t="s">
        <v>244</v>
      </c>
      <c r="D164" s="7" t="s">
        <v>34</v>
      </c>
      <c r="E164" s="2" t="s">
        <v>245</v>
      </c>
      <c r="F164" s="19"/>
      <c r="G164" s="15">
        <v>75</v>
      </c>
      <c r="H164" s="9">
        <f>ROUND(ROUND(F164,2)*ROUND(G164,3),2)</f>
        <v>0</v>
      </c>
    </row>
    <row r="165" spans="1:8" s="3" customFormat="1" ht="31.5" x14ac:dyDescent="0.35">
      <c r="A165" s="7" t="s">
        <v>243</v>
      </c>
      <c r="B165" s="8">
        <v>2</v>
      </c>
      <c r="C165" s="7" t="s">
        <v>246</v>
      </c>
      <c r="D165" s="7" t="s">
        <v>34</v>
      </c>
      <c r="E165" s="2" t="s">
        <v>247</v>
      </c>
      <c r="F165" s="19"/>
      <c r="G165" s="15">
        <v>20</v>
      </c>
      <c r="H165" s="9">
        <f>ROUND(ROUND(F165,2)*ROUND(G165,3),2)</f>
        <v>0</v>
      </c>
    </row>
    <row r="166" spans="1:8" s="3" customFormat="1" ht="42" x14ac:dyDescent="0.35">
      <c r="A166" s="7" t="s">
        <v>243</v>
      </c>
      <c r="B166" s="8">
        <v>3</v>
      </c>
      <c r="C166" s="7" t="s">
        <v>83</v>
      </c>
      <c r="D166" s="7" t="s">
        <v>34</v>
      </c>
      <c r="E166" s="2" t="s">
        <v>84</v>
      </c>
      <c r="F166" s="19"/>
      <c r="G166" s="15">
        <v>75</v>
      </c>
      <c r="H166" s="9">
        <f>ROUND(ROUND(F166,2)*ROUND(G166,3),2)</f>
        <v>0</v>
      </c>
    </row>
    <row r="167" spans="1:8" s="3" customFormat="1" ht="63" x14ac:dyDescent="0.35">
      <c r="A167" s="7" t="s">
        <v>243</v>
      </c>
      <c r="B167" s="8">
        <v>4</v>
      </c>
      <c r="C167" s="7" t="s">
        <v>248</v>
      </c>
      <c r="D167" s="7" t="s">
        <v>34</v>
      </c>
      <c r="E167" s="2" t="s">
        <v>249</v>
      </c>
      <c r="F167" s="19"/>
      <c r="G167" s="15">
        <v>25</v>
      </c>
      <c r="H167" s="9">
        <f>ROUND(ROUND(F167,2)*ROUND(G167,3),2)</f>
        <v>0</v>
      </c>
    </row>
    <row r="168" spans="1:8" s="3" customFormat="1" ht="42" x14ac:dyDescent="0.35">
      <c r="A168" s="7" t="s">
        <v>243</v>
      </c>
      <c r="B168" s="8">
        <v>5</v>
      </c>
      <c r="C168" s="7" t="s">
        <v>250</v>
      </c>
      <c r="D168" s="7" t="s">
        <v>34</v>
      </c>
      <c r="E168" s="2" t="s">
        <v>251</v>
      </c>
      <c r="F168" s="19"/>
      <c r="G168" s="15">
        <v>12.5</v>
      </c>
      <c r="H168" s="9">
        <f>ROUND(ROUND(F168,2)*ROUND(G168,3),2)</f>
        <v>0</v>
      </c>
    </row>
    <row r="169" spans="1:8" s="3" customFormat="1" ht="31.5" x14ac:dyDescent="0.35">
      <c r="A169" s="7" t="s">
        <v>243</v>
      </c>
      <c r="B169" s="8">
        <v>6</v>
      </c>
      <c r="C169" s="7" t="s">
        <v>252</v>
      </c>
      <c r="D169" s="7" t="s">
        <v>40</v>
      </c>
      <c r="E169" s="2" t="s">
        <v>253</v>
      </c>
      <c r="F169" s="19"/>
      <c r="G169" s="15">
        <v>125</v>
      </c>
      <c r="H169" s="9">
        <f>ROUND(ROUND(F169,2)*ROUND(G169,3),2)</f>
        <v>0</v>
      </c>
    </row>
    <row r="170" spans="1:8" s="3" customFormat="1" ht="21" x14ac:dyDescent="0.35">
      <c r="A170" s="7" t="s">
        <v>243</v>
      </c>
      <c r="B170" s="8">
        <v>7</v>
      </c>
      <c r="C170" s="7" t="s">
        <v>254</v>
      </c>
      <c r="D170" s="7" t="s">
        <v>37</v>
      </c>
      <c r="E170" s="2" t="s">
        <v>255</v>
      </c>
      <c r="F170" s="19"/>
      <c r="G170" s="15">
        <v>50</v>
      </c>
      <c r="H170" s="9">
        <f>ROUND(ROUND(F170,2)*ROUND(G170,3),2)</f>
        <v>0</v>
      </c>
    </row>
    <row r="171" spans="1:8" s="3" customFormat="1" ht="42" x14ac:dyDescent="0.35">
      <c r="A171" s="7" t="s">
        <v>243</v>
      </c>
      <c r="B171" s="8">
        <v>8</v>
      </c>
      <c r="C171" s="7" t="s">
        <v>256</v>
      </c>
      <c r="D171" s="7" t="s">
        <v>37</v>
      </c>
      <c r="E171" s="2" t="s">
        <v>257</v>
      </c>
      <c r="F171" s="19"/>
      <c r="G171" s="15">
        <v>37.5</v>
      </c>
      <c r="H171" s="9">
        <f>ROUND(ROUND(F171,2)*ROUND(G171,3),2)</f>
        <v>0</v>
      </c>
    </row>
    <row r="172" spans="1:8" s="3" customFormat="1" ht="21" x14ac:dyDescent="0.35">
      <c r="A172" s="7" t="s">
        <v>243</v>
      </c>
      <c r="B172" s="8">
        <v>9</v>
      </c>
      <c r="C172" s="7" t="s">
        <v>258</v>
      </c>
      <c r="D172" s="7" t="s">
        <v>37</v>
      </c>
      <c r="E172" s="2" t="s">
        <v>259</v>
      </c>
      <c r="F172" s="19"/>
      <c r="G172" s="15">
        <v>25</v>
      </c>
      <c r="H172" s="9">
        <f>ROUND(ROUND(F172,2)*ROUND(G172,3),2)</f>
        <v>0</v>
      </c>
    </row>
    <row r="173" spans="1:8" s="3" customFormat="1" ht="42" x14ac:dyDescent="0.35">
      <c r="A173" s="7" t="s">
        <v>243</v>
      </c>
      <c r="B173" s="8">
        <v>10</v>
      </c>
      <c r="C173" s="7" t="s">
        <v>260</v>
      </c>
      <c r="D173" s="7" t="s">
        <v>37</v>
      </c>
      <c r="E173" s="2" t="s">
        <v>261</v>
      </c>
      <c r="F173" s="19"/>
      <c r="G173" s="15">
        <v>12.5</v>
      </c>
      <c r="H173" s="9">
        <f>ROUND(ROUND(F173,2)*ROUND(G173,3),2)</f>
        <v>0</v>
      </c>
    </row>
    <row r="174" spans="1:8" s="3" customFormat="1" ht="31.5" x14ac:dyDescent="0.35">
      <c r="A174" s="7" t="s">
        <v>243</v>
      </c>
      <c r="B174" s="8">
        <v>11</v>
      </c>
      <c r="C174" s="7" t="s">
        <v>262</v>
      </c>
      <c r="D174" s="7" t="s">
        <v>34</v>
      </c>
      <c r="E174" s="2" t="s">
        <v>263</v>
      </c>
      <c r="F174" s="19"/>
      <c r="G174" s="15">
        <v>25</v>
      </c>
      <c r="H174" s="9">
        <f>ROUND(ROUND(F174,2)*ROUND(G174,3),2)</f>
        <v>0</v>
      </c>
    </row>
    <row r="175" spans="1:8" s="3" customFormat="1" ht="31.5" x14ac:dyDescent="0.35">
      <c r="A175" s="7" t="s">
        <v>243</v>
      </c>
      <c r="B175" s="8">
        <v>12</v>
      </c>
      <c r="C175" s="7" t="s">
        <v>264</v>
      </c>
      <c r="D175" s="7" t="s">
        <v>34</v>
      </c>
      <c r="E175" s="2" t="s">
        <v>265</v>
      </c>
      <c r="F175" s="19"/>
      <c r="G175" s="15">
        <v>50</v>
      </c>
      <c r="H175" s="9">
        <f>ROUND(ROUND(F175,2)*ROUND(G175,3),2)</f>
        <v>0</v>
      </c>
    </row>
    <row r="176" spans="1:8" s="3" customFormat="1" ht="21" x14ac:dyDescent="0.35">
      <c r="A176" s="7" t="s">
        <v>243</v>
      </c>
      <c r="B176" s="8">
        <v>13</v>
      </c>
      <c r="C176" s="7" t="s">
        <v>266</v>
      </c>
      <c r="D176" s="7" t="s">
        <v>34</v>
      </c>
      <c r="E176" s="2" t="s">
        <v>267</v>
      </c>
      <c r="F176" s="19"/>
      <c r="G176" s="15">
        <v>12.5</v>
      </c>
      <c r="H176" s="9">
        <f>ROUND(ROUND(F176,2)*ROUND(G176,3),2)</f>
        <v>0</v>
      </c>
    </row>
    <row r="177" spans="1:8" s="3" customFormat="1" ht="21" x14ac:dyDescent="0.35">
      <c r="A177" s="7" t="s">
        <v>243</v>
      </c>
      <c r="B177" s="8">
        <v>14</v>
      </c>
      <c r="C177" s="7" t="s">
        <v>268</v>
      </c>
      <c r="D177" s="7" t="s">
        <v>34</v>
      </c>
      <c r="E177" s="2" t="s">
        <v>269</v>
      </c>
      <c r="F177" s="19"/>
      <c r="G177" s="15">
        <v>12.5</v>
      </c>
      <c r="H177" s="9">
        <f>ROUND(ROUND(F177,2)*ROUND(G177,3),2)</f>
        <v>0</v>
      </c>
    </row>
    <row r="178" spans="1:8" s="3" customFormat="1" ht="21" x14ac:dyDescent="0.35">
      <c r="A178" s="7" t="s">
        <v>243</v>
      </c>
      <c r="B178" s="8">
        <v>15</v>
      </c>
      <c r="C178" s="7" t="s">
        <v>270</v>
      </c>
      <c r="D178" s="7" t="s">
        <v>34</v>
      </c>
      <c r="E178" s="2" t="s">
        <v>271</v>
      </c>
      <c r="F178" s="19"/>
      <c r="G178" s="15">
        <v>12.5</v>
      </c>
      <c r="H178" s="9">
        <f>ROUND(ROUND(F178,2)*ROUND(G178,3),2)</f>
        <v>0</v>
      </c>
    </row>
    <row r="179" spans="1:8" s="3" customFormat="1" ht="42" x14ac:dyDescent="0.35">
      <c r="A179" s="7" t="s">
        <v>243</v>
      </c>
      <c r="B179" s="8">
        <v>16</v>
      </c>
      <c r="C179" s="7" t="s">
        <v>272</v>
      </c>
      <c r="D179" s="7" t="s">
        <v>34</v>
      </c>
      <c r="E179" s="2" t="s">
        <v>273</v>
      </c>
      <c r="F179" s="19"/>
      <c r="G179" s="15">
        <v>10</v>
      </c>
      <c r="H179" s="9">
        <f>ROUND(ROUND(F179,2)*ROUND(G179,3),2)</f>
        <v>0</v>
      </c>
    </row>
    <row r="180" spans="1:8" s="3" customFormat="1" ht="42" x14ac:dyDescent="0.35">
      <c r="A180" s="7" t="s">
        <v>243</v>
      </c>
      <c r="B180" s="8">
        <v>17</v>
      </c>
      <c r="C180" s="7" t="s">
        <v>274</v>
      </c>
      <c r="D180" s="7" t="s">
        <v>34</v>
      </c>
      <c r="E180" s="2" t="s">
        <v>275</v>
      </c>
      <c r="F180" s="19"/>
      <c r="G180" s="15">
        <v>5</v>
      </c>
      <c r="H180" s="9">
        <f>ROUND(ROUND(F180,2)*ROUND(G180,3),2)</f>
        <v>0</v>
      </c>
    </row>
    <row r="181" spans="1:8" s="3" customFormat="1" ht="31.5" x14ac:dyDescent="0.35">
      <c r="A181" s="7" t="s">
        <v>243</v>
      </c>
      <c r="B181" s="8">
        <v>18</v>
      </c>
      <c r="C181" s="7" t="s">
        <v>276</v>
      </c>
      <c r="D181" s="7" t="s">
        <v>277</v>
      </c>
      <c r="E181" s="2" t="s">
        <v>278</v>
      </c>
      <c r="F181" s="19"/>
      <c r="G181" s="15">
        <v>5</v>
      </c>
      <c r="H181" s="9">
        <f>ROUND(ROUND(F181,2)*ROUND(G181,3),2)</f>
        <v>0</v>
      </c>
    </row>
    <row r="182" spans="1:8" s="3" customFormat="1" ht="42" x14ac:dyDescent="0.35">
      <c r="A182" s="7" t="s">
        <v>243</v>
      </c>
      <c r="B182" s="8">
        <v>19</v>
      </c>
      <c r="C182" s="7" t="s">
        <v>279</v>
      </c>
      <c r="D182" s="7" t="s">
        <v>34</v>
      </c>
      <c r="E182" s="2" t="s">
        <v>280</v>
      </c>
      <c r="F182" s="19"/>
      <c r="G182" s="15">
        <v>5</v>
      </c>
      <c r="H182" s="9">
        <f>ROUND(ROUND(F182,2)*ROUND(G182,3),2)</f>
        <v>0</v>
      </c>
    </row>
    <row r="183" spans="1:8" s="3" customFormat="1" ht="42" x14ac:dyDescent="0.35">
      <c r="A183" s="7" t="s">
        <v>243</v>
      </c>
      <c r="B183" s="8">
        <v>20</v>
      </c>
      <c r="C183" s="7" t="s">
        <v>281</v>
      </c>
      <c r="D183" s="7" t="s">
        <v>34</v>
      </c>
      <c r="E183" s="2" t="s">
        <v>282</v>
      </c>
      <c r="F183" s="19"/>
      <c r="G183" s="15">
        <v>2.5</v>
      </c>
      <c r="H183" s="9">
        <f>ROUND(ROUND(F183,2)*ROUND(G183,3),2)</f>
        <v>0</v>
      </c>
    </row>
    <row r="184" spans="1:8" s="3" customFormat="1" x14ac:dyDescent="0.35">
      <c r="E184" s="4" t="s">
        <v>45</v>
      </c>
      <c r="F184" s="4"/>
      <c r="G184" s="24"/>
      <c r="H184" s="10">
        <f>SUM(H164:H183)</f>
        <v>0</v>
      </c>
    </row>
    <row r="185" spans="1:8" s="3" customFormat="1" x14ac:dyDescent="0.35">
      <c r="G185" s="25"/>
      <c r="H185" s="11"/>
    </row>
    <row r="186" spans="1:8" s="3" customFormat="1" x14ac:dyDescent="0.35">
      <c r="C186" s="4" t="s">
        <v>2</v>
      </c>
      <c r="D186" s="5" t="s">
        <v>3</v>
      </c>
      <c r="E186" s="4" t="s">
        <v>4</v>
      </c>
      <c r="F186" s="4"/>
      <c r="G186" s="25"/>
      <c r="H186" s="11"/>
    </row>
    <row r="187" spans="1:8" s="3" customFormat="1" x14ac:dyDescent="0.35">
      <c r="C187" s="4" t="s">
        <v>5</v>
      </c>
      <c r="D187" s="5" t="s">
        <v>6</v>
      </c>
      <c r="E187" s="4" t="s">
        <v>7</v>
      </c>
      <c r="F187" s="4"/>
      <c r="G187" s="25"/>
      <c r="H187" s="11"/>
    </row>
    <row r="188" spans="1:8" s="3" customFormat="1" x14ac:dyDescent="0.35">
      <c r="C188" s="4" t="s">
        <v>8</v>
      </c>
      <c r="D188" s="5" t="s">
        <v>283</v>
      </c>
      <c r="E188" s="4" t="s">
        <v>284</v>
      </c>
      <c r="F188" s="4"/>
      <c r="G188" s="25"/>
      <c r="H188" s="11"/>
    </row>
    <row r="189" spans="1:8" s="3" customFormat="1" x14ac:dyDescent="0.35">
      <c r="G189" s="25"/>
      <c r="H189" s="11"/>
    </row>
    <row r="190" spans="1:8" s="3" customFormat="1" ht="52.5" x14ac:dyDescent="0.35">
      <c r="A190" s="7" t="s">
        <v>285</v>
      </c>
      <c r="B190" s="8">
        <v>1</v>
      </c>
      <c r="C190" s="7" t="s">
        <v>286</v>
      </c>
      <c r="D190" s="7" t="s">
        <v>34</v>
      </c>
      <c r="E190" s="2" t="s">
        <v>287</v>
      </c>
      <c r="F190" s="19"/>
      <c r="G190" s="15">
        <v>325</v>
      </c>
      <c r="H190" s="9">
        <f>ROUND(ROUND(F190,2)*ROUND(G190,3),2)</f>
        <v>0</v>
      </c>
    </row>
    <row r="191" spans="1:8" s="3" customFormat="1" ht="31.5" x14ac:dyDescent="0.35">
      <c r="A191" s="7" t="s">
        <v>285</v>
      </c>
      <c r="B191" s="8">
        <v>2</v>
      </c>
      <c r="C191" s="7" t="s">
        <v>190</v>
      </c>
      <c r="D191" s="7" t="s">
        <v>37</v>
      </c>
      <c r="E191" s="2" t="s">
        <v>191</v>
      </c>
      <c r="F191" s="19"/>
      <c r="G191" s="15">
        <v>250</v>
      </c>
      <c r="H191" s="9">
        <f>ROUND(ROUND(F191,2)*ROUND(G191,3),2)</f>
        <v>0</v>
      </c>
    </row>
    <row r="192" spans="1:8" s="3" customFormat="1" ht="31.5" x14ac:dyDescent="0.35">
      <c r="A192" s="7" t="s">
        <v>285</v>
      </c>
      <c r="B192" s="8">
        <v>3</v>
      </c>
      <c r="C192" s="7" t="s">
        <v>192</v>
      </c>
      <c r="D192" s="7" t="s">
        <v>37</v>
      </c>
      <c r="E192" s="2" t="s">
        <v>193</v>
      </c>
      <c r="F192" s="19"/>
      <c r="G192" s="15">
        <v>250</v>
      </c>
      <c r="H192" s="9">
        <f>ROUND(ROUND(F192,2)*ROUND(G192,3),2)</f>
        <v>0</v>
      </c>
    </row>
    <row r="193" spans="1:8" s="3" customFormat="1" ht="21" x14ac:dyDescent="0.35">
      <c r="A193" s="7" t="s">
        <v>285</v>
      </c>
      <c r="B193" s="8">
        <v>4</v>
      </c>
      <c r="C193" s="7" t="s">
        <v>194</v>
      </c>
      <c r="D193" s="7" t="s">
        <v>37</v>
      </c>
      <c r="E193" s="2" t="s">
        <v>195</v>
      </c>
      <c r="F193" s="19"/>
      <c r="G193" s="15">
        <v>250</v>
      </c>
      <c r="H193" s="9">
        <f>ROUND(ROUND(F193,2)*ROUND(G193,3),2)</f>
        <v>0</v>
      </c>
    </row>
    <row r="194" spans="1:8" s="3" customFormat="1" ht="31.5" x14ac:dyDescent="0.35">
      <c r="A194" s="7" t="s">
        <v>285</v>
      </c>
      <c r="B194" s="8">
        <v>5</v>
      </c>
      <c r="C194" s="7" t="s">
        <v>196</v>
      </c>
      <c r="D194" s="7" t="s">
        <v>37</v>
      </c>
      <c r="E194" s="2" t="s">
        <v>197</v>
      </c>
      <c r="F194" s="19"/>
      <c r="G194" s="15">
        <v>250</v>
      </c>
      <c r="H194" s="9">
        <f>ROUND(ROUND(F194,2)*ROUND(G194,3),2)</f>
        <v>0</v>
      </c>
    </row>
    <row r="195" spans="1:8" s="3" customFormat="1" ht="21" x14ac:dyDescent="0.35">
      <c r="A195" s="7" t="s">
        <v>285</v>
      </c>
      <c r="B195" s="8">
        <v>6</v>
      </c>
      <c r="C195" s="7" t="s">
        <v>198</v>
      </c>
      <c r="D195" s="7" t="s">
        <v>34</v>
      </c>
      <c r="E195" s="2" t="s">
        <v>199</v>
      </c>
      <c r="F195" s="19"/>
      <c r="G195" s="15">
        <v>20</v>
      </c>
      <c r="H195" s="9">
        <f>ROUND(ROUND(F195,2)*ROUND(G195,3),2)</f>
        <v>0</v>
      </c>
    </row>
    <row r="196" spans="1:8" s="3" customFormat="1" ht="42" x14ac:dyDescent="0.35">
      <c r="A196" s="7" t="s">
        <v>285</v>
      </c>
      <c r="B196" s="8">
        <v>7</v>
      </c>
      <c r="C196" s="7" t="s">
        <v>200</v>
      </c>
      <c r="D196" s="7" t="s">
        <v>34</v>
      </c>
      <c r="E196" s="2" t="s">
        <v>201</v>
      </c>
      <c r="F196" s="19"/>
      <c r="G196" s="15">
        <v>30</v>
      </c>
      <c r="H196" s="9">
        <f>ROUND(ROUND(F196,2)*ROUND(G196,3),2)</f>
        <v>0</v>
      </c>
    </row>
    <row r="197" spans="1:8" s="3" customFormat="1" x14ac:dyDescent="0.35">
      <c r="E197" s="4" t="s">
        <v>45</v>
      </c>
      <c r="F197" s="4"/>
      <c r="G197" s="24"/>
      <c r="H197" s="10">
        <f>SUM(H190:H196)</f>
        <v>0</v>
      </c>
    </row>
    <row r="198" spans="1:8" s="3" customFormat="1" x14ac:dyDescent="0.35">
      <c r="G198" s="25"/>
      <c r="H198" s="11"/>
    </row>
    <row r="199" spans="1:8" s="3" customFormat="1" x14ac:dyDescent="0.35">
      <c r="C199" s="4" t="s">
        <v>2</v>
      </c>
      <c r="D199" s="5" t="s">
        <v>3</v>
      </c>
      <c r="E199" s="4" t="s">
        <v>4</v>
      </c>
      <c r="F199" s="4"/>
      <c r="G199" s="25"/>
      <c r="H199" s="11"/>
    </row>
    <row r="200" spans="1:8" s="3" customFormat="1" x14ac:dyDescent="0.35">
      <c r="C200" s="4" t="s">
        <v>5</v>
      </c>
      <c r="D200" s="5" t="s">
        <v>6</v>
      </c>
      <c r="E200" s="4" t="s">
        <v>7</v>
      </c>
      <c r="F200" s="4"/>
      <c r="G200" s="25"/>
      <c r="H200" s="11"/>
    </row>
    <row r="201" spans="1:8" s="3" customFormat="1" x14ac:dyDescent="0.35">
      <c r="C201" s="4" t="s">
        <v>8</v>
      </c>
      <c r="D201" s="5" t="s">
        <v>288</v>
      </c>
      <c r="E201" s="4" t="s">
        <v>289</v>
      </c>
      <c r="F201" s="4"/>
      <c r="G201" s="25"/>
      <c r="H201" s="11"/>
    </row>
    <row r="202" spans="1:8" s="3" customFormat="1" x14ac:dyDescent="0.35">
      <c r="G202" s="25"/>
      <c r="H202" s="11"/>
    </row>
    <row r="203" spans="1:8" s="3" customFormat="1" x14ac:dyDescent="0.35">
      <c r="A203" s="7" t="s">
        <v>290</v>
      </c>
      <c r="B203" s="8">
        <v>1</v>
      </c>
      <c r="C203" s="7" t="s">
        <v>291</v>
      </c>
      <c r="D203" s="7" t="s">
        <v>34</v>
      </c>
      <c r="E203" s="2" t="s">
        <v>292</v>
      </c>
      <c r="F203" s="19"/>
      <c r="G203" s="15">
        <v>25</v>
      </c>
      <c r="H203" s="9">
        <f>ROUND(ROUND(F203,2)*ROUND(G203,3),2)</f>
        <v>0</v>
      </c>
    </row>
    <row r="204" spans="1:8" s="3" customFormat="1" x14ac:dyDescent="0.35">
      <c r="A204" s="7" t="s">
        <v>290</v>
      </c>
      <c r="B204" s="8">
        <v>2</v>
      </c>
      <c r="C204" s="7" t="s">
        <v>293</v>
      </c>
      <c r="D204" s="7" t="s">
        <v>34</v>
      </c>
      <c r="E204" s="2" t="s">
        <v>294</v>
      </c>
      <c r="F204" s="19"/>
      <c r="G204" s="15">
        <v>45</v>
      </c>
      <c r="H204" s="9">
        <f>ROUND(ROUND(F204,2)*ROUND(G204,3),2)</f>
        <v>0</v>
      </c>
    </row>
    <row r="205" spans="1:8" s="3" customFormat="1" ht="21" x14ac:dyDescent="0.35">
      <c r="A205" s="7" t="s">
        <v>290</v>
      </c>
      <c r="B205" s="8">
        <v>3</v>
      </c>
      <c r="C205" s="7" t="s">
        <v>295</v>
      </c>
      <c r="D205" s="7" t="s">
        <v>34</v>
      </c>
      <c r="E205" s="2" t="s">
        <v>296</v>
      </c>
      <c r="F205" s="19"/>
      <c r="G205" s="15">
        <v>15</v>
      </c>
      <c r="H205" s="9">
        <f>ROUND(ROUND(F205,2)*ROUND(G205,3),2)</f>
        <v>0</v>
      </c>
    </row>
    <row r="206" spans="1:8" s="3" customFormat="1" ht="52.5" x14ac:dyDescent="0.35">
      <c r="A206" s="7" t="s">
        <v>290</v>
      </c>
      <c r="B206" s="8">
        <v>4</v>
      </c>
      <c r="C206" s="7" t="s">
        <v>297</v>
      </c>
      <c r="D206" s="7" t="s">
        <v>34</v>
      </c>
      <c r="E206" s="2" t="s">
        <v>298</v>
      </c>
      <c r="F206" s="19"/>
      <c r="G206" s="15">
        <v>75</v>
      </c>
      <c r="H206" s="9">
        <f>ROUND(ROUND(F206,2)*ROUND(G206,3),2)</f>
        <v>0</v>
      </c>
    </row>
    <row r="207" spans="1:8" s="3" customFormat="1" ht="31.5" x14ac:dyDescent="0.35">
      <c r="A207" s="7" t="s">
        <v>290</v>
      </c>
      <c r="B207" s="8">
        <v>5</v>
      </c>
      <c r="C207" s="7" t="s">
        <v>299</v>
      </c>
      <c r="D207" s="7" t="s">
        <v>34</v>
      </c>
      <c r="E207" s="2" t="s">
        <v>300</v>
      </c>
      <c r="F207" s="19"/>
      <c r="G207" s="15">
        <v>50</v>
      </c>
      <c r="H207" s="9">
        <f>ROUND(ROUND(F207,2)*ROUND(G207,3),2)</f>
        <v>0</v>
      </c>
    </row>
    <row r="208" spans="1:8" s="3" customFormat="1" ht="21" x14ac:dyDescent="0.35">
      <c r="A208" s="7" t="s">
        <v>290</v>
      </c>
      <c r="B208" s="8">
        <v>6</v>
      </c>
      <c r="C208" s="7" t="s">
        <v>301</v>
      </c>
      <c r="D208" s="7" t="s">
        <v>34</v>
      </c>
      <c r="E208" s="2" t="s">
        <v>302</v>
      </c>
      <c r="F208" s="19"/>
      <c r="G208" s="15">
        <v>10</v>
      </c>
      <c r="H208" s="9">
        <f>ROUND(ROUND(F208,2)*ROUND(G208,3),2)</f>
        <v>0</v>
      </c>
    </row>
    <row r="209" spans="1:8" s="3" customFormat="1" ht="31.5" x14ac:dyDescent="0.35">
      <c r="A209" s="7" t="s">
        <v>290</v>
      </c>
      <c r="B209" s="8">
        <v>7</v>
      </c>
      <c r="C209" s="7" t="s">
        <v>303</v>
      </c>
      <c r="D209" s="7" t="s">
        <v>34</v>
      </c>
      <c r="E209" s="2" t="s">
        <v>304</v>
      </c>
      <c r="F209" s="19"/>
      <c r="G209" s="15">
        <v>50</v>
      </c>
      <c r="H209" s="9">
        <f>ROUND(ROUND(F209,2)*ROUND(G209,3),2)</f>
        <v>0</v>
      </c>
    </row>
    <row r="210" spans="1:8" s="3" customFormat="1" ht="31.5" x14ac:dyDescent="0.35">
      <c r="A210" s="7" t="s">
        <v>290</v>
      </c>
      <c r="B210" s="8">
        <v>8</v>
      </c>
      <c r="C210" s="7" t="s">
        <v>305</v>
      </c>
      <c r="D210" s="7" t="s">
        <v>34</v>
      </c>
      <c r="E210" s="2" t="s">
        <v>306</v>
      </c>
      <c r="F210" s="19"/>
      <c r="G210" s="15">
        <v>10</v>
      </c>
      <c r="H210" s="9">
        <f>ROUND(ROUND(F210,2)*ROUND(G210,3),2)</f>
        <v>0</v>
      </c>
    </row>
    <row r="211" spans="1:8" s="3" customFormat="1" ht="31.5" x14ac:dyDescent="0.35">
      <c r="A211" s="7" t="s">
        <v>290</v>
      </c>
      <c r="B211" s="8">
        <v>9</v>
      </c>
      <c r="C211" s="7" t="s">
        <v>307</v>
      </c>
      <c r="D211" s="7" t="s">
        <v>34</v>
      </c>
      <c r="E211" s="2" t="s">
        <v>308</v>
      </c>
      <c r="F211" s="19"/>
      <c r="G211" s="15">
        <v>15</v>
      </c>
      <c r="H211" s="9">
        <f>ROUND(ROUND(F211,2)*ROUND(G211,3),2)</f>
        <v>0</v>
      </c>
    </row>
    <row r="212" spans="1:8" s="3" customFormat="1" ht="21" x14ac:dyDescent="0.35">
      <c r="A212" s="7" t="s">
        <v>290</v>
      </c>
      <c r="B212" s="8">
        <v>10</v>
      </c>
      <c r="C212" s="7" t="s">
        <v>309</v>
      </c>
      <c r="D212" s="7" t="s">
        <v>34</v>
      </c>
      <c r="E212" s="2" t="s">
        <v>310</v>
      </c>
      <c r="F212" s="19"/>
      <c r="G212" s="15">
        <v>7.5</v>
      </c>
      <c r="H212" s="9">
        <f>ROUND(ROUND(F212,2)*ROUND(G212,3),2)</f>
        <v>0</v>
      </c>
    </row>
    <row r="213" spans="1:8" s="3" customFormat="1" ht="31.5" x14ac:dyDescent="0.35">
      <c r="A213" s="7" t="s">
        <v>290</v>
      </c>
      <c r="B213" s="8">
        <v>11</v>
      </c>
      <c r="C213" s="7" t="s">
        <v>311</v>
      </c>
      <c r="D213" s="7" t="s">
        <v>34</v>
      </c>
      <c r="E213" s="2" t="s">
        <v>312</v>
      </c>
      <c r="F213" s="19"/>
      <c r="G213" s="15">
        <v>5</v>
      </c>
      <c r="H213" s="9">
        <f>ROUND(ROUND(F213,2)*ROUND(G213,3),2)</f>
        <v>0</v>
      </c>
    </row>
    <row r="214" spans="1:8" s="3" customFormat="1" ht="21" x14ac:dyDescent="0.35">
      <c r="A214" s="7" t="s">
        <v>290</v>
      </c>
      <c r="B214" s="8">
        <v>12</v>
      </c>
      <c r="C214" s="7" t="s">
        <v>186</v>
      </c>
      <c r="D214" s="7" t="s">
        <v>34</v>
      </c>
      <c r="E214" s="2" t="s">
        <v>187</v>
      </c>
      <c r="F214" s="19"/>
      <c r="G214" s="15">
        <v>25</v>
      </c>
      <c r="H214" s="9">
        <f>ROUND(ROUND(F214,2)*ROUND(G214,3),2)</f>
        <v>0</v>
      </c>
    </row>
    <row r="215" spans="1:8" s="3" customFormat="1" x14ac:dyDescent="0.35">
      <c r="E215" s="4" t="s">
        <v>45</v>
      </c>
      <c r="F215" s="4"/>
      <c r="G215" s="24"/>
      <c r="H215" s="10">
        <f>SUM(H203:H214)</f>
        <v>0</v>
      </c>
    </row>
    <row r="216" spans="1:8" s="3" customFormat="1" x14ac:dyDescent="0.35">
      <c r="G216" s="25"/>
      <c r="H216" s="11"/>
    </row>
    <row r="217" spans="1:8" s="3" customFormat="1" x14ac:dyDescent="0.35">
      <c r="C217" s="4" t="s">
        <v>2</v>
      </c>
      <c r="D217" s="5" t="s">
        <v>3</v>
      </c>
      <c r="E217" s="4" t="s">
        <v>4</v>
      </c>
      <c r="F217" s="4"/>
      <c r="G217" s="25"/>
      <c r="H217" s="11"/>
    </row>
    <row r="218" spans="1:8" s="3" customFormat="1" x14ac:dyDescent="0.35">
      <c r="C218" s="4" t="s">
        <v>5</v>
      </c>
      <c r="D218" s="5" t="s">
        <v>6</v>
      </c>
      <c r="E218" s="4" t="s">
        <v>7</v>
      </c>
      <c r="F218" s="4"/>
      <c r="G218" s="25"/>
      <c r="H218" s="11"/>
    </row>
    <row r="219" spans="1:8" s="3" customFormat="1" x14ac:dyDescent="0.35">
      <c r="C219" s="4" t="s">
        <v>8</v>
      </c>
      <c r="D219" s="5" t="s">
        <v>313</v>
      </c>
      <c r="E219" s="4" t="s">
        <v>314</v>
      </c>
      <c r="F219" s="4"/>
      <c r="G219" s="25"/>
      <c r="H219" s="11"/>
    </row>
    <row r="220" spans="1:8" s="3" customFormat="1" x14ac:dyDescent="0.35">
      <c r="G220" s="25"/>
      <c r="H220" s="11"/>
    </row>
    <row r="221" spans="1:8" s="3" customFormat="1" ht="31.5" x14ac:dyDescent="0.35">
      <c r="A221" s="7" t="s">
        <v>315</v>
      </c>
      <c r="B221" s="8">
        <v>1</v>
      </c>
      <c r="C221" s="7" t="s">
        <v>316</v>
      </c>
      <c r="D221" s="7" t="s">
        <v>34</v>
      </c>
      <c r="E221" s="2" t="s">
        <v>317</v>
      </c>
      <c r="F221" s="19"/>
      <c r="G221" s="15">
        <v>75</v>
      </c>
      <c r="H221" s="9">
        <f>ROUND(ROUND(F221,2)*ROUND(G221,3),2)</f>
        <v>0</v>
      </c>
    </row>
    <row r="222" spans="1:8" s="3" customFormat="1" x14ac:dyDescent="0.35">
      <c r="E222" s="4" t="s">
        <v>45</v>
      </c>
      <c r="F222" s="4"/>
      <c r="G222" s="26"/>
      <c r="H222" s="10">
        <f>SUM(H221:H221)</f>
        <v>0</v>
      </c>
    </row>
    <row r="223" spans="1:8" s="3" customFormat="1" x14ac:dyDescent="0.35">
      <c r="G223" s="21"/>
    </row>
    <row r="224" spans="1:8" ht="15" thickBot="1" x14ac:dyDescent="0.4">
      <c r="H224" s="12"/>
    </row>
    <row r="225" spans="3:11" ht="15" thickBot="1" x14ac:dyDescent="0.4">
      <c r="C225" t="s">
        <v>321</v>
      </c>
      <c r="D225" s="19"/>
      <c r="E225" s="19"/>
      <c r="G225" s="27" t="s">
        <v>318</v>
      </c>
      <c r="H225" s="16">
        <f>H222+H197+H184+H158+H136+H117+H103+H84+H71+H60+H44+H24+H215</f>
        <v>0</v>
      </c>
      <c r="J225" s="12"/>
      <c r="K225" s="13"/>
    </row>
    <row r="226" spans="3:11" ht="15" thickBot="1" x14ac:dyDescent="0.4">
      <c r="G226" s="27" t="s">
        <v>319</v>
      </c>
      <c r="H226" s="17">
        <f>H225*1.19</f>
        <v>0</v>
      </c>
      <c r="J226" s="12"/>
      <c r="K226" s="13"/>
    </row>
    <row r="227" spans="3:11" ht="15" thickBot="1" x14ac:dyDescent="0.4">
      <c r="G227" s="27" t="s">
        <v>320</v>
      </c>
      <c r="H227" s="17">
        <f>H226*1.21</f>
        <v>0</v>
      </c>
      <c r="J227" s="12"/>
      <c r="K227" s="13"/>
    </row>
    <row r="228" spans="3:11" x14ac:dyDescent="0.35">
      <c r="J228" s="14"/>
    </row>
  </sheetData>
  <mergeCells count="1">
    <mergeCell ref="A3:C3"/>
  </mergeCells>
  <pageMargins left="0.31496062992125984" right="0.31496062992125984" top="0.74803149606299213" bottom="0.74803149606299213" header="0.31496062992125984" footer="0.31496062992125984"/>
  <pageSetup paperSize="9" scale="81" orientation="portrait" r:id="rId1"/>
  <headerFooter>
    <oddHeader>&amp;A</oddHeader>
    <oddFooter>Pàgina &amp;P d' &amp;N</oddFooter>
  </headerFooter>
  <rowBreaks count="6" manualBreakCount="6">
    <brk id="25" max="7" man="1"/>
    <brk id="60" max="7" man="1"/>
    <brk id="84" max="7" man="1"/>
    <brk id="104" max="7" man="1"/>
    <brk id="118" max="7" man="1"/>
    <brk id="185"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Arranjaments</vt:lpstr>
      <vt:lpstr>Arranjaments!Àrea_d'impressió</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2022-07-29T06:58:27Z</cp:lastPrinted>
  <dcterms:created xsi:type="dcterms:W3CDTF">2022-07-29T06:38:42Z</dcterms:created>
  <dcterms:modified xsi:type="dcterms:W3CDTF">2022-07-29T07:07:38Z</dcterms:modified>
</cp:coreProperties>
</file>