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10" yWindow="3210" windowWidth="19290" windowHeight="10890"/>
  </bookViews>
  <sheets>
    <sheet name="Full2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9" i="2" l="1"/>
  <c r="I18" i="2"/>
  <c r="I12" i="2"/>
  <c r="J20" i="2" l="1"/>
  <c r="H14" i="2"/>
  <c r="H13" i="2"/>
  <c r="I13" i="2" l="1"/>
  <c r="H16" i="2"/>
  <c r="H17" i="2"/>
  <c r="H15" i="2"/>
  <c r="H19" i="2"/>
  <c r="H18" i="2"/>
  <c r="I15" i="2" l="1"/>
  <c r="H20" i="2"/>
  <c r="H22" i="2" s="1"/>
</calcChain>
</file>

<file path=xl/sharedStrings.xml><?xml version="1.0" encoding="utf-8"?>
<sst xmlns="http://schemas.openxmlformats.org/spreadsheetml/2006/main" count="35" uniqueCount="34">
  <si>
    <t xml:space="preserve">Posició </t>
  </si>
  <si>
    <t>Preu unitari / mes</t>
  </si>
  <si>
    <t>Omplir únicament les cel·les blaves</t>
  </si>
  <si>
    <t>Subtotal</t>
  </si>
  <si>
    <t>Dedicació %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</si>
  <si>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</si>
  <si>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El total consignat a aquest Quadre de Preus 0 haurà de coincidir exactament amb l'oferta econòmica que el licitador faci constar al Model Document número 4 facilitat amb la documentació de la licitació.</t>
  </si>
  <si>
    <t xml:space="preserve">tota vegada que ha d'incorporar, no només els costos salarials sino també tots els costos d'empresa i les partides alçades que es preveguin en el seu cas. </t>
  </si>
  <si>
    <t xml:space="preserve">                                                                       </t>
  </si>
  <si>
    <t>2022-2024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</si>
  <si>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</si>
  <si>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t>SERVEI DE DINAMITZACIÓ DE LA RONDA DE SANT ANTONI, ENTRE ELS CARRER COMTE D’URGELL I FLORIDABLANCA , AIXÍ COM PER AL FOMENT DE L’EFICIÈNCIA SOCIAL</t>
  </si>
  <si>
    <t>Partida alçada a justificar</t>
  </si>
  <si>
    <t>Compra material específic per dinamitzacions diàries.</t>
  </si>
  <si>
    <t>Partida comunicaicó específica</t>
  </si>
  <si>
    <t>Coordinador</t>
  </si>
  <si>
    <t>Dinamitzadors ordinàries</t>
  </si>
  <si>
    <t>Preu unitari</t>
  </si>
  <si>
    <t>Subtotal, IVA exclòs</t>
  </si>
  <si>
    <t>IVA exclòs</t>
  </si>
  <si>
    <t>Subtotal, IVA inclòs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</si>
  <si>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 les necessitats de dedicació. El coordinador haurà de ser estable. Els dinamitzadors podran variar per tal de donar compliment a les obligacions laborals que corresponguin.  Dins dels preu s'haurà d'inclour totes les despeses necessàries per al seu compliment. Al mes d'agost hi haurà servei.</t>
    </r>
  </si>
  <si>
    <t>Coordinació</t>
  </si>
  <si>
    <t>Dinamitzador d'espai</t>
  </si>
  <si>
    <t>El servei es prestarà al mes d'agost.</t>
  </si>
  <si>
    <r>
      <t>Preu de referència parcial màxim</t>
    </r>
    <r>
      <rPr>
        <vertAlign val="superscript"/>
        <sz val="10"/>
        <rFont val="Arial"/>
        <family val="2"/>
      </rPr>
      <t>2</t>
    </r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</si>
  <si>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</si>
  <si>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Amidament</t>
    </r>
    <r>
      <rPr>
        <vertAlign val="superscript"/>
        <sz val="10"/>
        <color theme="1"/>
        <rFont val="Arial"/>
        <family val="2"/>
      </rPr>
      <t>3</t>
    </r>
  </si>
  <si>
    <r>
      <t>Mesos</t>
    </r>
    <r>
      <rPr>
        <vertAlign val="superscript"/>
        <sz val="10"/>
        <color theme="1"/>
        <rFont val="Arial"/>
        <family val="2"/>
      </rPr>
      <t>4</t>
    </r>
  </si>
  <si>
    <t>F230000125</t>
  </si>
  <si>
    <t xml:space="preserve">Taller mitjà format </t>
  </si>
  <si>
    <t xml:space="preserve">Taller petit format </t>
  </si>
  <si>
    <t>Taller gran format</t>
  </si>
  <si>
    <t>Conforme al Plec de Condicions Tècniques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</si>
</sst>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%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color theme="1"/>
      <name val="Arial"/>
      <family val="2"/>
    </font>
    <font>
      <sz val="10"/>
      <color theme="0" tint="-0.499984740745262"/>
      <name val="Arial"/>
      <family val="2"/>
    </font>
    <font>
      <i/>
      <sz val="10"/>
      <color theme="0" tint="-0.49998474074526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darkUp"/>
    </fill>
    <fill>
      <patternFill patternType="darkUp"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6" fillId="0" borderId="0" xfId="0" applyFont="1"/>
    <xf numFmtId="0" fontId="6" fillId="0" borderId="0" xfId="0" applyFont="1" applyBorder="1"/>
    <xf numFmtId="44" fontId="6" fillId="0" borderId="0" xfId="0" applyNumberFormat="1" applyFont="1"/>
    <xf numFmtId="0" fontId="2" fillId="0" borderId="0" xfId="0" applyFont="1"/>
    <xf numFmtId="0" fontId="2" fillId="2" borderId="0" xfId="0" applyFont="1" applyFill="1"/>
    <xf numFmtId="0" fontId="8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justify" vertical="justify" wrapText="1"/>
    </xf>
    <xf numFmtId="0" fontId="8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Alignment="1">
      <alignment vertical="center"/>
    </xf>
    <xf numFmtId="0" fontId="8" fillId="0" borderId="0" xfId="0" applyFont="1" applyAlignment="1" applyProtection="1">
      <alignment horizontal="left" vertical="center" wrapText="1"/>
      <protection locked="0"/>
    </xf>
    <xf numFmtId="0" fontId="2" fillId="3" borderId="1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44" fontId="2" fillId="0" borderId="11" xfId="0" applyNumberFormat="1" applyFont="1" applyBorder="1"/>
    <xf numFmtId="0" fontId="2" fillId="3" borderId="14" xfId="0" applyFont="1" applyFill="1" applyBorder="1" applyAlignment="1">
      <alignment vertical="center" wrapText="1"/>
    </xf>
    <xf numFmtId="164" fontId="2" fillId="3" borderId="14" xfId="2" applyNumberFormat="1" applyFont="1" applyFill="1" applyBorder="1" applyAlignment="1">
      <alignment vertical="center" wrapText="1"/>
    </xf>
    <xf numFmtId="44" fontId="2" fillId="0" borderId="15" xfId="0" applyNumberFormat="1" applyFont="1" applyBorder="1"/>
    <xf numFmtId="0" fontId="2" fillId="4" borderId="14" xfId="0" applyFont="1" applyFill="1" applyBorder="1" applyAlignment="1">
      <alignment vertical="center" wrapText="1"/>
    </xf>
    <xf numFmtId="0" fontId="2" fillId="5" borderId="14" xfId="0" applyFont="1" applyFill="1" applyBorder="1" applyAlignment="1">
      <alignment vertical="center" wrapText="1"/>
    </xf>
    <xf numFmtId="44" fontId="2" fillId="6" borderId="14" xfId="1" applyFont="1" applyFill="1" applyBorder="1" applyAlignment="1">
      <alignment vertical="center" wrapText="1"/>
    </xf>
    <xf numFmtId="44" fontId="2" fillId="5" borderId="14" xfId="1" applyFont="1" applyFill="1" applyBorder="1" applyAlignment="1">
      <alignment vertical="center" wrapText="1"/>
    </xf>
    <xf numFmtId="44" fontId="2" fillId="5" borderId="4" xfId="1" applyFont="1" applyFill="1" applyBorder="1" applyAlignment="1">
      <alignment vertical="center" wrapText="1"/>
    </xf>
    <xf numFmtId="164" fontId="2" fillId="3" borderId="4" xfId="2" applyNumberFormat="1" applyFont="1" applyFill="1" applyBorder="1" applyAlignment="1">
      <alignment vertical="center" wrapText="1"/>
    </xf>
    <xf numFmtId="44" fontId="2" fillId="0" borderId="12" xfId="0" applyNumberFormat="1" applyFont="1" applyBorder="1"/>
    <xf numFmtId="0" fontId="2" fillId="0" borderId="16" xfId="0" applyFont="1" applyBorder="1" applyAlignment="1">
      <alignment vertical="center" wrapText="1"/>
    </xf>
    <xf numFmtId="44" fontId="2" fillId="2" borderId="16" xfId="1" applyFont="1" applyFill="1" applyBorder="1" applyAlignment="1">
      <alignment vertical="center" wrapText="1"/>
    </xf>
    <xf numFmtId="165" fontId="11" fillId="0" borderId="0" xfId="0" applyNumberFormat="1" applyFont="1"/>
    <xf numFmtId="165" fontId="12" fillId="0" borderId="0" xfId="0" applyNumberFormat="1" applyFont="1"/>
    <xf numFmtId="9" fontId="2" fillId="0" borderId="0" xfId="2" applyFont="1"/>
    <xf numFmtId="165" fontId="14" fillId="0" borderId="0" xfId="0" applyNumberFormat="1" applyFont="1" applyBorder="1" applyAlignment="1">
      <alignment horizontal="right" vertical="justify" wrapText="1"/>
    </xf>
    <xf numFmtId="165" fontId="2" fillId="0" borderId="18" xfId="1" applyNumberFormat="1" applyFont="1" applyBorder="1" applyAlignment="1">
      <alignment vertical="center" wrapText="1"/>
    </xf>
    <xf numFmtId="0" fontId="2" fillId="0" borderId="19" xfId="0" applyFont="1" applyBorder="1"/>
    <xf numFmtId="0" fontId="15" fillId="0" borderId="17" xfId="0" applyFont="1" applyBorder="1" applyAlignment="1">
      <alignment horizontal="center" vertical="justify"/>
    </xf>
    <xf numFmtId="0" fontId="3" fillId="0" borderId="6" xfId="0" applyFont="1" applyBorder="1"/>
    <xf numFmtId="0" fontId="2" fillId="0" borderId="22" xfId="0" applyFont="1" applyBorder="1" applyAlignment="1">
      <alignment horizontal="justify" vertical="center" wrapText="1"/>
    </xf>
    <xf numFmtId="0" fontId="2" fillId="0" borderId="23" xfId="0" applyFont="1" applyBorder="1" applyAlignment="1">
      <alignment horizontal="justify" vertical="center" wrapText="1"/>
    </xf>
    <xf numFmtId="0" fontId="2" fillId="0" borderId="24" xfId="0" applyFont="1" applyBorder="1" applyAlignment="1">
      <alignment horizontal="justify" vertical="center" wrapText="1"/>
    </xf>
    <xf numFmtId="0" fontId="2" fillId="0" borderId="25" xfId="0" applyFont="1" applyBorder="1" applyAlignment="1">
      <alignment horizontal="justify" vertical="center" wrapText="1"/>
    </xf>
    <xf numFmtId="0" fontId="9" fillId="0" borderId="5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2" fillId="3" borderId="16" xfId="0" applyFont="1" applyFill="1" applyBorder="1" applyAlignment="1">
      <alignment vertical="center"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19" xfId="0" applyFont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8" fillId="0" borderId="0" xfId="0" applyFont="1" applyFill="1" applyAlignment="1" applyProtection="1">
      <alignment horizontal="left" vertical="center" wrapText="1"/>
      <protection locked="0"/>
    </xf>
    <xf numFmtId="10" fontId="2" fillId="5" borderId="16" xfId="2" applyNumberFormat="1" applyFont="1" applyFill="1" applyBorder="1" applyAlignment="1"/>
    <xf numFmtId="0" fontId="2" fillId="5" borderId="16" xfId="0" applyFont="1" applyFill="1" applyBorder="1" applyAlignment="1">
      <alignment vertical="center" wrapText="1"/>
    </xf>
    <xf numFmtId="10" fontId="2" fillId="5" borderId="1" xfId="2" applyNumberFormat="1" applyFont="1" applyFill="1" applyBorder="1" applyAlignment="1"/>
    <xf numFmtId="0" fontId="2" fillId="5" borderId="1" xfId="2" applyNumberFormat="1" applyFont="1" applyFill="1" applyBorder="1" applyAlignment="1">
      <alignment vertical="center" wrapText="1"/>
    </xf>
    <xf numFmtId="44" fontId="18" fillId="5" borderId="30" xfId="1" applyFont="1" applyFill="1" applyBorder="1" applyAlignment="1">
      <alignment vertical="center"/>
    </xf>
    <xf numFmtId="44" fontId="18" fillId="5" borderId="31" xfId="1" applyFont="1" applyFill="1" applyBorder="1" applyAlignment="1">
      <alignment vertical="center"/>
    </xf>
    <xf numFmtId="44" fontId="19" fillId="5" borderId="17" xfId="0" applyNumberFormat="1" applyFont="1" applyFill="1" applyBorder="1"/>
    <xf numFmtId="0" fontId="6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6" fillId="0" borderId="0" xfId="0" applyFont="1" applyAlignment="1">
      <alignment horizontal="left" vertical="justify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44" fontId="18" fillId="5" borderId="29" xfId="1" applyFont="1" applyFill="1" applyBorder="1" applyAlignment="1">
      <alignment horizontal="center" vertical="center"/>
    </xf>
    <xf numFmtId="44" fontId="18" fillId="5" borderId="30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14" fillId="0" borderId="0" xfId="0" applyFont="1" applyBorder="1" applyAlignment="1">
      <alignment horizontal="right"/>
    </xf>
    <xf numFmtId="0" fontId="6" fillId="0" borderId="0" xfId="0" applyFont="1" applyAlignment="1">
      <alignment horizontal="justify" vertical="justify"/>
    </xf>
    <xf numFmtId="165" fontId="2" fillId="0" borderId="27" xfId="0" applyNumberFormat="1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44" fontId="2" fillId="0" borderId="15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 wrapText="1"/>
    </xf>
    <xf numFmtId="0" fontId="9" fillId="0" borderId="32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9525</xdr:rowOff>
    </xdr:from>
    <xdr:to>
      <xdr:col>7</xdr:col>
      <xdr:colOff>733425</xdr:colOff>
      <xdr:row>2</xdr:row>
      <xdr:rowOff>123825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0" y="9525"/>
          <a:ext cx="21717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933450</xdr:colOff>
      <xdr:row>3</xdr:row>
      <xdr:rowOff>0</xdr:rowOff>
    </xdr:to>
    <xdr:pic>
      <xdr:nvPicPr>
        <xdr:cNvPr id="5" name="Imatg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workbookViewId="0">
      <selection activeCell="C17" sqref="C17"/>
    </sheetView>
  </sheetViews>
  <sheetFormatPr defaultColWidth="9.28515625" defaultRowHeight="12" x14ac:dyDescent="0.2"/>
  <cols>
    <col min="1" max="1" width="25.28515625" style="3" customWidth="1"/>
    <col min="2" max="2" width="53.7109375" style="3" customWidth="1"/>
    <col min="3" max="3" width="11.7109375" style="3" customWidth="1"/>
    <col min="4" max="4" width="11.7109375" style="3" bestFit="1" customWidth="1"/>
    <col min="5" max="5" width="11.7109375" style="3" customWidth="1"/>
    <col min="6" max="6" width="12.5703125" style="3" customWidth="1"/>
    <col min="7" max="7" width="6.28515625" style="3" bestFit="1" customWidth="1"/>
    <col min="8" max="9" width="16.7109375" style="3" customWidth="1"/>
    <col min="10" max="10" width="16.85546875" style="3" customWidth="1"/>
    <col min="11" max="11" width="11.28515625" style="3" bestFit="1" customWidth="1"/>
    <col min="12" max="12" width="9.42578125" style="3" bestFit="1" customWidth="1"/>
    <col min="13" max="16384" width="9.28515625" style="3"/>
  </cols>
  <sheetData>
    <row r="1" spans="1:11" ht="15.4" x14ac:dyDescent="0.3">
      <c r="A1" s="12" t="s">
        <v>8</v>
      </c>
    </row>
    <row r="5" spans="1:11" ht="15" x14ac:dyDescent="0.2">
      <c r="A5" s="52" t="s">
        <v>29</v>
      </c>
    </row>
    <row r="7" spans="1:11" ht="12.4" thickBot="1" x14ac:dyDescent="0.35"/>
    <row r="8" spans="1:11" ht="12" customHeight="1" x14ac:dyDescent="0.2">
      <c r="A8" s="63" t="s">
        <v>11</v>
      </c>
      <c r="B8" s="64"/>
      <c r="C8" s="64"/>
      <c r="D8" s="64"/>
      <c r="E8" s="64"/>
      <c r="F8" s="64"/>
      <c r="G8" s="64"/>
      <c r="H8" s="64"/>
      <c r="I8" s="65"/>
    </row>
    <row r="9" spans="1:11" ht="32.25" customHeight="1" thickBot="1" x14ac:dyDescent="0.25">
      <c r="A9" s="66"/>
      <c r="B9" s="67"/>
      <c r="C9" s="67"/>
      <c r="D9" s="67"/>
      <c r="E9" s="67"/>
      <c r="F9" s="67"/>
      <c r="G9" s="67"/>
      <c r="H9" s="67"/>
      <c r="I9" s="68"/>
    </row>
    <row r="10" spans="1:11" ht="32.25" customHeight="1" x14ac:dyDescent="0.3">
      <c r="A10" s="11" t="s">
        <v>9</v>
      </c>
      <c r="B10" s="11"/>
      <c r="C10" s="11"/>
      <c r="D10" s="11"/>
      <c r="E10" s="13"/>
      <c r="F10" s="11"/>
      <c r="G10" s="11"/>
      <c r="H10" s="1"/>
      <c r="I10" s="2"/>
    </row>
    <row r="11" spans="1:11" ht="32.25" customHeight="1" thickBot="1" x14ac:dyDescent="0.3">
      <c r="A11" s="9"/>
      <c r="B11" s="9"/>
      <c r="C11" s="9"/>
      <c r="D11" s="9"/>
      <c r="E11" s="9"/>
      <c r="F11" s="9"/>
      <c r="G11" s="9"/>
      <c r="H11" s="1"/>
      <c r="I11" s="2"/>
    </row>
    <row r="12" spans="1:11" ht="36.75" customHeight="1" thickBot="1" x14ac:dyDescent="0.25">
      <c r="A12" s="36" t="s">
        <v>0</v>
      </c>
      <c r="B12" s="34" t="s">
        <v>26</v>
      </c>
      <c r="C12" s="46" t="s">
        <v>27</v>
      </c>
      <c r="D12" s="47" t="s">
        <v>1</v>
      </c>
      <c r="E12" s="48" t="s">
        <v>17</v>
      </c>
      <c r="F12" s="49" t="s">
        <v>4</v>
      </c>
      <c r="G12" s="46" t="s">
        <v>28</v>
      </c>
      <c r="H12" s="50" t="s">
        <v>3</v>
      </c>
      <c r="I12" s="51" t="str">
        <f>H12</f>
        <v>Subtotal</v>
      </c>
      <c r="J12" s="35" t="s">
        <v>25</v>
      </c>
    </row>
    <row r="13" spans="1:11" ht="15" x14ac:dyDescent="0.25">
      <c r="A13" s="37" t="s">
        <v>15</v>
      </c>
      <c r="B13" s="44" t="s">
        <v>22</v>
      </c>
      <c r="C13" s="27">
        <v>1</v>
      </c>
      <c r="D13" s="28"/>
      <c r="E13" s="45"/>
      <c r="F13" s="53">
        <v>0.8</v>
      </c>
      <c r="G13" s="54">
        <v>10</v>
      </c>
      <c r="H13" s="33">
        <f>C13*D13*F13*G13</f>
        <v>0</v>
      </c>
      <c r="I13" s="75">
        <f>H13+H14</f>
        <v>0</v>
      </c>
      <c r="J13" s="69">
        <v>289295</v>
      </c>
      <c r="K13" s="29"/>
    </row>
    <row r="14" spans="1:11" ht="12.75" x14ac:dyDescent="0.2">
      <c r="A14" s="38" t="s">
        <v>16</v>
      </c>
      <c r="B14" s="41" t="s">
        <v>23</v>
      </c>
      <c r="C14" s="27">
        <v>7</v>
      </c>
      <c r="D14" s="28"/>
      <c r="E14" s="20"/>
      <c r="F14" s="55">
        <v>0.98710493046776226</v>
      </c>
      <c r="G14" s="56">
        <v>10</v>
      </c>
      <c r="H14" s="16">
        <f>C14*D14*F14*G14</f>
        <v>0</v>
      </c>
      <c r="I14" s="76"/>
      <c r="J14" s="70"/>
    </row>
    <row r="15" spans="1:11" ht="12.75" x14ac:dyDescent="0.2">
      <c r="A15" s="39" t="s">
        <v>31</v>
      </c>
      <c r="B15" s="80" t="s">
        <v>33</v>
      </c>
      <c r="C15" s="21">
        <v>30</v>
      </c>
      <c r="D15" s="20"/>
      <c r="E15" s="22"/>
      <c r="F15" s="18"/>
      <c r="G15" s="17"/>
      <c r="H15" s="16">
        <f>C15*E15</f>
        <v>0</v>
      </c>
      <c r="I15" s="77">
        <f>H15+H16+H17</f>
        <v>0</v>
      </c>
      <c r="J15" s="70">
        <v>43200</v>
      </c>
    </row>
    <row r="16" spans="1:11" ht="14.45" customHeight="1" x14ac:dyDescent="0.2">
      <c r="A16" s="39" t="s">
        <v>30</v>
      </c>
      <c r="B16" s="81"/>
      <c r="C16" s="21">
        <v>30</v>
      </c>
      <c r="D16" s="20"/>
      <c r="E16" s="22"/>
      <c r="F16" s="18"/>
      <c r="G16" s="17"/>
      <c r="H16" s="16">
        <f>C16*E16</f>
        <v>0</v>
      </c>
      <c r="I16" s="78"/>
      <c r="J16" s="70"/>
    </row>
    <row r="17" spans="1:10" ht="14.45" customHeight="1" x14ac:dyDescent="0.2">
      <c r="A17" s="39" t="s">
        <v>32</v>
      </c>
      <c r="B17" s="82"/>
      <c r="C17" s="21">
        <v>16</v>
      </c>
      <c r="D17" s="20"/>
      <c r="E17" s="22"/>
      <c r="F17" s="18"/>
      <c r="G17" s="17"/>
      <c r="H17" s="16">
        <f>C17*E17</f>
        <v>0</v>
      </c>
      <c r="I17" s="79"/>
      <c r="J17" s="70"/>
    </row>
    <row r="18" spans="1:10" ht="14.45" customHeight="1" x14ac:dyDescent="0.2">
      <c r="A18" s="39" t="s">
        <v>12</v>
      </c>
      <c r="B18" s="42" t="s">
        <v>13</v>
      </c>
      <c r="C18" s="14"/>
      <c r="D18" s="23">
        <v>10000</v>
      </c>
      <c r="E18" s="17"/>
      <c r="F18" s="18"/>
      <c r="G18" s="17"/>
      <c r="H18" s="19">
        <f>D18</f>
        <v>10000</v>
      </c>
      <c r="I18" s="16">
        <f>H18</f>
        <v>10000</v>
      </c>
      <c r="J18" s="57">
        <v>10000</v>
      </c>
    </row>
    <row r="19" spans="1:10" ht="15" customHeight="1" thickBot="1" x14ac:dyDescent="0.25">
      <c r="A19" s="40" t="s">
        <v>12</v>
      </c>
      <c r="B19" s="43" t="s">
        <v>14</v>
      </c>
      <c r="C19" s="15"/>
      <c r="D19" s="24">
        <v>4000</v>
      </c>
      <c r="E19" s="15"/>
      <c r="F19" s="25"/>
      <c r="G19" s="15"/>
      <c r="H19" s="26">
        <f>D19</f>
        <v>4000</v>
      </c>
      <c r="I19" s="26">
        <f>H19</f>
        <v>4000</v>
      </c>
      <c r="J19" s="58">
        <v>4000</v>
      </c>
    </row>
    <row r="20" spans="1:10" ht="21.75" customHeight="1" thickBot="1" x14ac:dyDescent="0.25">
      <c r="A20" s="8"/>
      <c r="B20" s="7" t="s">
        <v>2</v>
      </c>
      <c r="C20" s="7"/>
      <c r="D20" s="7"/>
      <c r="E20" s="7"/>
      <c r="F20" s="71" t="s">
        <v>18</v>
      </c>
      <c r="G20" s="71"/>
      <c r="H20" s="30">
        <f>SUM(H13:H19)</f>
        <v>14000</v>
      </c>
      <c r="J20" s="59">
        <f>SUM(J13:J19)</f>
        <v>346495</v>
      </c>
    </row>
    <row r="21" spans="1:10" ht="12.75" x14ac:dyDescent="0.2">
      <c r="F21" s="72" t="s">
        <v>19</v>
      </c>
      <c r="G21" s="72"/>
      <c r="H21" s="31">
        <v>0.21</v>
      </c>
      <c r="I21" s="4"/>
    </row>
    <row r="22" spans="1:10" ht="15" customHeight="1" x14ac:dyDescent="0.2">
      <c r="A22" s="4" t="s">
        <v>5</v>
      </c>
      <c r="B22" s="4"/>
      <c r="C22" s="4"/>
      <c r="D22" s="4"/>
      <c r="E22" s="4"/>
      <c r="F22" s="73" t="s">
        <v>20</v>
      </c>
      <c r="G22" s="73"/>
      <c r="H22" s="32">
        <f>H20*H21+H20</f>
        <v>16940</v>
      </c>
      <c r="I22" s="10"/>
    </row>
    <row r="23" spans="1:10" ht="27" customHeight="1" x14ac:dyDescent="0.3">
      <c r="H23" s="4"/>
      <c r="I23" s="4"/>
    </row>
    <row r="24" spans="1:10" ht="12" customHeight="1" x14ac:dyDescent="0.2">
      <c r="A24" s="62" t="s">
        <v>10</v>
      </c>
      <c r="B24" s="62"/>
      <c r="C24" s="62"/>
      <c r="D24" s="62"/>
      <c r="E24" s="62"/>
      <c r="F24" s="62"/>
      <c r="G24" s="62"/>
      <c r="H24" s="62"/>
      <c r="I24" s="62"/>
    </row>
    <row r="25" spans="1:10" x14ac:dyDescent="0.3">
      <c r="H25" s="6"/>
      <c r="I25" s="4"/>
    </row>
    <row r="26" spans="1:10" ht="13.9" customHeight="1" x14ac:dyDescent="0.2">
      <c r="A26" s="74" t="s">
        <v>21</v>
      </c>
      <c r="B26" s="74"/>
      <c r="C26" s="74"/>
      <c r="D26" s="74"/>
      <c r="E26" s="74"/>
      <c r="F26" s="74"/>
      <c r="G26" s="74"/>
      <c r="H26" s="74"/>
      <c r="I26" s="74"/>
    </row>
    <row r="27" spans="1:10" x14ac:dyDescent="0.2">
      <c r="A27" s="74"/>
      <c r="B27" s="74"/>
      <c r="C27" s="74"/>
      <c r="D27" s="74"/>
      <c r="E27" s="74"/>
      <c r="F27" s="74"/>
      <c r="G27" s="74"/>
      <c r="H27" s="74"/>
      <c r="I27" s="74"/>
    </row>
    <row r="28" spans="1:10" x14ac:dyDescent="0.25">
      <c r="A28" s="4"/>
      <c r="B28" s="4"/>
      <c r="C28" s="4"/>
      <c r="D28" s="4"/>
      <c r="E28" s="4"/>
      <c r="F28" s="4"/>
      <c r="G28" s="4"/>
    </row>
    <row r="29" spans="1:10" x14ac:dyDescent="0.2">
      <c r="A29" s="4" t="s">
        <v>6</v>
      </c>
      <c r="B29" s="4"/>
      <c r="C29" s="4"/>
      <c r="D29" s="4"/>
      <c r="E29" s="4"/>
      <c r="F29" s="5"/>
      <c r="G29" s="4"/>
    </row>
    <row r="30" spans="1:10" x14ac:dyDescent="0.2">
      <c r="A30" s="4" t="s">
        <v>7</v>
      </c>
      <c r="B30" s="4"/>
      <c r="C30" s="4"/>
      <c r="D30" s="4"/>
      <c r="E30" s="4"/>
      <c r="F30" s="4"/>
      <c r="G30" s="4"/>
    </row>
    <row r="32" spans="1:10" x14ac:dyDescent="0.2">
      <c r="A32" s="60" t="s">
        <v>24</v>
      </c>
      <c r="B32" s="61"/>
      <c r="C32" s="61"/>
      <c r="D32" s="61"/>
      <c r="E32" s="61"/>
      <c r="F32" s="61"/>
      <c r="G32" s="61"/>
      <c r="H32" s="61"/>
      <c r="I32" s="61"/>
    </row>
    <row r="33" spans="1:9" x14ac:dyDescent="0.2">
      <c r="A33" s="61"/>
      <c r="B33" s="61"/>
      <c r="C33" s="61"/>
      <c r="D33" s="61"/>
      <c r="E33" s="61"/>
      <c r="F33" s="61"/>
      <c r="G33" s="61"/>
      <c r="H33" s="61"/>
      <c r="I33" s="61"/>
    </row>
  </sheetData>
  <mergeCells count="12">
    <mergeCell ref="A32:I33"/>
    <mergeCell ref="A24:I24"/>
    <mergeCell ref="A8:I9"/>
    <mergeCell ref="J13:J14"/>
    <mergeCell ref="F20:G20"/>
    <mergeCell ref="F21:G21"/>
    <mergeCell ref="F22:G22"/>
    <mergeCell ref="A26:I27"/>
    <mergeCell ref="J15:J17"/>
    <mergeCell ref="I13:I14"/>
    <mergeCell ref="I15:I17"/>
    <mergeCell ref="B15:B17"/>
  </mergeCells>
  <conditionalFormatting sqref="H13">
    <cfRule type="cellIs" dxfId="2" priority="4" operator="lessThan">
      <formula>#REF!</formula>
    </cfRule>
    <cfRule type="cellIs" dxfId="1" priority="5" operator="equal">
      <formula>#REF!</formula>
    </cfRule>
    <cfRule type="cellIs" dxfId="0" priority="6" operator="greaterThan">
      <formula>#REF!</formula>
    </cfRule>
  </conditionalFormatting>
  <pageMargins left="0.7" right="0.7" top="0.75" bottom="0.75" header="0.3" footer="0.3"/>
  <pageSetup paperSize="9" scale="76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2019-12-02T15:02:58Z</cp:lastPrinted>
  <dcterms:created xsi:type="dcterms:W3CDTF">2017-10-26T07:57:29Z</dcterms:created>
  <dcterms:modified xsi:type="dcterms:W3CDTF">2023-03-01T12:57:16Z</dcterms:modified>
</cp:coreProperties>
</file>