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 windowWidth="19410" windowHeight="11010"/>
  </bookViews>
  <sheets>
    <sheet name="Calcul" sheetId="1" r:id="rId1"/>
  </sheets>
  <calcPr calcId="145621"/>
</workbook>
</file>

<file path=xl/calcChain.xml><?xml version="1.0" encoding="utf-8"?>
<calcChain xmlns="http://schemas.openxmlformats.org/spreadsheetml/2006/main">
  <c r="I8" i="1" l="1"/>
  <c r="E11" i="1" l="1"/>
  <c r="E13" i="1" l="1"/>
  <c r="E12" i="1"/>
  <c r="E10" i="1"/>
  <c r="E9" i="1"/>
  <c r="E8" i="1"/>
  <c r="H11" i="1" l="1"/>
  <c r="H8" i="1"/>
  <c r="H13" i="1"/>
  <c r="H12" i="1"/>
  <c r="H10" i="1"/>
  <c r="H9" i="1"/>
  <c r="H14" i="1" l="1"/>
</calcChain>
</file>

<file path=xl/sharedStrings.xml><?xml version="1.0" encoding="utf-8"?>
<sst xmlns="http://schemas.openxmlformats.org/spreadsheetml/2006/main" count="35" uniqueCount="35">
  <si>
    <t xml:space="preserve">Posició </t>
  </si>
  <si>
    <r>
      <t>Descripció</t>
    </r>
    <r>
      <rPr>
        <b/>
        <vertAlign val="superscript"/>
        <sz val="10"/>
        <color theme="1"/>
        <rFont val="Arial"/>
        <family val="2"/>
      </rPr>
      <t>1</t>
    </r>
  </si>
  <si>
    <t>Amidament</t>
  </si>
  <si>
    <t>Preu unitari / mes</t>
  </si>
  <si>
    <t>Mesos*</t>
  </si>
  <si>
    <t>Preu</t>
  </si>
  <si>
    <r>
      <t>Preu de referència parcial màxim</t>
    </r>
    <r>
      <rPr>
        <b/>
        <vertAlign val="superscript"/>
        <sz val="10"/>
        <color theme="1"/>
        <rFont val="Arial"/>
        <family val="2"/>
      </rPr>
      <t>2</t>
    </r>
  </si>
  <si>
    <t>Coordinador/a General</t>
  </si>
  <si>
    <t xml:space="preserve">Educador social, treballador social, psicòleg, o altra personal qualificada, la categoria professional de la qual serà prèviament validada. </t>
  </si>
  <si>
    <t>Coordinador/es de centre</t>
  </si>
  <si>
    <t>Educadors/es</t>
  </si>
  <si>
    <t>Educadors/es infants NNEE</t>
  </si>
  <si>
    <t>Dinamitzadors/es</t>
  </si>
  <si>
    <t>Educador en el lleure amb diploma de monitor/a d’activitats en el lleure infantil i juvenil o de l’equivalent certificat de professionalitat i/o experiència acreditada.</t>
  </si>
  <si>
    <t>Tècnic de manteniment</t>
  </si>
  <si>
    <t>Conserge, netejador/a, vigilant i encarregat de petites actuacions de manteniment. Es preveu inicialment una jornada laboral de 8 hores setmanals.</t>
  </si>
  <si>
    <t>PREU TOTAL, SENSE IVA</t>
  </si>
  <si>
    <t>Omplir únicament les cel·les blaves</t>
  </si>
  <si>
    <r>
      <rPr>
        <vertAlign val="superscript"/>
        <sz val="10"/>
        <color theme="1"/>
        <rFont val="Arial"/>
        <family val="2"/>
      </rPr>
      <t>1</t>
    </r>
    <r>
      <rPr>
        <sz val="10"/>
        <color theme="1"/>
        <rFont val="Arial"/>
        <family val="2"/>
      </rPr>
      <t xml:space="preserve"> Veure detall del Plec de condicions particulars, que prevaldrà sobre qualsevol altres decripció.</t>
    </r>
  </si>
  <si>
    <r>
      <rPr>
        <vertAlign val="superscript"/>
        <sz val="10"/>
        <color theme="1"/>
        <rFont val="Arial"/>
        <family val="2"/>
      </rPr>
      <t xml:space="preserve">2 </t>
    </r>
    <r>
      <rPr>
        <sz val="10"/>
        <color theme="1"/>
        <rFont val="Arial"/>
        <family val="2"/>
      </rPr>
      <t xml:space="preserve">Els preus de referència parcials indiquen límits màxim parcials de l'oferta. Veure clàusula 9.2 del Plec de condicions. Verificar que la suma dels imports parcials </t>
    </r>
  </si>
  <si>
    <t>ofertats no excedeixen l'import parcial de referència, ni el pressupost de licitació.</t>
  </si>
  <si>
    <t xml:space="preserve">El total consignat a aquest Quadre de Preus 0 haurà de coincidir exactament amb l'oferta econòmica que la licitadora faci constar a l'annex 4 del Plec de Condicions, </t>
  </si>
  <si>
    <t xml:space="preserve">tota vegada que ha d'incorporar, no només els costos salarials sino també tots els costos d'empresa i les partides alçades que es preveuen. </t>
  </si>
  <si>
    <t>La proposta de personal fa referència a les hores a cobrir, amb independència del nombre de treballadors a adscriure al projecte, però tenint en compte la jornada màxima.</t>
  </si>
  <si>
    <t>Caldrà tenir present que els mesos sense prestació de servei no seran objecte de facturació. Així doncs, la licitadora haurà de repercutir el preu ofertat de personal entre la resta dels mesos que són d'efectiva prestació.</t>
  </si>
  <si>
    <t>Els mesos de juliol i agost no seran de prestació efectiva i per tant, no seran facturables.</t>
  </si>
  <si>
    <t>30 hores/ setmana</t>
  </si>
  <si>
    <t>15 hores /setmana</t>
  </si>
  <si>
    <t>10 hores/ setmana</t>
  </si>
  <si>
    <t>8 hores/ setmana</t>
  </si>
  <si>
    <t>6 hores / setmana</t>
  </si>
  <si>
    <t xml:space="preserve">SERVEIS DE DINAMITZACIÓ I SUPORT ALS INFANTS I ADOLESCENTS ALS BARRIS DE PLA DE BARRIS DEL DISTRICTE DE SANT MARTÍ I SANT ANDREU,AIXÍ COM PER AL FOMENT DE L’EFICIÈNCIA SOCIAL </t>
  </si>
  <si>
    <r>
      <t>Dedicació</t>
    </r>
    <r>
      <rPr>
        <b/>
        <vertAlign val="superscript"/>
        <sz val="10"/>
        <color theme="1"/>
        <rFont val="Arial"/>
        <family val="2"/>
      </rPr>
      <t xml:space="preserve"> 3</t>
    </r>
  </si>
  <si>
    <r>
      <t xml:space="preserve">3 </t>
    </r>
    <r>
      <rPr>
        <sz val="10"/>
        <color theme="1"/>
        <rFont val="Arial"/>
        <family val="2"/>
      </rPr>
      <t xml:space="preserve">El percentatge de dedicació està calculat en base a la jornada màxima fixada al conveni col·lecció d'Acció Social. En cas d'aplicar un altre conveni col·lectiu, en tot cas prevaldrà el nombre d'hores setmanals consignades. </t>
    </r>
  </si>
  <si>
    <t>F240000027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</si>
</sst>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0" x14ac:knownFonts="1">
    <font>
      <sz val="11"/>
      <color theme="1"/>
      <name val="Calibri"/>
      <family val="2"/>
      <scheme val="minor"/>
    </font>
    <font>
      <sz val="11"/>
      <color theme="1"/>
      <name val="Calibri"/>
      <family val="2"/>
      <scheme val="minor"/>
    </font>
    <font>
      <sz val="10"/>
      <color theme="1"/>
      <name val="Arial"/>
      <family val="2"/>
    </font>
    <font>
      <b/>
      <sz val="10"/>
      <color rgb="FF000000"/>
      <name val="Arial"/>
      <family val="2"/>
    </font>
    <font>
      <b/>
      <sz val="10"/>
      <color theme="1"/>
      <name val="Arial"/>
      <family val="2"/>
    </font>
    <font>
      <b/>
      <vertAlign val="superscript"/>
      <sz val="10"/>
      <color theme="1"/>
      <name val="Arial"/>
      <family val="2"/>
    </font>
    <font>
      <sz val="10"/>
      <name val="Arial"/>
      <family val="2"/>
    </font>
    <font>
      <sz val="10"/>
      <color rgb="FF000000"/>
      <name val="Arial"/>
      <family val="2"/>
    </font>
    <font>
      <vertAlign val="superscript"/>
      <sz val="10"/>
      <color theme="1"/>
      <name val="Arial"/>
      <family val="2"/>
    </font>
    <font>
      <b/>
      <u/>
      <sz val="10"/>
      <color theme="1"/>
      <name val="Arial"/>
      <family val="2"/>
    </font>
  </fonts>
  <fills count="5">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4" tint="0.59999389629810485"/>
        <bgColor indexed="64"/>
      </patternFill>
    </fill>
  </fills>
  <borders count="20">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indexed="64"/>
      </left>
      <right style="medium">
        <color indexed="64"/>
      </right>
      <top style="medium">
        <color indexed="64"/>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diagonal/>
    </border>
    <border>
      <left style="thin">
        <color auto="1"/>
      </left>
      <right style="thin">
        <color auto="1"/>
      </right>
      <top/>
      <bottom/>
      <diagonal/>
    </border>
    <border>
      <left style="thin">
        <color auto="1"/>
      </left>
      <right style="medium">
        <color indexed="64"/>
      </right>
      <top/>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1">
    <xf numFmtId="0" fontId="0" fillId="0" borderId="0" xfId="0"/>
    <xf numFmtId="0" fontId="2" fillId="0" borderId="0" xfId="0" applyFont="1" applyAlignment="1">
      <alignment wrapText="1"/>
    </xf>
    <xf numFmtId="0" fontId="2" fillId="0" borderId="5" xfId="0" applyFont="1" applyBorder="1" applyAlignment="1">
      <alignment horizontal="justify" vertical="center" wrapText="1"/>
    </xf>
    <xf numFmtId="44" fontId="2" fillId="0" borderId="7" xfId="1" applyFont="1" applyBorder="1" applyAlignment="1">
      <alignment wrapText="1"/>
    </xf>
    <xf numFmtId="0" fontId="7" fillId="0" borderId="7"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13" xfId="0" applyFont="1" applyBorder="1" applyAlignment="1">
      <alignment wrapText="1"/>
    </xf>
    <xf numFmtId="0" fontId="2" fillId="0" borderId="0" xfId="0" applyFont="1" applyBorder="1" applyAlignment="1">
      <alignment wrapText="1"/>
    </xf>
    <xf numFmtId="0" fontId="4" fillId="0" borderId="0" xfId="0" applyFont="1" applyFill="1" applyBorder="1" applyAlignment="1">
      <alignment horizontal="right" wrapText="1"/>
    </xf>
    <xf numFmtId="44" fontId="2" fillId="0" borderId="0" xfId="0" applyNumberFormat="1" applyFont="1" applyBorder="1" applyAlignment="1">
      <alignment wrapText="1"/>
    </xf>
    <xf numFmtId="44" fontId="2" fillId="0" borderId="0" xfId="1" applyFont="1" applyBorder="1" applyAlignment="1">
      <alignment horizontal="justify" vertical="justify" wrapText="1"/>
    </xf>
    <xf numFmtId="0" fontId="4" fillId="2" borderId="14" xfId="0" applyFont="1" applyFill="1" applyBorder="1" applyAlignment="1">
      <alignment wrapText="1"/>
    </xf>
    <xf numFmtId="0" fontId="4" fillId="0" borderId="0" xfId="0" applyFont="1"/>
    <xf numFmtId="44" fontId="2" fillId="0" borderId="0" xfId="1" applyFont="1" applyBorder="1" applyAlignment="1">
      <alignment wrapText="1"/>
    </xf>
    <xf numFmtId="44" fontId="2" fillId="0" borderId="0" xfId="0" applyNumberFormat="1" applyFont="1" applyAlignment="1">
      <alignment wrapText="1"/>
    </xf>
    <xf numFmtId="0" fontId="2" fillId="0" borderId="0" xfId="0" applyFont="1"/>
    <xf numFmtId="0" fontId="2" fillId="0" borderId="0" xfId="0" applyFont="1" applyBorder="1"/>
    <xf numFmtId="44" fontId="2" fillId="0" borderId="0" xfId="1" applyFont="1" applyBorder="1"/>
    <xf numFmtId="44" fontId="4" fillId="0" borderId="0" xfId="0" applyNumberFormat="1" applyFont="1" applyBorder="1"/>
    <xf numFmtId="44" fontId="2" fillId="0" borderId="0" xfId="0" applyNumberFormat="1" applyFont="1"/>
    <xf numFmtId="0" fontId="9" fillId="0" borderId="0" xfId="0" applyFont="1"/>
    <xf numFmtId="0" fontId="4" fillId="0" borderId="1" xfId="0" applyFont="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justify" vertical="center" wrapText="1"/>
    </xf>
    <xf numFmtId="44" fontId="2" fillId="0" borderId="14" xfId="1" applyFont="1" applyBorder="1" applyAlignment="1">
      <alignment horizontal="justify" wrapText="1"/>
    </xf>
    <xf numFmtId="0" fontId="2" fillId="3" borderId="7" xfId="0" applyFont="1" applyFill="1" applyBorder="1" applyAlignment="1">
      <alignment wrapText="1"/>
    </xf>
    <xf numFmtId="10" fontId="2" fillId="3" borderId="7" xfId="2" applyNumberFormat="1" applyFont="1" applyFill="1" applyBorder="1" applyAlignment="1">
      <alignment wrapText="1"/>
    </xf>
    <xf numFmtId="10" fontId="6" fillId="3" borderId="7" xfId="2" applyNumberFormat="1" applyFont="1" applyFill="1" applyBorder="1" applyAlignment="1">
      <alignment wrapText="1"/>
    </xf>
    <xf numFmtId="44" fontId="2" fillId="4" borderId="7" xfId="1" applyFont="1" applyFill="1" applyBorder="1" applyAlignment="1">
      <alignment wrapText="1"/>
    </xf>
    <xf numFmtId="0" fontId="4" fillId="0" borderId="2" xfId="0" applyFont="1" applyBorder="1" applyAlignment="1">
      <alignment horizontal="center" vertical="center" wrapText="1"/>
    </xf>
    <xf numFmtId="10" fontId="2" fillId="3" borderId="7" xfId="2" applyNumberFormat="1" applyFont="1" applyFill="1" applyBorder="1" applyAlignment="1">
      <alignment horizontal="center" vertical="center" wrapText="1"/>
    </xf>
    <xf numFmtId="10" fontId="6" fillId="3" borderId="7" xfId="2" applyNumberFormat="1" applyFont="1" applyFill="1" applyBorder="1" applyAlignment="1">
      <alignment horizontal="center" vertical="center" wrapText="1"/>
    </xf>
    <xf numFmtId="2" fontId="2" fillId="3" borderId="7" xfId="0" applyNumberFormat="1" applyFont="1" applyFill="1" applyBorder="1" applyAlignment="1">
      <alignment wrapText="1"/>
    </xf>
    <xf numFmtId="0" fontId="8" fillId="0" borderId="0" xfId="0" applyFont="1"/>
    <xf numFmtId="0" fontId="3" fillId="0" borderId="0" xfId="0" applyFont="1" applyAlignment="1">
      <alignment horizontal="center" vertical="center" wrapText="1"/>
    </xf>
    <xf numFmtId="0" fontId="2" fillId="0" borderId="6" xfId="0" applyFont="1" applyBorder="1" applyAlignment="1">
      <alignment horizontal="left" vertical="center" wrapText="1"/>
    </xf>
    <xf numFmtId="0" fontId="2" fillId="0" borderId="9" xfId="0" applyFont="1" applyBorder="1" applyAlignment="1">
      <alignment horizontal="left" vertical="center" wrapText="1"/>
    </xf>
    <xf numFmtId="0" fontId="2" fillId="0" borderId="11" xfId="0" applyFont="1" applyBorder="1" applyAlignment="1">
      <alignment horizontal="left" vertical="center" wrapText="1"/>
    </xf>
    <xf numFmtId="44" fontId="2" fillId="0" borderId="8" xfId="1" applyFont="1" applyFill="1" applyBorder="1" applyAlignment="1">
      <alignment horizontal="center" vertical="center" wrapText="1"/>
    </xf>
    <xf numFmtId="44" fontId="2" fillId="0" borderId="10" xfId="1" applyFont="1" applyFill="1" applyBorder="1" applyAlignment="1">
      <alignment horizontal="center" vertical="center" wrapText="1"/>
    </xf>
    <xf numFmtId="44" fontId="2" fillId="0" borderId="12" xfId="1" applyFont="1" applyFill="1" applyBorder="1" applyAlignment="1">
      <alignment horizontal="center" vertical="center" wrapText="1"/>
    </xf>
    <xf numFmtId="0" fontId="4" fillId="0" borderId="15" xfId="0" applyFont="1" applyFill="1" applyBorder="1" applyAlignment="1">
      <alignment horizontal="center" wrapText="1"/>
    </xf>
    <xf numFmtId="0" fontId="4" fillId="0" borderId="16" xfId="0" applyFont="1" applyFill="1" applyBorder="1" applyAlignment="1">
      <alignment horizontal="center" wrapText="1"/>
    </xf>
    <xf numFmtId="0" fontId="4" fillId="0" borderId="17" xfId="0" applyFont="1" applyFill="1" applyBorder="1" applyAlignment="1">
      <alignment horizontal="center" wrapText="1"/>
    </xf>
    <xf numFmtId="0" fontId="2" fillId="0" borderId="0" xfId="0" applyFont="1" applyAlignment="1">
      <alignment horizontal="justify" vertical="justify"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10" fontId="2" fillId="3" borderId="6" xfId="2" applyNumberFormat="1" applyFont="1" applyFill="1" applyBorder="1" applyAlignment="1">
      <alignment horizontal="center" vertical="center" wrapText="1"/>
    </xf>
    <xf numFmtId="10" fontId="2" fillId="3" borderId="11" xfId="2" applyNumberFormat="1" applyFont="1" applyFill="1" applyBorder="1" applyAlignment="1">
      <alignment horizontal="center"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32"/>
  <sheetViews>
    <sheetView tabSelected="1" zoomScaleNormal="100" zoomScaleSheetLayoutView="89" workbookViewId="0">
      <selection activeCell="B8" sqref="B8:B11"/>
    </sheetView>
  </sheetViews>
  <sheetFormatPr defaultRowHeight="15" x14ac:dyDescent="0.25"/>
  <cols>
    <col min="1" max="1" width="29.140625" customWidth="1"/>
    <col min="2" max="2" width="41.7109375" bestFit="1" customWidth="1"/>
    <col min="3" max="3" width="11.7109375" customWidth="1"/>
    <col min="4" max="4" width="15.5703125" customWidth="1"/>
    <col min="5" max="6" width="10.7109375" customWidth="1"/>
    <col min="7" max="7" width="11.5703125" bestFit="1" customWidth="1"/>
    <col min="8" max="8" width="12.7109375" bestFit="1" customWidth="1"/>
    <col min="9" max="9" width="14.7109375" customWidth="1"/>
    <col min="11" max="11" width="28.28515625" customWidth="1"/>
    <col min="12" max="12" width="23.140625" customWidth="1"/>
  </cols>
  <sheetData>
    <row r="2" spans="1:9" ht="14.45" x14ac:dyDescent="0.3">
      <c r="A2" t="s">
        <v>34</v>
      </c>
    </row>
    <row r="3" spans="1:9" ht="14.45" x14ac:dyDescent="0.3">
      <c r="A3" s="1"/>
      <c r="B3" s="1"/>
      <c r="C3" s="1"/>
      <c r="D3" s="1"/>
      <c r="E3" s="1"/>
      <c r="F3" s="1"/>
      <c r="G3" s="1"/>
      <c r="H3" s="1"/>
      <c r="I3" s="1"/>
    </row>
    <row r="4" spans="1:9" x14ac:dyDescent="0.25">
      <c r="A4" s="36" t="s">
        <v>31</v>
      </c>
      <c r="B4" s="36"/>
      <c r="C4" s="36"/>
      <c r="D4" s="36"/>
      <c r="E4" s="36"/>
      <c r="F4" s="36"/>
      <c r="G4" s="36"/>
      <c r="H4" s="36"/>
      <c r="I4" s="36"/>
    </row>
    <row r="5" spans="1:9" x14ac:dyDescent="0.25">
      <c r="A5" s="36"/>
      <c r="B5" s="36"/>
      <c r="C5" s="36"/>
      <c r="D5" s="36"/>
      <c r="E5" s="36"/>
      <c r="F5" s="36"/>
      <c r="G5" s="36"/>
      <c r="H5" s="36"/>
      <c r="I5" s="36"/>
    </row>
    <row r="6" spans="1:9" thickBot="1" x14ac:dyDescent="0.35">
      <c r="A6" s="1"/>
      <c r="B6" s="1"/>
      <c r="C6" s="1"/>
      <c r="D6" s="1"/>
      <c r="E6" s="1"/>
      <c r="F6" s="1"/>
      <c r="G6" s="1"/>
      <c r="H6" s="1"/>
      <c r="I6" s="1"/>
    </row>
    <row r="7" spans="1:9" ht="52.5" x14ac:dyDescent="0.25">
      <c r="A7" s="21" t="s">
        <v>0</v>
      </c>
      <c r="B7" s="22" t="s">
        <v>1</v>
      </c>
      <c r="C7" s="22" t="s">
        <v>2</v>
      </c>
      <c r="D7" s="31" t="s">
        <v>3</v>
      </c>
      <c r="E7" s="47" t="s">
        <v>32</v>
      </c>
      <c r="F7" s="48"/>
      <c r="G7" s="23" t="s">
        <v>4</v>
      </c>
      <c r="H7" s="24" t="s">
        <v>5</v>
      </c>
      <c r="I7" s="25" t="s">
        <v>6</v>
      </c>
    </row>
    <row r="8" spans="1:9" ht="25.5" x14ac:dyDescent="0.25">
      <c r="A8" s="2" t="s">
        <v>7</v>
      </c>
      <c r="B8" s="37" t="s">
        <v>8</v>
      </c>
      <c r="C8" s="27">
        <v>1</v>
      </c>
      <c r="D8" s="30"/>
      <c r="E8" s="28">
        <f>30/38.5</f>
        <v>0.77922077922077926</v>
      </c>
      <c r="F8" s="32" t="s">
        <v>26</v>
      </c>
      <c r="G8" s="34">
        <v>4.7</v>
      </c>
      <c r="H8" s="3">
        <f t="shared" ref="H8:H13" si="0">$C8*$D8*$E8*$G8</f>
        <v>0</v>
      </c>
      <c r="I8" s="40">
        <f>I14</f>
        <v>97127.21</v>
      </c>
    </row>
    <row r="9" spans="1:9" ht="25.5" x14ac:dyDescent="0.25">
      <c r="A9" s="2" t="s">
        <v>9</v>
      </c>
      <c r="B9" s="38"/>
      <c r="C9" s="27">
        <v>2</v>
      </c>
      <c r="D9" s="30"/>
      <c r="E9" s="29">
        <f>15/38.5</f>
        <v>0.38961038961038963</v>
      </c>
      <c r="F9" s="33" t="s">
        <v>27</v>
      </c>
      <c r="G9" s="34">
        <v>4.7</v>
      </c>
      <c r="H9" s="3">
        <f t="shared" si="0"/>
        <v>0</v>
      </c>
      <c r="I9" s="41"/>
    </row>
    <row r="10" spans="1:9" ht="25.5" customHeight="1" x14ac:dyDescent="0.25">
      <c r="A10" s="2" t="s">
        <v>10</v>
      </c>
      <c r="B10" s="38"/>
      <c r="C10" s="27">
        <v>8</v>
      </c>
      <c r="D10" s="30"/>
      <c r="E10" s="28">
        <f>10/38.5</f>
        <v>0.25974025974025972</v>
      </c>
      <c r="F10" s="32" t="s">
        <v>28</v>
      </c>
      <c r="G10" s="34">
        <v>4.7</v>
      </c>
      <c r="H10" s="3">
        <f t="shared" si="0"/>
        <v>0</v>
      </c>
      <c r="I10" s="41"/>
    </row>
    <row r="11" spans="1:9" ht="27" customHeight="1" x14ac:dyDescent="0.25">
      <c r="A11" s="2" t="s">
        <v>11</v>
      </c>
      <c r="B11" s="39"/>
      <c r="C11" s="27">
        <v>4</v>
      </c>
      <c r="D11" s="30"/>
      <c r="E11" s="28">
        <f>8/38.5</f>
        <v>0.20779220779220781</v>
      </c>
      <c r="F11" s="49" t="s">
        <v>29</v>
      </c>
      <c r="G11" s="34">
        <v>4.7</v>
      </c>
      <c r="H11" s="3">
        <f t="shared" si="0"/>
        <v>0</v>
      </c>
      <c r="I11" s="41"/>
    </row>
    <row r="12" spans="1:9" ht="51" x14ac:dyDescent="0.25">
      <c r="A12" s="2" t="s">
        <v>12</v>
      </c>
      <c r="B12" s="4" t="s">
        <v>13</v>
      </c>
      <c r="C12" s="27">
        <v>6</v>
      </c>
      <c r="D12" s="30"/>
      <c r="E12" s="28">
        <f>8/38.5</f>
        <v>0.20779220779220781</v>
      </c>
      <c r="F12" s="50"/>
      <c r="G12" s="34">
        <v>4.7</v>
      </c>
      <c r="H12" s="3">
        <f t="shared" si="0"/>
        <v>0</v>
      </c>
      <c r="I12" s="41"/>
    </row>
    <row r="13" spans="1:9" ht="51.75" thickBot="1" x14ac:dyDescent="0.3">
      <c r="A13" s="2" t="s">
        <v>14</v>
      </c>
      <c r="B13" s="5" t="s">
        <v>15</v>
      </c>
      <c r="C13" s="27">
        <v>2</v>
      </c>
      <c r="D13" s="30"/>
      <c r="E13" s="28">
        <f>6/38.5</f>
        <v>0.15584415584415584</v>
      </c>
      <c r="F13" s="32" t="s">
        <v>30</v>
      </c>
      <c r="G13" s="34">
        <v>4.7</v>
      </c>
      <c r="H13" s="3">
        <f t="shared" si="0"/>
        <v>0</v>
      </c>
      <c r="I13" s="42"/>
    </row>
    <row r="14" spans="1:9" ht="15.75" thickBot="1" x14ac:dyDescent="0.3">
      <c r="A14" s="6"/>
      <c r="B14" s="43" t="s">
        <v>16</v>
      </c>
      <c r="C14" s="44"/>
      <c r="D14" s="44"/>
      <c r="E14" s="44"/>
      <c r="F14" s="44"/>
      <c r="G14" s="45"/>
      <c r="H14" s="26">
        <f>SUM(H8:H13)</f>
        <v>0</v>
      </c>
      <c r="I14" s="26">
        <v>97127.21</v>
      </c>
    </row>
    <row r="15" spans="1:9" thickBot="1" x14ac:dyDescent="0.35">
      <c r="A15" s="7"/>
      <c r="B15" s="7"/>
      <c r="C15" s="7"/>
      <c r="D15" s="8"/>
      <c r="E15" s="8"/>
      <c r="F15" s="8"/>
      <c r="G15" s="8"/>
      <c r="H15" s="9"/>
      <c r="I15" s="10"/>
    </row>
    <row r="16" spans="1:9" ht="15.75" thickBot="1" x14ac:dyDescent="0.3">
      <c r="A16" s="11"/>
      <c r="B16" s="12" t="s">
        <v>17</v>
      </c>
      <c r="C16" s="1"/>
      <c r="D16" s="1"/>
      <c r="E16" s="7"/>
      <c r="F16" s="7"/>
      <c r="G16" s="13"/>
      <c r="H16" s="14"/>
      <c r="I16" s="14"/>
    </row>
    <row r="17" spans="1:9" ht="14.45" x14ac:dyDescent="0.3">
      <c r="A17" s="15"/>
      <c r="B17" s="15"/>
      <c r="C17" s="15"/>
      <c r="D17" s="15"/>
      <c r="E17" s="16"/>
      <c r="F17" s="16"/>
      <c r="G17" s="17"/>
      <c r="H17" s="15"/>
      <c r="I17" s="15"/>
    </row>
    <row r="18" spans="1:9" x14ac:dyDescent="0.25">
      <c r="A18" s="15" t="s">
        <v>18</v>
      </c>
      <c r="B18" s="15"/>
      <c r="C18" s="15"/>
      <c r="D18" s="15"/>
      <c r="E18" s="16"/>
      <c r="F18" s="16"/>
      <c r="G18" s="17"/>
      <c r="H18" s="15"/>
      <c r="I18" s="15"/>
    </row>
    <row r="19" spans="1:9" ht="14.45" x14ac:dyDescent="0.3">
      <c r="A19" s="15"/>
      <c r="B19" s="15"/>
      <c r="C19" s="15"/>
      <c r="D19" s="15"/>
      <c r="E19" s="16"/>
      <c r="F19" s="16"/>
      <c r="G19" s="17"/>
      <c r="H19" s="15"/>
      <c r="I19" s="15"/>
    </row>
    <row r="20" spans="1:9" x14ac:dyDescent="0.25">
      <c r="A20" s="46" t="s">
        <v>19</v>
      </c>
      <c r="B20" s="46"/>
      <c r="C20" s="46"/>
      <c r="D20" s="46"/>
      <c r="E20" s="46"/>
      <c r="F20" s="46"/>
      <c r="G20" s="46"/>
      <c r="H20" s="46"/>
      <c r="I20" s="46"/>
    </row>
    <row r="21" spans="1:9" x14ac:dyDescent="0.25">
      <c r="A21" s="15" t="s">
        <v>20</v>
      </c>
      <c r="B21" s="15"/>
      <c r="C21" s="15"/>
      <c r="D21" s="15"/>
      <c r="E21" s="15"/>
      <c r="F21" s="15"/>
      <c r="G21" s="15"/>
      <c r="H21" s="15"/>
      <c r="I21" s="15"/>
    </row>
    <row r="22" spans="1:9" ht="14.45" x14ac:dyDescent="0.3">
      <c r="A22" s="15"/>
      <c r="B22" s="15"/>
      <c r="C22" s="15"/>
      <c r="D22" s="15"/>
      <c r="E22" s="15"/>
      <c r="F22" s="15"/>
      <c r="G22" s="15"/>
      <c r="H22" s="15"/>
      <c r="I22" s="15"/>
    </row>
    <row r="23" spans="1:9" x14ac:dyDescent="0.25">
      <c r="A23" s="35" t="s">
        <v>33</v>
      </c>
      <c r="B23" s="15"/>
      <c r="C23" s="15"/>
      <c r="D23" s="15"/>
      <c r="E23" s="15"/>
      <c r="F23" s="15"/>
      <c r="G23" s="15"/>
      <c r="H23" s="15"/>
      <c r="I23" s="15"/>
    </row>
    <row r="24" spans="1:9" ht="14.45" x14ac:dyDescent="0.3">
      <c r="A24" s="15"/>
      <c r="B24" s="15"/>
      <c r="C24" s="15"/>
      <c r="D24" s="15"/>
      <c r="E24" s="15"/>
      <c r="F24" s="15"/>
      <c r="G24" s="15"/>
      <c r="H24" s="15"/>
      <c r="I24" s="15"/>
    </row>
    <row r="25" spans="1:9" x14ac:dyDescent="0.25">
      <c r="A25" s="15" t="s">
        <v>21</v>
      </c>
      <c r="B25" s="15"/>
      <c r="C25" s="15"/>
      <c r="D25" s="15"/>
      <c r="E25" s="16"/>
      <c r="F25" s="16"/>
      <c r="G25" s="17"/>
      <c r="H25" s="15"/>
      <c r="I25" s="15"/>
    </row>
    <row r="26" spans="1:9" x14ac:dyDescent="0.25">
      <c r="A26" s="15" t="s">
        <v>22</v>
      </c>
      <c r="B26" s="15"/>
      <c r="C26" s="15"/>
      <c r="D26" s="15"/>
      <c r="E26" s="16"/>
      <c r="F26" s="16"/>
      <c r="G26" s="18"/>
      <c r="H26" s="15"/>
      <c r="I26" s="15"/>
    </row>
    <row r="27" spans="1:9" ht="14.45" x14ac:dyDescent="0.3">
      <c r="A27" s="15"/>
      <c r="B27" s="15"/>
      <c r="C27" s="15"/>
      <c r="D27" s="15"/>
      <c r="E27" s="15"/>
      <c r="F27" s="15"/>
      <c r="G27" s="15"/>
      <c r="H27" s="19"/>
      <c r="I27" s="15"/>
    </row>
    <row r="28" spans="1:9" x14ac:dyDescent="0.25">
      <c r="A28" s="15" t="s">
        <v>23</v>
      </c>
      <c r="B28" s="15"/>
      <c r="C28" s="15"/>
      <c r="D28" s="15"/>
      <c r="E28" s="15"/>
      <c r="F28" s="15"/>
      <c r="G28" s="15"/>
      <c r="H28" s="15"/>
      <c r="I28" s="15"/>
    </row>
    <row r="29" spans="1:9" ht="14.45" x14ac:dyDescent="0.3">
      <c r="A29" s="15"/>
      <c r="B29" s="15"/>
      <c r="C29" s="15"/>
      <c r="D29" s="15"/>
      <c r="E29" s="15"/>
      <c r="F29" s="15"/>
      <c r="G29" s="15"/>
      <c r="H29" s="15"/>
      <c r="I29" s="15"/>
    </row>
    <row r="30" spans="1:9" x14ac:dyDescent="0.25">
      <c r="A30" s="20" t="s">
        <v>24</v>
      </c>
      <c r="B30" s="20"/>
      <c r="C30" s="15"/>
      <c r="D30" s="15"/>
      <c r="E30" s="15"/>
      <c r="F30" s="15"/>
      <c r="G30" s="15"/>
      <c r="H30" s="15"/>
      <c r="I30" s="15"/>
    </row>
    <row r="31" spans="1:9" x14ac:dyDescent="0.25">
      <c r="A31" s="20" t="s">
        <v>25</v>
      </c>
      <c r="B31" s="20"/>
      <c r="C31" s="15"/>
      <c r="D31" s="15"/>
      <c r="E31" s="15"/>
      <c r="F31" s="15"/>
      <c r="G31" s="15"/>
      <c r="H31" s="15"/>
      <c r="I31" s="15"/>
    </row>
    <row r="32" spans="1:9" ht="14.45" x14ac:dyDescent="0.3">
      <c r="A32" s="15"/>
      <c r="B32" s="15"/>
      <c r="C32" s="15"/>
      <c r="D32" s="15"/>
      <c r="E32" s="15"/>
      <c r="F32" s="15"/>
      <c r="G32" s="15"/>
      <c r="H32" s="15"/>
      <c r="I32" s="15"/>
    </row>
  </sheetData>
  <mergeCells count="7">
    <mergeCell ref="A4:I5"/>
    <mergeCell ref="B8:B11"/>
    <mergeCell ref="I8:I13"/>
    <mergeCell ref="B14:G14"/>
    <mergeCell ref="A20:I20"/>
    <mergeCell ref="E7:F7"/>
    <mergeCell ref="F11:F12"/>
  </mergeCells>
  <pageMargins left="0.70866141732283472" right="0.70866141732283472" top="0.74803149606299213" bottom="0.74803149606299213" header="0.31496062992125984" footer="0.31496062992125984"/>
  <pageSetup scale="62"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Calcul</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2024-01-12T10:52:34Z</cp:lastPrinted>
  <dcterms:created xsi:type="dcterms:W3CDTF">2021-11-11T09:54:34Z</dcterms:created>
  <dcterms:modified xsi:type="dcterms:W3CDTF">2024-01-12T10:53:28Z</dcterms:modified>
</cp:coreProperties>
</file>