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7" rupBuild="9302"/>
  <workbookPr/>
  <bookViews>
    <workbookView xWindow="-120" yWindow="-120" windowWidth="28920" windowHeight="15720"/>
  </bookViews>
  <sheets>
    <sheet name="OBRA" sheetId="1" r:id="rId1"/>
  </sheets>
  <calcPr calcId="14562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46" i="1" l="1"/>
  <c r="F55" i="1"/>
  <c r="F56" i="1" s="1"/>
  <c r="F50" i="1"/>
  <c r="F51" i="1" s="1"/>
  <c r="F48" i="1"/>
  <c r="F49" i="1" s="1"/>
  <c r="F45" i="1"/>
  <c r="F42" i="1"/>
  <c r="F43" i="1" s="1"/>
  <c r="F37" i="1"/>
  <c r="F36" i="1"/>
  <c r="F35" i="1"/>
  <c r="F34" i="1"/>
  <c r="F33" i="1"/>
  <c r="F29" i="1"/>
  <c r="F28" i="1"/>
  <c r="F27" i="1"/>
  <c r="F23" i="1"/>
  <c r="F22" i="1"/>
  <c r="F21" i="1"/>
  <c r="F20" i="1"/>
  <c r="F19" i="1"/>
  <c r="F18" i="1"/>
  <c r="F9" i="1"/>
  <c r="F10" i="1"/>
  <c r="F11" i="1"/>
  <c r="F12" i="1"/>
  <c r="F13" i="1"/>
  <c r="F14" i="1"/>
  <c r="F8" i="1"/>
  <c r="F38" i="1" l="1"/>
  <c r="F30" i="1"/>
  <c r="F24" i="1"/>
  <c r="F15" i="1"/>
  <c r="F58" i="1" l="1"/>
  <c r="F63" i="1" s="1"/>
  <c r="F62" i="1" l="1"/>
  <c r="F65" i="1" s="1"/>
  <c r="F67" i="1" s="1"/>
</calcChain>
</file>

<file path=xl/sharedStrings.xml><?xml version="1.0" encoding="utf-8"?>
<sst xmlns="http://schemas.openxmlformats.org/spreadsheetml/2006/main" count="132" uniqueCount="93">
  <si>
    <t>INTERVENCIÓ:</t>
  </si>
  <si>
    <t>1.1</t>
  </si>
  <si>
    <t>Treballs previs i enderrocs</t>
  </si>
  <si>
    <t>1.1.1</t>
  </si>
  <si>
    <t>Protecció de paviment a l'interior de l'edifici, mitjançant el cobriment amb làmina de plàstic sobre la qual es col·loca una capa de cartró arrissat fixat lateralment a tot el perímetre, que es mantindrà durant els treballs de rehabilitació o reforma, i posterior retirada de la protecció</t>
  </si>
  <si>
    <t>M2</t>
  </si>
  <si>
    <t>1.1.2</t>
  </si>
  <si>
    <t>Protecció d'ascensor amb tauler de fusta, plàstic i cinta adhesiva, cobrint terra i paraments a tota la seva alçada, durant els treballs de rehabilitació o reforma, i posterior retirada de la protecció.</t>
  </si>
  <si>
    <t>F</t>
  </si>
  <si>
    <t>1.1.3</t>
  </si>
  <si>
    <t>Protecció d'espai d'obra a  l'interior de l'edifici, mitjançant el cobriment amb làmina de plàstic fixada a forjat i terra, que es mantindrà durant els treballs de rehabilitació o reforma, i posterior retirada de la protecció.</t>
  </si>
  <si>
    <t>1.1.4</t>
  </si>
  <si>
    <t>Gestió i transport de runa amb saques a un abocador autoritzat. Càrrega i transport manual de runa, on es troben dipositats, fins a contenidor per al seu posterior transport a abocador autoritzat (previsió, es facturarà la quantitat real de runa).</t>
  </si>
  <si>
    <t>M3</t>
  </si>
  <si>
    <t>1.1.5</t>
  </si>
  <si>
    <t>Desmuntatge d'instal·lació de clima, ventilació, enllumenat i altres del fals sostre i parets; amb mitjans manuals, i càrrega manual sobre camió o contenidor. El preu Inclou: - desmuntatge de fan-coil existent tipus cassette. - desmuntatge d'instal·lació d'aigua de fan-coil. - desmuntatge d'instal·lacions elèctriques de i dades existents.</t>
  </si>
  <si>
    <t>PA</t>
  </si>
  <si>
    <t>1.1.6</t>
  </si>
  <si>
    <t>Demolició de fals sostre continu de plaques de guix o d'escaiola, situat a una altura major o igual a 4 m, amb mitjans manuals, sense deteriorar els elements constructius contigus, i càrrega manual sobre camió o contenidor. El preu inclou la demolició de l'estructura metàl·lica de subjecció, de les falses bigues i dels acabats</t>
  </si>
  <si>
    <t>1.1.7</t>
  </si>
  <si>
    <t>Obertura de pas en pati d'instal·lacions de coberta per passar nou conducte de ventilació fins a forjat de P1. Inclou 2 forats per pas per pati instal·lacions de P2, travessant per sobre del paviment de la sala del rack. Inclou remat de forat.</t>
  </si>
  <si>
    <t>Total</t>
  </si>
  <si>
    <t>1.2</t>
  </si>
  <si>
    <t>Ram de paleta</t>
  </si>
  <si>
    <t>1.2.1</t>
  </si>
  <si>
    <t>1.2.2</t>
  </si>
  <si>
    <t>Formació de suport de guia d'envà mòbil amb Perfil d'acer UNE-EN 10025 S275JR, laminat en calent, format per tubular quadrat de 9x9cm, acabat amb capa d'imprimació anticorrosiva mitjançant aplicació de dues mans, tallat a mida i col·locat a l'obra sobre platines de suport. Fins i tot platines tipus mènsula amb capa d'imprimació anticorrosiva, fixades a paret o corrugats soldats de perfil a forjat.</t>
  </si>
  <si>
    <t>ML</t>
  </si>
  <si>
    <t>1.2.3</t>
  </si>
  <si>
    <t>Formació de tabica de 20cm amb estructura d'acer galvanitzat i placa de catró-guix amb aïilament per fer la transició de canvi d'alçada entre el fals sostre de la biblioteca i de la sala sala, 20cm més baix.</t>
  </si>
  <si>
    <t>1.2.4</t>
  </si>
  <si>
    <t>Previsió muntant reforç en paret per fixar el braç mòbil del televisor en el cas que sigui de cartró-guix. Inclou forat, col·locació de perfil, tancament i encintat posterior.</t>
  </si>
  <si>
    <t>1.2.5</t>
  </si>
  <si>
    <t>Passamà metàl·lic rodó de diàmerte 20mm soldat a rosseta i fixat a paret amb cargols preparat per esmaltar amb color a escollir.</t>
  </si>
  <si>
    <t>1.2.6</t>
  </si>
  <si>
    <t>Enguixat de paret vertical i repàs de les superfícies de paret per deixar el parament ben llis preparat per pintar.</t>
  </si>
  <si>
    <t>1.3</t>
  </si>
  <si>
    <t>Pintura</t>
  </si>
  <si>
    <t>1.3.1</t>
  </si>
  <si>
    <t>Emprimació, massillat, afinat i aplicació de dues capes de pintura a l'aigua lliure de compostos orgànics volàtils (dissolvents) en paraments horitzontals. Una capa de preparació i una d'acabat. Color blanc.</t>
  </si>
  <si>
    <t>1.3.2</t>
  </si>
  <si>
    <t>Emprimació, massillat, afinat i aplicació de dues capes de pintura a l'aigua lliure de compostos orgànics volàtils (dissolvents) en paraments verticals. Una capa de preparació i una d'acabat. Color blanc.</t>
  </si>
  <si>
    <t>1.3.3</t>
  </si>
  <si>
    <t>Esmaltat de passamà metal·lic, una capa de preparació i una d'acabat. Color a escollir.</t>
  </si>
  <si>
    <t>1.4</t>
  </si>
  <si>
    <t>Tancaments</t>
  </si>
  <si>
    <t>1.4.1</t>
  </si>
  <si>
    <t>Envà mòbil format per panells d'aglomerat ignófug-s2, d'acabat melaminic estàndard. Monodireccional amb guia central. Gruix del panell 114m/m. Atenuació acústica 44 dB, de l'escala R.w. segons assaig de laboratori. S'inclou guies superior de desplaçament i elements de la suspensió de la mateixa. Pes 1.000 kg - 3 PANELLS DE 1.205 MM + 1 PANELL PETACA DE 1.205 MM- 1 PANELL PORTA INTEGRADA DE 1.300 MM + MUNTANTS. En el cas que no es pugui pujar el material per l'ascensor i el muntacàrregues aquestes feines s'hauran de facturar a part.</t>
  </si>
  <si>
    <t>UT</t>
  </si>
  <si>
    <t>1.4.2</t>
  </si>
  <si>
    <t>1.4.3</t>
  </si>
  <si>
    <t>Barrera acústica a soroll aeri, en partició desmuntable, a través del plenum, formada per panell rígid de llana de roca, barrera fònica "KNAUF INSULATION", compost per mòduls de 1000x600x80 mm, revestit per les dues cares amb alumini reforçat, resistència tèrmica ,35 m²K/W, conductivitat tèrmica 0,034 W/(mK), com a barrera acústica en plenums, entre el sostre i la divisòria, col·locat directament entre el sostre i els perfils superiors de la partició desmuntable, per millorar l'aïllament acústic lateral entre espais . Fins i tot cinta autoadhesiva d'alumini, per segellar i fixar l'aïllament.</t>
  </si>
  <si>
    <t>1.4.4</t>
  </si>
  <si>
    <t>"Fals sostre continu suspès, llis, 12,5+27+27, situat a una alçada menor de 4 m, amb nivell de qualitat de l'acabat estàndard (Q2), constituït per estructura metàl·lica d'acer galvanitzat i plaques de guix laminat.</t>
  </si>
  <si>
    <t>1.4.5</t>
  </si>
  <si>
    <t>Fals sostre registrable acústic de llana de roca ROCKFON EKLA system 15A de mides 60x60x2cm. Aïilament acústic entre sales de 26dB i reacció al foc A1.</t>
  </si>
  <si>
    <t>1.5</t>
  </si>
  <si>
    <t>Instal·lacions</t>
  </si>
  <si>
    <t>1.5.1</t>
  </si>
  <si>
    <t>CLIMA</t>
  </si>
  <si>
    <t>1.5.1.1</t>
  </si>
  <si>
    <t>Subministre i instal·lació de la instal·lació de clima de la sala consistents en: - fan-coil de conductes kosner KFCI-1200CD30DX T Inverter de 10,8 kw en dred i 16.5 kw en calor o equivalent. -control paret conducte kosner KJRP-86 -kit fan-coil KFCI CD 3 vies/2tubs incloent vàlvules de pas de 3/4 i vàlvula de'quilibrat dinamic. -conductes de fibra tipus climaver net o similar- -conducte circular aïllat de 200mm. -difussors de 200mm amb regulador de cabal. -tub de ppr de 40mm -armaflex 40x28mm. -desguàs de 25mm a baixant més proper.</t>
  </si>
  <si>
    <t>1.5.2</t>
  </si>
  <si>
    <t>VENTILACIÓ</t>
  </si>
  <si>
    <t>1.5.2.1</t>
  </si>
  <si>
    <t>Subministre i instal·lació de sistema de ventilació mecànica amb recuperador de calor consistent en: -recuperador de calor Kosner KRC 12 DPL EC F6/F6+F8 SH -posada en marxa oficial del sistema -sensor de CO2, conducte a recuperador -central de monòxid per 1 zona FMC-C-501. -tub rodó de xapa galvanitzat de 250mm (2 unitats) -colzes de xapa galvanitzada de 250mm. -reixa d'alumini de 400x300mm.</t>
  </si>
  <si>
    <t>1.5.3</t>
  </si>
  <si>
    <t>ELECTRICITAT, VEU I DADES I ENLLUMENAT</t>
  </si>
  <si>
    <t>1.5.3.1</t>
  </si>
  <si>
    <t>Lluminària circular de sostre Downlight led, de 220 mm de diàmetre model CCT 40W o equivalent, acabat lacat, de color blanc. Instal·lació encastada. Fins i tot llums. Temperatura de color 3000 K amb reproducció cromàtica CRI80.</t>
  </si>
  <si>
    <t>1.5.3.2</t>
  </si>
  <si>
    <t>Lluminària d'emergència de 3W 240lm per encastar.</t>
  </si>
  <si>
    <t>1.5.3.3</t>
  </si>
  <si>
    <t>Treballs de cablejat elèctric, veu i dades consistents en: -línies noves de força de 3Gx2,5mm. -caixa cima de 4 mòduls amb 4 endolls, 4 dades i 1 hdmi. -caixa cima de 3 mòduls amb 4 endolls, 2 dades. -línies de força noves 3Gx2,5 per a fan-coil. -línies de força noves 3Gx2,5 per a caixa de ventilació. -cabeljat de xarxa cat 6 R&amp;M cat6 u/utp 250MHz CPR Dca AWG24 -panel vacío tipo keystone. -connectors R&amp;M cat6.</t>
  </si>
  <si>
    <t>1.6</t>
  </si>
  <si>
    <t>Seguretat i salut</t>
  </si>
  <si>
    <t>1.6.1</t>
  </si>
  <si>
    <t>Desenvolupament de les mesures de seguretat i salut a l'obra.</t>
  </si>
  <si>
    <t xml:space="preserve">*Nota: la protecció del mobiliari existent I el desplaçament dels elements d'equipament que es troben dins de l'àrea d'intervenció s'han valorat al pressupost d'equipament P03962.  Aquest pressupost s'ha realitzat tenint en compte que es podrà fer ús de l'ascensor per pujar el material i baixar la runa, sinó s'haurà de carregar un sobrecost. La partida específica de pujada del panells de l'envà mòbil ja s'ha valorat a part. No s'inclou cap partida que no estigui descrita al pressupost, ni tampoc vicis ocults o elements amagats, així com qualsevol  feina extra que sorgeixi durant els treballs d'adequació. </t>
  </si>
  <si>
    <t>*Nota:iva no inclòs.</t>
  </si>
  <si>
    <t>BIBLIOTECA JUAN MARSE</t>
  </si>
  <si>
    <t>PRESSUPOST OBRA AULA STEAM BIBLIOTECA JUAN MARSE</t>
  </si>
  <si>
    <t>unitat</t>
  </si>
  <si>
    <t>preu/ut.</t>
  </si>
  <si>
    <t>total</t>
  </si>
  <si>
    <t>Total amb iva</t>
  </si>
  <si>
    <t>Despeses generals 13%</t>
  </si>
  <si>
    <t>Benefici industrial 6%</t>
  </si>
  <si>
    <t>Total amb despeses generals i benefici industrial</t>
  </si>
  <si>
    <t>Repercussió per m² de superfície rehabilitada d'obra, d'ajudes de qualsevol treball de paleta, necessàries per a la reposició de la instal·lació d'electricitat, enllumenat, ventilació i climatització formada per: conductes amb els seus accessoris i peces especials, reixetes, boques de ventilació, comportes, toveres, reguladors, difusors , qualsevol altre element component de la instal·lació i p/p de connexions a les xarxes elèctrica, de fontaneria i de salubritat, amb un grau de complexitat mitjà, en edifici d'altres usos, inclosa p/p d'elements comuns. Fins i tot material auxiliar per a la correcta execució dels treballs</t>
  </si>
  <si>
    <t>Treballs necessaris per la descàrrega del material des del camió fins a la planta primera de l'edifici on s'ha d'instal·lar.</t>
  </si>
  <si>
    <t>Emplenar únicament cel·les blau cel</t>
  </si>
  <si>
    <t>F240000144</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</si>
</sst>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 #,##0.00\ &quot;€&quot;_-;\-* #,##0.00\ &quot;€&quot;_-;_-* &quot;-&quot;??\ &quot;€&quot;_-;_-@_-"/>
    <numFmt numFmtId="164" formatCode="#,##0.00\ &quot;€&quot;"/>
  </numFmts>
  <fonts count="18"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s>
  <fills count="36">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8" tint="0.59999389629810485"/>
        <bgColor indexed="64"/>
      </patternFill>
    </fill>
    <fill>
      <patternFill patternType="solid">
        <fgColor theme="0"/>
        <bgColor indexed="64"/>
      </patternFill>
    </fill>
    <fill>
      <patternFill patternType="solid">
        <fgColor theme="8" tint="0.39997558519241921"/>
        <bgColor indexed="64"/>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thin">
        <color indexed="64"/>
      </bottom>
      <diagonal/>
    </border>
  </borders>
  <cellStyleXfs count="43">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xf numFmtId="44" fontId="1" fillId="0" borderId="0" applyFont="0" applyFill="0" applyBorder="0" applyAlignment="0" applyProtection="0"/>
  </cellStyleXfs>
  <cellXfs count="20">
    <xf numFmtId="0" fontId="0" fillId="0" borderId="0" xfId="0"/>
    <xf numFmtId="4" fontId="0" fillId="0" borderId="0" xfId="0" applyNumberFormat="1"/>
    <xf numFmtId="0" fontId="16" fillId="0" borderId="0" xfId="0" applyFont="1"/>
    <xf numFmtId="0" fontId="16" fillId="0" borderId="10" xfId="0" applyFont="1" applyBorder="1"/>
    <xf numFmtId="0" fontId="0" fillId="0" borderId="10" xfId="0" applyBorder="1"/>
    <xf numFmtId="164" fontId="0" fillId="0" borderId="0" xfId="0" applyNumberFormat="1"/>
    <xf numFmtId="164" fontId="0" fillId="0" borderId="10" xfId="0" applyNumberFormat="1" applyBorder="1"/>
    <xf numFmtId="164" fontId="16" fillId="0" borderId="0" xfId="0" applyNumberFormat="1" applyFont="1"/>
    <xf numFmtId="0" fontId="16" fillId="0" borderId="10" xfId="0" applyFont="1" applyBorder="1" applyAlignment="1">
      <alignment wrapText="1"/>
    </xf>
    <xf numFmtId="164" fontId="16" fillId="0" borderId="10" xfId="0" applyNumberFormat="1" applyFont="1" applyBorder="1"/>
    <xf numFmtId="0" fontId="0" fillId="0" borderId="0" xfId="0" applyAlignment="1">
      <alignment wrapText="1"/>
    </xf>
    <xf numFmtId="0" fontId="0" fillId="0" borderId="0" xfId="0" applyAlignment="1">
      <alignment horizontal="right"/>
    </xf>
    <xf numFmtId="0" fontId="0" fillId="0" borderId="10" xfId="0" applyBorder="1" applyAlignment="1">
      <alignment horizontal="right"/>
    </xf>
    <xf numFmtId="0" fontId="16" fillId="0" borderId="10" xfId="0" applyFont="1" applyBorder="1" applyAlignment="1">
      <alignment horizontal="right"/>
    </xf>
    <xf numFmtId="0" fontId="16" fillId="0" borderId="0" xfId="0" applyFont="1" applyAlignment="1">
      <alignment wrapText="1"/>
    </xf>
    <xf numFmtId="164" fontId="0" fillId="34" borderId="0" xfId="0" applyNumberFormat="1" applyFill="1"/>
    <xf numFmtId="44" fontId="0" fillId="33" borderId="0" xfId="42" applyFont="1" applyFill="1"/>
    <xf numFmtId="0" fontId="0" fillId="35" borderId="0" xfId="0" applyFill="1" applyAlignment="1">
      <alignment horizontal="right"/>
    </xf>
    <xf numFmtId="0" fontId="0" fillId="35" borderId="0" xfId="0" applyFill="1"/>
    <xf numFmtId="164" fontId="0" fillId="35" borderId="0" xfId="0" applyNumberFormat="1" applyFill="1"/>
  </cellXfs>
  <cellStyles count="43">
    <cellStyle name="20% - Èmfasi1" xfId="19" builtinId="30" customBuiltin="1"/>
    <cellStyle name="20% - Èmfasi2" xfId="23" builtinId="34" customBuiltin="1"/>
    <cellStyle name="20% - Èmfasi3" xfId="27" builtinId="38" customBuiltin="1"/>
    <cellStyle name="20% - Èmfasi4" xfId="31" builtinId="42" customBuiltin="1"/>
    <cellStyle name="20% - Èmfasi5" xfId="35" builtinId="46" customBuiltin="1"/>
    <cellStyle name="20% - Èmfasi6" xfId="39" builtinId="50" customBuiltin="1"/>
    <cellStyle name="40% - Èmfasi1" xfId="20" builtinId="31" customBuiltin="1"/>
    <cellStyle name="40% - Èmfasi2" xfId="24" builtinId="35" customBuiltin="1"/>
    <cellStyle name="40% - Èmfasi3" xfId="28" builtinId="39" customBuiltin="1"/>
    <cellStyle name="40% - Èmfasi4" xfId="32" builtinId="43" customBuiltin="1"/>
    <cellStyle name="40% - Èmfasi5" xfId="36" builtinId="47" customBuiltin="1"/>
    <cellStyle name="40% - Èmfasi6" xfId="40" builtinId="51" customBuiltin="1"/>
    <cellStyle name="60% - Èmfasi1" xfId="21" builtinId="32" customBuiltin="1"/>
    <cellStyle name="60% - Èmfasi2" xfId="25" builtinId="36" customBuiltin="1"/>
    <cellStyle name="60% - Èmfasi3" xfId="29" builtinId="40" customBuiltin="1"/>
    <cellStyle name="60% - Èmfasi4" xfId="33" builtinId="44" customBuiltin="1"/>
    <cellStyle name="60% - Èmfasi5" xfId="37" builtinId="48" customBuiltin="1"/>
    <cellStyle name="60% - Èmfasi6" xfId="41" builtinId="52" customBuiltin="1"/>
    <cellStyle name="Bé" xfId="6" builtinId="26" customBuiltin="1"/>
    <cellStyle name="Càlcul" xfId="11" builtinId="22" customBuiltin="1"/>
    <cellStyle name="Cel·la de comprovació" xfId="13" builtinId="23" customBuiltin="1"/>
    <cellStyle name="Cel·la enllaçada" xfId="12" builtinId="24" customBuiltin="1"/>
    <cellStyle name="Èmfasi1" xfId="18" builtinId="29" customBuiltin="1"/>
    <cellStyle name="Èmfasi2" xfId="22" builtinId="33" customBuiltin="1"/>
    <cellStyle name="Èmfasi3" xfId="26" builtinId="37" customBuiltin="1"/>
    <cellStyle name="Èmfasi4" xfId="30" builtinId="41" customBuiltin="1"/>
    <cellStyle name="Èmfasi5" xfId="34" builtinId="45" customBuiltin="1"/>
    <cellStyle name="Èmfasi6" xfId="38" builtinId="49" customBuiltin="1"/>
    <cellStyle name="Entrada" xfId="9" builtinId="20" customBuiltin="1"/>
    <cellStyle name="Incorrecte" xfId="7" builtinId="27" customBuiltin="1"/>
    <cellStyle name="Moneda" xfId="42" builtinId="4"/>
    <cellStyle name="Neutral" xfId="8" builtinId="28" customBuiltin="1"/>
    <cellStyle name="Normal" xfId="0" builtinId="0"/>
    <cellStyle name="Nota" xfId="15" builtinId="10" customBuiltin="1"/>
    <cellStyle name="Resultat" xfId="10" builtinId="21" customBuiltin="1"/>
    <cellStyle name="Text d'advertiment" xfId="14" builtinId="11" customBuiltin="1"/>
    <cellStyle name="Text explicatiu" xfId="16" builtinId="53" customBuiltin="1"/>
    <cellStyle name="Títol" xfId="1" builtinId="15" customBuiltin="1"/>
    <cellStyle name="Títol 1" xfId="2" builtinId="16" customBuiltin="1"/>
    <cellStyle name="Títol 2" xfId="3" builtinId="17" customBuiltin="1"/>
    <cellStyle name="Títol 3" xfId="4" builtinId="18" customBuiltin="1"/>
    <cellStyle name="Títol 4" xfId="5" builtinId="19"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customProperty" Target="../customProperty1.bin"/><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70"/>
  <sheetViews>
    <sheetView tabSelected="1" zoomScaleNormal="100" workbookViewId="0">
      <selection activeCell="E1" sqref="E1"/>
    </sheetView>
  </sheetViews>
  <sheetFormatPr defaultColWidth="11.42578125" defaultRowHeight="15" x14ac:dyDescent="0.25"/>
  <cols>
    <col min="1" max="1" width="7" customWidth="1"/>
    <col min="2" max="2" width="67.140625" customWidth="1"/>
    <col min="3" max="3" width="5.28515625" style="11" customWidth="1"/>
    <col min="4" max="4" width="7.140625" customWidth="1"/>
    <col min="5" max="6" width="11.42578125" style="5"/>
  </cols>
  <sheetData>
    <row r="1" spans="1:8" x14ac:dyDescent="0.25">
      <c r="A1" s="2" t="s">
        <v>80</v>
      </c>
      <c r="E1" s="7" t="s">
        <v>92</v>
      </c>
    </row>
    <row r="3" spans="1:8" x14ac:dyDescent="0.25">
      <c r="A3" t="s">
        <v>0</v>
      </c>
    </row>
    <row r="5" spans="1:8" x14ac:dyDescent="0.25">
      <c r="A5" s="3">
        <v>1</v>
      </c>
      <c r="B5" s="3" t="s">
        <v>81</v>
      </c>
      <c r="C5" s="12"/>
      <c r="D5" s="4" t="s">
        <v>82</v>
      </c>
      <c r="E5" s="6" t="s">
        <v>83</v>
      </c>
      <c r="F5" s="6" t="s">
        <v>84</v>
      </c>
      <c r="H5" s="1"/>
    </row>
    <row r="6" spans="1:8" x14ac:dyDescent="0.25">
      <c r="H6" s="1"/>
    </row>
    <row r="7" spans="1:8" x14ac:dyDescent="0.25">
      <c r="A7" t="s">
        <v>1</v>
      </c>
      <c r="B7" s="2" t="s">
        <v>2</v>
      </c>
      <c r="H7" s="1"/>
    </row>
    <row r="8" spans="1:8" ht="60" x14ac:dyDescent="0.25">
      <c r="A8" t="s">
        <v>3</v>
      </c>
      <c r="B8" s="10" t="s">
        <v>4</v>
      </c>
      <c r="C8" s="11" t="s">
        <v>5</v>
      </c>
      <c r="D8">
        <v>60</v>
      </c>
      <c r="E8" s="16"/>
      <c r="F8" s="5">
        <f>D8*E8</f>
        <v>0</v>
      </c>
    </row>
    <row r="9" spans="1:8" ht="45" x14ac:dyDescent="0.25">
      <c r="A9" t="s">
        <v>6</v>
      </c>
      <c r="B9" s="10" t="s">
        <v>7</v>
      </c>
      <c r="C9" s="11" t="s">
        <v>8</v>
      </c>
      <c r="D9">
        <v>1</v>
      </c>
      <c r="E9" s="16"/>
      <c r="F9" s="5">
        <f t="shared" ref="F9:F14" si="0">D9*E9</f>
        <v>0</v>
      </c>
    </row>
    <row r="10" spans="1:8" ht="45" x14ac:dyDescent="0.25">
      <c r="A10" t="s">
        <v>9</v>
      </c>
      <c r="B10" s="10" t="s">
        <v>10</v>
      </c>
      <c r="C10" s="11" t="s">
        <v>5</v>
      </c>
      <c r="D10">
        <v>25</v>
      </c>
      <c r="E10" s="16"/>
      <c r="F10" s="5">
        <f t="shared" si="0"/>
        <v>0</v>
      </c>
    </row>
    <row r="11" spans="1:8" ht="60" x14ac:dyDescent="0.25">
      <c r="A11" t="s">
        <v>11</v>
      </c>
      <c r="B11" s="10" t="s">
        <v>12</v>
      </c>
      <c r="C11" s="11" t="s">
        <v>13</v>
      </c>
      <c r="D11">
        <v>5</v>
      </c>
      <c r="E11" s="16"/>
      <c r="F11" s="5">
        <f t="shared" si="0"/>
        <v>0</v>
      </c>
    </row>
    <row r="12" spans="1:8" ht="75" x14ac:dyDescent="0.25">
      <c r="A12" t="s">
        <v>14</v>
      </c>
      <c r="B12" s="10" t="s">
        <v>15</v>
      </c>
      <c r="C12" s="11" t="s">
        <v>16</v>
      </c>
      <c r="D12">
        <v>1</v>
      </c>
      <c r="E12" s="16"/>
      <c r="F12" s="5">
        <f t="shared" si="0"/>
        <v>0</v>
      </c>
    </row>
    <row r="13" spans="1:8" ht="75" x14ac:dyDescent="0.25">
      <c r="A13" t="s">
        <v>17</v>
      </c>
      <c r="B13" s="10" t="s">
        <v>18</v>
      </c>
      <c r="C13" s="11" t="s">
        <v>5</v>
      </c>
      <c r="D13">
        <v>55</v>
      </c>
      <c r="E13" s="16"/>
      <c r="F13" s="5">
        <f t="shared" si="0"/>
        <v>0</v>
      </c>
    </row>
    <row r="14" spans="1:8" ht="60" x14ac:dyDescent="0.25">
      <c r="A14" t="s">
        <v>19</v>
      </c>
      <c r="B14" s="10" t="s">
        <v>20</v>
      </c>
      <c r="C14" s="11" t="s">
        <v>16</v>
      </c>
      <c r="D14">
        <v>1</v>
      </c>
      <c r="E14" s="16"/>
      <c r="F14" s="5">
        <f t="shared" si="0"/>
        <v>0</v>
      </c>
    </row>
    <row r="15" spans="1:8" x14ac:dyDescent="0.25">
      <c r="A15" t="s">
        <v>1</v>
      </c>
      <c r="B15" t="s">
        <v>21</v>
      </c>
      <c r="D15">
        <v>1</v>
      </c>
      <c r="F15" s="5">
        <f>SUM(F8:F14)</f>
        <v>0</v>
      </c>
      <c r="H15" s="1"/>
    </row>
    <row r="16" spans="1:8" x14ac:dyDescent="0.25">
      <c r="H16" s="1"/>
    </row>
    <row r="17" spans="1:8" x14ac:dyDescent="0.25">
      <c r="A17" t="s">
        <v>22</v>
      </c>
      <c r="B17" s="2" t="s">
        <v>23</v>
      </c>
      <c r="H17" s="1"/>
    </row>
    <row r="18" spans="1:8" ht="150" x14ac:dyDescent="0.25">
      <c r="A18" t="s">
        <v>24</v>
      </c>
      <c r="B18" s="10" t="s">
        <v>89</v>
      </c>
      <c r="C18" s="11" t="s">
        <v>5</v>
      </c>
      <c r="D18">
        <v>60</v>
      </c>
      <c r="E18" s="16"/>
      <c r="F18" s="5">
        <f t="shared" ref="F18:F23" si="1">D18*E18</f>
        <v>0</v>
      </c>
    </row>
    <row r="19" spans="1:8" ht="90" x14ac:dyDescent="0.25">
      <c r="A19" t="s">
        <v>25</v>
      </c>
      <c r="B19" s="10" t="s">
        <v>26</v>
      </c>
      <c r="C19" s="11" t="s">
        <v>27</v>
      </c>
      <c r="D19">
        <v>6.5</v>
      </c>
      <c r="E19" s="16"/>
      <c r="F19" s="5">
        <f t="shared" si="1"/>
        <v>0</v>
      </c>
    </row>
    <row r="20" spans="1:8" ht="45" x14ac:dyDescent="0.25">
      <c r="A20" t="s">
        <v>28</v>
      </c>
      <c r="B20" s="10" t="s">
        <v>29</v>
      </c>
      <c r="C20" s="11" t="s">
        <v>8</v>
      </c>
      <c r="D20">
        <v>1</v>
      </c>
      <c r="E20" s="16"/>
      <c r="F20" s="5">
        <f t="shared" si="1"/>
        <v>0</v>
      </c>
    </row>
    <row r="21" spans="1:8" ht="45" x14ac:dyDescent="0.25">
      <c r="A21" t="s">
        <v>30</v>
      </c>
      <c r="B21" s="10" t="s">
        <v>31</v>
      </c>
      <c r="C21" s="11" t="s">
        <v>8</v>
      </c>
      <c r="D21">
        <v>1</v>
      </c>
      <c r="E21" s="16"/>
      <c r="F21" s="5">
        <f t="shared" si="1"/>
        <v>0</v>
      </c>
    </row>
    <row r="22" spans="1:8" ht="30" x14ac:dyDescent="0.25">
      <c r="A22" t="s">
        <v>32</v>
      </c>
      <c r="B22" s="10" t="s">
        <v>33</v>
      </c>
      <c r="C22" s="11" t="s">
        <v>8</v>
      </c>
      <c r="D22">
        <v>1</v>
      </c>
      <c r="E22" s="16"/>
      <c r="F22" s="5">
        <f t="shared" si="1"/>
        <v>0</v>
      </c>
    </row>
    <row r="23" spans="1:8" ht="30" x14ac:dyDescent="0.25">
      <c r="A23" t="s">
        <v>34</v>
      </c>
      <c r="B23" s="10" t="s">
        <v>35</v>
      </c>
      <c r="C23" s="11" t="s">
        <v>16</v>
      </c>
      <c r="D23">
        <v>1</v>
      </c>
      <c r="E23" s="16"/>
      <c r="F23" s="5">
        <f t="shared" si="1"/>
        <v>0</v>
      </c>
    </row>
    <row r="24" spans="1:8" x14ac:dyDescent="0.25">
      <c r="A24" t="s">
        <v>22</v>
      </c>
      <c r="B24" t="s">
        <v>21</v>
      </c>
      <c r="D24">
        <v>1</v>
      </c>
      <c r="F24" s="5">
        <f>SUM(F18:F23)</f>
        <v>0</v>
      </c>
      <c r="H24" s="1"/>
    </row>
    <row r="25" spans="1:8" x14ac:dyDescent="0.25">
      <c r="H25" s="1"/>
    </row>
    <row r="26" spans="1:8" x14ac:dyDescent="0.25">
      <c r="A26" t="s">
        <v>36</v>
      </c>
      <c r="B26" s="2" t="s">
        <v>37</v>
      </c>
      <c r="H26" s="1"/>
    </row>
    <row r="27" spans="1:8" ht="45" x14ac:dyDescent="0.25">
      <c r="A27" t="s">
        <v>38</v>
      </c>
      <c r="B27" s="10" t="s">
        <v>39</v>
      </c>
      <c r="C27" s="11" t="s">
        <v>5</v>
      </c>
      <c r="D27">
        <v>25</v>
      </c>
      <c r="E27" s="16"/>
      <c r="F27" s="5">
        <f t="shared" ref="F27:F29" si="2">D27*E27</f>
        <v>0</v>
      </c>
    </row>
    <row r="28" spans="1:8" ht="45" x14ac:dyDescent="0.25">
      <c r="A28" t="s">
        <v>40</v>
      </c>
      <c r="B28" s="10" t="s">
        <v>41</v>
      </c>
      <c r="C28" s="11" t="s">
        <v>5</v>
      </c>
      <c r="D28">
        <v>70</v>
      </c>
      <c r="E28" s="16"/>
      <c r="F28" s="5">
        <f t="shared" si="2"/>
        <v>0</v>
      </c>
    </row>
    <row r="29" spans="1:8" ht="30" x14ac:dyDescent="0.25">
      <c r="A29" t="s">
        <v>42</v>
      </c>
      <c r="B29" s="10" t="s">
        <v>43</v>
      </c>
      <c r="C29" s="11" t="s">
        <v>8</v>
      </c>
      <c r="D29">
        <v>1</v>
      </c>
      <c r="E29" s="16"/>
      <c r="F29" s="5">
        <f t="shared" si="2"/>
        <v>0</v>
      </c>
    </row>
    <row r="30" spans="1:8" x14ac:dyDescent="0.25">
      <c r="A30" t="s">
        <v>36</v>
      </c>
      <c r="B30" s="10" t="s">
        <v>21</v>
      </c>
      <c r="D30">
        <v>1</v>
      </c>
      <c r="F30" s="5">
        <f>SUM(F27:F29)</f>
        <v>0</v>
      </c>
      <c r="H30" s="1"/>
    </row>
    <row r="31" spans="1:8" x14ac:dyDescent="0.25">
      <c r="B31" s="10"/>
      <c r="H31" s="1"/>
    </row>
    <row r="32" spans="1:8" x14ac:dyDescent="0.25">
      <c r="A32" t="s">
        <v>44</v>
      </c>
      <c r="B32" s="14" t="s">
        <v>45</v>
      </c>
      <c r="D32">
        <v>1</v>
      </c>
      <c r="H32" s="1"/>
    </row>
    <row r="33" spans="1:8" ht="120" x14ac:dyDescent="0.25">
      <c r="A33" t="s">
        <v>46</v>
      </c>
      <c r="B33" s="10" t="s">
        <v>47</v>
      </c>
      <c r="C33" s="11" t="s">
        <v>48</v>
      </c>
      <c r="D33">
        <v>1</v>
      </c>
      <c r="E33" s="16"/>
      <c r="F33" s="5">
        <f t="shared" ref="F33:F37" si="3">D33*E33</f>
        <v>0</v>
      </c>
      <c r="H33" s="1"/>
    </row>
    <row r="34" spans="1:8" ht="30" x14ac:dyDescent="0.25">
      <c r="A34" t="s">
        <v>49</v>
      </c>
      <c r="B34" s="10" t="s">
        <v>90</v>
      </c>
      <c r="C34" s="11" t="s">
        <v>8</v>
      </c>
      <c r="D34">
        <v>1</v>
      </c>
      <c r="E34" s="16"/>
      <c r="F34" s="5">
        <f t="shared" si="3"/>
        <v>0</v>
      </c>
    </row>
    <row r="35" spans="1:8" ht="135" x14ac:dyDescent="0.25">
      <c r="A35" t="s">
        <v>50</v>
      </c>
      <c r="B35" s="10" t="s">
        <v>51</v>
      </c>
      <c r="C35" s="11" t="s">
        <v>5</v>
      </c>
      <c r="D35">
        <v>3</v>
      </c>
      <c r="E35" s="16"/>
      <c r="F35" s="5">
        <f t="shared" si="3"/>
        <v>0</v>
      </c>
    </row>
    <row r="36" spans="1:8" ht="45" x14ac:dyDescent="0.25">
      <c r="A36" t="s">
        <v>52</v>
      </c>
      <c r="B36" s="10" t="s">
        <v>53</v>
      </c>
      <c r="C36" s="11" t="s">
        <v>5</v>
      </c>
      <c r="D36">
        <v>25</v>
      </c>
      <c r="E36" s="16"/>
      <c r="F36" s="5">
        <f t="shared" si="3"/>
        <v>0</v>
      </c>
      <c r="H36" s="1"/>
    </row>
    <row r="37" spans="1:8" ht="45" x14ac:dyDescent="0.25">
      <c r="A37" t="s">
        <v>54</v>
      </c>
      <c r="B37" s="10" t="s">
        <v>55</v>
      </c>
      <c r="C37" s="11" t="s">
        <v>5</v>
      </c>
      <c r="D37">
        <v>30</v>
      </c>
      <c r="E37" s="16"/>
      <c r="F37" s="5">
        <f t="shared" si="3"/>
        <v>0</v>
      </c>
      <c r="H37" s="1"/>
    </row>
    <row r="38" spans="1:8" x14ac:dyDescent="0.25">
      <c r="A38" t="s">
        <v>44</v>
      </c>
      <c r="B38" t="s">
        <v>21</v>
      </c>
      <c r="D38">
        <v>1</v>
      </c>
      <c r="F38" s="5">
        <f>SUM(F33:F37)</f>
        <v>0</v>
      </c>
      <c r="H38" s="1"/>
    </row>
    <row r="39" spans="1:8" x14ac:dyDescent="0.25">
      <c r="H39" s="1"/>
    </row>
    <row r="40" spans="1:8" x14ac:dyDescent="0.25">
      <c r="A40" t="s">
        <v>56</v>
      </c>
      <c r="B40" s="2" t="s">
        <v>57</v>
      </c>
      <c r="H40" s="1"/>
    </row>
    <row r="41" spans="1:8" x14ac:dyDescent="0.25">
      <c r="A41" t="s">
        <v>58</v>
      </c>
      <c r="B41" t="s">
        <v>59</v>
      </c>
      <c r="H41" s="1"/>
    </row>
    <row r="42" spans="1:8" ht="120" x14ac:dyDescent="0.25">
      <c r="A42" t="s">
        <v>60</v>
      </c>
      <c r="B42" s="10" t="s">
        <v>61</v>
      </c>
      <c r="C42" s="11" t="s">
        <v>8</v>
      </c>
      <c r="D42">
        <v>1</v>
      </c>
      <c r="E42" s="16"/>
      <c r="F42" s="5">
        <f t="shared" ref="F42" si="4">D42*E42</f>
        <v>0</v>
      </c>
      <c r="H42" s="1"/>
    </row>
    <row r="43" spans="1:8" x14ac:dyDescent="0.25">
      <c r="A43" t="s">
        <v>58</v>
      </c>
      <c r="B43" s="10" t="s">
        <v>21</v>
      </c>
      <c r="D43">
        <v>1</v>
      </c>
      <c r="F43" s="5">
        <f>SUM(F42)</f>
        <v>0</v>
      </c>
      <c r="H43" s="1"/>
    </row>
    <row r="44" spans="1:8" x14ac:dyDescent="0.25">
      <c r="A44" t="s">
        <v>62</v>
      </c>
      <c r="B44" s="10" t="s">
        <v>63</v>
      </c>
      <c r="H44" s="1"/>
    </row>
    <row r="45" spans="1:8" ht="90" x14ac:dyDescent="0.25">
      <c r="A45" t="s">
        <v>64</v>
      </c>
      <c r="B45" s="10" t="s">
        <v>65</v>
      </c>
      <c r="C45" s="11" t="s">
        <v>8</v>
      </c>
      <c r="D45">
        <v>1</v>
      </c>
      <c r="E45" s="16"/>
      <c r="F45" s="5">
        <f t="shared" ref="F45" si="5">D45*E45</f>
        <v>0</v>
      </c>
      <c r="H45" s="1"/>
    </row>
    <row r="46" spans="1:8" x14ac:dyDescent="0.25">
      <c r="A46" t="s">
        <v>62</v>
      </c>
      <c r="B46" s="10" t="s">
        <v>21</v>
      </c>
      <c r="D46">
        <v>1</v>
      </c>
      <c r="F46" s="5">
        <f>SUM(F45)</f>
        <v>0</v>
      </c>
      <c r="H46" s="1"/>
    </row>
    <row r="47" spans="1:8" x14ac:dyDescent="0.25">
      <c r="A47" t="s">
        <v>66</v>
      </c>
      <c r="B47" s="10" t="s">
        <v>67</v>
      </c>
      <c r="H47" s="1"/>
    </row>
    <row r="48" spans="1:8" ht="60" x14ac:dyDescent="0.25">
      <c r="A48" t="s">
        <v>68</v>
      </c>
      <c r="B48" s="10" t="s">
        <v>69</v>
      </c>
      <c r="C48" s="11" t="s">
        <v>48</v>
      </c>
      <c r="D48">
        <v>12</v>
      </c>
      <c r="E48" s="16"/>
      <c r="F48" s="5">
        <f t="shared" ref="F48" si="6">D48*E48</f>
        <v>0</v>
      </c>
    </row>
    <row r="49" spans="1:8" x14ac:dyDescent="0.25">
      <c r="A49" t="s">
        <v>70</v>
      </c>
      <c r="B49" s="10" t="s">
        <v>71</v>
      </c>
      <c r="C49" s="11" t="s">
        <v>48</v>
      </c>
      <c r="D49">
        <v>4</v>
      </c>
      <c r="F49" s="5">
        <f>SUM(F48)</f>
        <v>0</v>
      </c>
    </row>
    <row r="50" spans="1:8" ht="90" x14ac:dyDescent="0.25">
      <c r="A50" t="s">
        <v>72</v>
      </c>
      <c r="B50" s="10" t="s">
        <v>73</v>
      </c>
      <c r="C50" s="11" t="s">
        <v>8</v>
      </c>
      <c r="D50">
        <v>1</v>
      </c>
      <c r="E50" s="16"/>
      <c r="F50" s="5">
        <f t="shared" ref="F50" si="7">D50*E50</f>
        <v>0</v>
      </c>
      <c r="H50" s="1"/>
    </row>
    <row r="51" spans="1:8" x14ac:dyDescent="0.25">
      <c r="A51" t="s">
        <v>66</v>
      </c>
      <c r="B51" t="s">
        <v>21</v>
      </c>
      <c r="D51">
        <v>1</v>
      </c>
      <c r="F51" s="5">
        <f>SUM(F50)</f>
        <v>0</v>
      </c>
      <c r="H51" s="1"/>
    </row>
    <row r="52" spans="1:8" x14ac:dyDescent="0.25">
      <c r="A52" t="s">
        <v>56</v>
      </c>
      <c r="B52" t="s">
        <v>21</v>
      </c>
      <c r="D52">
        <v>1</v>
      </c>
      <c r="H52" s="1"/>
    </row>
    <row r="53" spans="1:8" x14ac:dyDescent="0.25">
      <c r="H53" s="1"/>
    </row>
    <row r="54" spans="1:8" x14ac:dyDescent="0.25">
      <c r="A54" t="s">
        <v>74</v>
      </c>
      <c r="B54" s="2" t="s">
        <v>75</v>
      </c>
    </row>
    <row r="55" spans="1:8" x14ac:dyDescent="0.25">
      <c r="A55" t="s">
        <v>76</v>
      </c>
      <c r="B55" s="10" t="s">
        <v>77</v>
      </c>
      <c r="C55" s="11" t="s">
        <v>8</v>
      </c>
      <c r="D55">
        <v>1</v>
      </c>
      <c r="E55" s="16"/>
      <c r="F55" s="5">
        <f t="shared" ref="F55" si="8">D55*E55</f>
        <v>0</v>
      </c>
    </row>
    <row r="56" spans="1:8" x14ac:dyDescent="0.25">
      <c r="A56" t="s">
        <v>74</v>
      </c>
      <c r="B56" t="s">
        <v>21</v>
      </c>
      <c r="D56">
        <v>1</v>
      </c>
      <c r="F56" s="5">
        <f>SUM(F55)</f>
        <v>0</v>
      </c>
    </row>
    <row r="58" spans="1:8" x14ac:dyDescent="0.25">
      <c r="B58" s="2" t="s">
        <v>21</v>
      </c>
      <c r="D58">
        <v>1</v>
      </c>
      <c r="E58" s="15"/>
      <c r="F58" s="7">
        <f>SUM(F56,F51,F49,F46,F43,F38,F30,F30,F24,F15)</f>
        <v>0</v>
      </c>
      <c r="H58" s="1"/>
    </row>
    <row r="59" spans="1:8" ht="135" x14ac:dyDescent="0.25">
      <c r="B59" s="10" t="s">
        <v>78</v>
      </c>
      <c r="E59" s="15"/>
    </row>
    <row r="60" spans="1:8" x14ac:dyDescent="0.25">
      <c r="B60" t="s">
        <v>79</v>
      </c>
    </row>
    <row r="62" spans="1:8" x14ac:dyDescent="0.25">
      <c r="B62" t="s">
        <v>86</v>
      </c>
      <c r="E62"/>
      <c r="F62" s="5">
        <f>F58*0.13</f>
        <v>0</v>
      </c>
      <c r="G62" s="5"/>
    </row>
    <row r="63" spans="1:8" x14ac:dyDescent="0.25">
      <c r="B63" t="s">
        <v>87</v>
      </c>
      <c r="E63"/>
      <c r="F63" s="5">
        <f>F58*0.06</f>
        <v>0</v>
      </c>
      <c r="G63" s="5"/>
    </row>
    <row r="64" spans="1:8" x14ac:dyDescent="0.25">
      <c r="E64"/>
      <c r="G64" s="5"/>
    </row>
    <row r="65" spans="1:7" x14ac:dyDescent="0.25">
      <c r="B65" s="8" t="s">
        <v>88</v>
      </c>
      <c r="C65" s="13"/>
      <c r="D65" s="3"/>
      <c r="E65" s="3"/>
      <c r="F65" s="9">
        <f>F58+F62+F63</f>
        <v>0</v>
      </c>
      <c r="G65" s="7"/>
    </row>
    <row r="66" spans="1:7" x14ac:dyDescent="0.25">
      <c r="E66"/>
      <c r="G66" s="5"/>
    </row>
    <row r="67" spans="1:7" x14ac:dyDescent="0.25">
      <c r="B67" s="3" t="s">
        <v>85</v>
      </c>
      <c r="C67" s="13"/>
      <c r="D67" s="3"/>
      <c r="E67" s="3"/>
      <c r="F67" s="9">
        <f>F65*1.21</f>
        <v>0</v>
      </c>
      <c r="G67" s="7"/>
    </row>
    <row r="70" spans="1:7" x14ac:dyDescent="0.25">
      <c r="A70" t="s">
        <v>91</v>
      </c>
      <c r="C70" s="17"/>
      <c r="D70" s="18"/>
      <c r="E70" s="19"/>
      <c r="F70" s="19"/>
    </row>
  </sheetData>
  <pageMargins left="0.70866141732283472" right="0.70866141732283472" top="0.74803149606299213" bottom="0.74803149606299213" header="0.31496062992125984" footer="0.31496062992125984"/>
  <pageSetup paperSize="9" scale="30" orientation="portrait" r:id="rId1"/>
  <customProperties>
    <customPr name="EpmWorksheetKeyString_GUID" r:id="rId2"/>
  </customPropertie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4e5aeb56-ddcc-45e2-bcd3-02f78c65737c" xsi:nil="true"/>
    <lcf76f155ced4ddcb4097134ff3c332f xmlns="59b924ba-dd03-4da2-a903-794446be2bbd">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D480C64DFBA82046BEFFDCD7CCB1ADE4" ma:contentTypeVersion="17" ma:contentTypeDescription="Crear nuevo documento." ma:contentTypeScope="" ma:versionID="6ef4b3527c2bca24e757218401e1b657">
  <xsd:schema xmlns:xsd="http://www.w3.org/2001/XMLSchema" xmlns:xs="http://www.w3.org/2001/XMLSchema" xmlns:p="http://schemas.microsoft.com/office/2006/metadata/properties" xmlns:ns2="4e5aeb56-ddcc-45e2-bcd3-02f78c65737c" xmlns:ns3="59b924ba-dd03-4da2-a903-794446be2bbd" targetNamespace="http://schemas.microsoft.com/office/2006/metadata/properties" ma:root="true" ma:fieldsID="41dd9c3a591803ce653f972bbb5d60a9" ns2:_="" ns3:_="">
    <xsd:import namespace="4e5aeb56-ddcc-45e2-bcd3-02f78c65737c"/>
    <xsd:import namespace="59b924ba-dd03-4da2-a903-794446be2bbd"/>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DateTaken" minOccurs="0"/>
                <xsd:element ref="ns3:MediaServiceAutoTags" minOccurs="0"/>
                <xsd:element ref="ns3:MediaServiceLocation" minOccurs="0"/>
                <xsd:element ref="ns3:MediaServiceOCR" minOccurs="0"/>
                <xsd:element ref="ns3:MediaServiceGenerationTime" minOccurs="0"/>
                <xsd:element ref="ns3:MediaServiceEventHashCode" minOccurs="0"/>
                <xsd:element ref="ns3:MediaServiceAutoKeyPoints" minOccurs="0"/>
                <xsd:element ref="ns3:MediaServiceKeyPoints" minOccurs="0"/>
                <xsd:element ref="ns3:MediaLengthInSeconds" minOccurs="0"/>
                <xsd:element ref="ns3:lcf76f155ced4ddcb4097134ff3c332f" minOccurs="0"/>
                <xsd:element ref="ns2:TaxCatchAll" minOccurs="0"/>
                <xsd:element ref="ns3: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e5aeb56-ddcc-45e2-bcd3-02f78c65737c" elementFormDefault="qualified">
    <xsd:import namespace="http://schemas.microsoft.com/office/2006/documentManagement/types"/>
    <xsd:import namespace="http://schemas.microsoft.com/office/infopath/2007/PartnerControls"/>
    <xsd:element name="SharedWithUsers" ma:index="8"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description="" ma:internalName="SharedWithDetails" ma:readOnly="true">
      <xsd:simpleType>
        <xsd:restriction base="dms:Note">
          <xsd:maxLength value="255"/>
        </xsd:restriction>
      </xsd:simpleType>
    </xsd:element>
    <xsd:element name="TaxCatchAll" ma:index="23" nillable="true" ma:displayName="Taxonomy Catch All Column" ma:hidden="true" ma:list="{1053b20a-172d-4da9-918a-b58f75715f01}" ma:internalName="TaxCatchAll" ma:showField="CatchAllData" ma:web="4e5aeb56-ddcc-45e2-bcd3-02f78c65737c">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59b924ba-dd03-4da2-a903-794446be2bbd" elementFormDefault="qualified">
    <xsd:import namespace="http://schemas.microsoft.com/office/2006/documentManagement/types"/>
    <xsd:import namespace="http://schemas.microsoft.com/office/infopath/2007/PartnerControls"/>
    <xsd:element name="MediaServiceMetadata" ma:index="10" nillable="true" ma:displayName="MediaServiceMetadata" ma:description="" ma:hidden="true" ma:internalName="MediaServiceMetadata" ma:readOnly="true">
      <xsd:simpleType>
        <xsd:restriction base="dms:Note"/>
      </xsd:simpleType>
    </xsd:element>
    <xsd:element name="MediaServiceFastMetadata" ma:index="11" nillable="true" ma:displayName="MediaServiceFastMetadata" ma:description="" ma:hidden="true" ma:internalName="MediaServiceFastMetadata" ma:readOnly="true">
      <xsd:simpleType>
        <xsd:restriction base="dms:Note"/>
      </xsd:simpleType>
    </xsd:element>
    <xsd:element name="MediaServiceDateTaken" ma:index="12" nillable="true" ma:displayName="MediaServiceDateTaken" ma:description="" ma:hidden="true" ma:internalName="MediaServiceDateTaken" ma:readOnly="true">
      <xsd:simpleType>
        <xsd:restriction base="dms:Text"/>
      </xsd:simpleType>
    </xsd:element>
    <xsd:element name="MediaServiceAutoTags" ma:index="13" nillable="true" ma:displayName="MediaServiceAutoTags" ma:description="" ma:internalName="MediaServiceAutoTags" ma:readOnly="true">
      <xsd:simpleType>
        <xsd:restriction base="dms:Text"/>
      </xsd:simpleType>
    </xsd:element>
    <xsd:element name="MediaServiceLocation" ma:index="14" nillable="true" ma:displayName="MediaServiceLocation" ma:description="" ma:internalName="MediaServiceLocation" ma:readOnly="true">
      <xsd:simpleType>
        <xsd:restriction base="dms:Text"/>
      </xsd:simpleType>
    </xsd:element>
    <xsd:element name="MediaServiceOCR" ma:index="15" nillable="true" ma:displayName="MediaServiceOCR"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f603a585-565d-4c9b-b79f-3abb7e336c9b"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E5499F8-097D-4940-B02A-7280726C5DB6}">
  <ds:schemaRefs>
    <ds:schemaRef ds:uri="http://schemas.microsoft.com/sharepoint/v3/contenttype/forms"/>
  </ds:schemaRefs>
</ds:datastoreItem>
</file>

<file path=customXml/itemProps2.xml><?xml version="1.0" encoding="utf-8"?>
<ds:datastoreItem xmlns:ds="http://schemas.openxmlformats.org/officeDocument/2006/customXml" ds:itemID="{12CC4564-BD5C-45AB-A280-2ECECFB42A9E}">
  <ds:schemaRefs>
    <ds:schemaRef ds:uri="http://purl.org/dc/elements/1.1/"/>
    <ds:schemaRef ds:uri="http://schemas.microsoft.com/office/2006/documentManagement/types"/>
    <ds:schemaRef ds:uri="http://purl.org/dc/terms/"/>
    <ds:schemaRef ds:uri="4e5aeb56-ddcc-45e2-bcd3-02f78c65737c"/>
    <ds:schemaRef ds:uri="59b924ba-dd03-4da2-a903-794446be2bbd"/>
    <ds:schemaRef ds:uri="http://purl.org/dc/dcmitype/"/>
    <ds:schemaRef ds:uri="http://schemas.microsoft.com/office/infopath/2007/PartnerControls"/>
    <ds:schemaRef ds:uri="http://schemas.openxmlformats.org/package/2006/metadata/core-properties"/>
    <ds:schemaRef ds:uri="http://schemas.microsoft.com/office/2006/metadata/properties"/>
    <ds:schemaRef ds:uri="http://www.w3.org/XML/1998/namespace"/>
  </ds:schemaRefs>
</ds:datastoreItem>
</file>

<file path=customXml/itemProps3.xml><?xml version="1.0" encoding="utf-8"?>
<ds:datastoreItem xmlns:ds="http://schemas.openxmlformats.org/officeDocument/2006/customXml" ds:itemID="{02258C2D-7B01-40BE-9EB0-C529601D522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e5aeb56-ddcc-45e2-bcd3-02f78c65737c"/>
    <ds:schemaRef ds:uri="59b924ba-dd03-4da2-a903-794446be2bb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Fulls de càlcul</vt:lpstr>
      </vt:variant>
      <vt:variant>
        <vt:i4>1</vt:i4>
      </vt:variant>
    </vt:vector>
  </HeadingPairs>
  <TitlesOfParts>
    <vt:vector size="1" baseType="lpstr">
      <vt:lpstr>OBRA</vt:lpstr>
    </vt:vector>
  </TitlesOfParts>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Efebe1</dc:creator>
  <cp:lastModifiedBy>Ajuntament de Barcelona</cp:lastModifiedBy>
  <cp:revision/>
  <cp:lastPrinted>2024-01-12T11:17:57Z</cp:lastPrinted>
  <dcterms:created xsi:type="dcterms:W3CDTF">2023-12-18T07:51:13Z</dcterms:created>
  <dcterms:modified xsi:type="dcterms:W3CDTF">2024-02-29T15:04:24Z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0x010100D480C64DFBA82046BEFFDCD7CCB1ADE4</vt:lpwstr>
  </property>
  <property fmtid="{D5CDD505-2E9C-101B-9397-08002B2CF9AE}" pid="3" name="MediaServiceImageTags">
    <vt:lpwstr/>
  </property>
</Properties>
</file>