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040"/>
  </bookViews>
  <sheets>
    <sheet name="Quadre_0" sheetId="2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9" i="2" l="1"/>
  <c r="K19" i="2" l="1"/>
  <c r="J19" i="2"/>
  <c r="I18" i="2"/>
  <c r="J18" i="2" s="1"/>
  <c r="I17" i="2"/>
  <c r="J17" i="2" s="1"/>
  <c r="I16" i="2"/>
  <c r="J16" i="2" s="1"/>
  <c r="I15" i="2"/>
  <c r="J15" i="2" s="1"/>
  <c r="G14" i="2"/>
  <c r="I14" i="2" s="1"/>
  <c r="I13" i="2"/>
  <c r="G13" i="2"/>
  <c r="G12" i="2"/>
  <c r="I12" i="2" s="1"/>
  <c r="I11" i="2"/>
  <c r="G11" i="2"/>
  <c r="G10" i="2"/>
  <c r="I10" i="2" s="1"/>
  <c r="I9" i="2"/>
  <c r="I20" i="2" l="1"/>
  <c r="J9" i="2"/>
  <c r="J20" i="2" s="1"/>
</calcChain>
</file>

<file path=xl/sharedStrings.xml><?xml version="1.0" encoding="utf-8"?>
<sst xmlns="http://schemas.openxmlformats.org/spreadsheetml/2006/main" count="32" uniqueCount="31">
  <si>
    <t xml:space="preserve">Posició </t>
  </si>
  <si>
    <t>Mesos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</si>
  <si>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</si>
  <si>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Subtotal</t>
  </si>
  <si>
    <t>Dedicació %</t>
  </si>
  <si>
    <t xml:space="preserve">Tècnic/a competent en coordinació de projectes de lleure, culturals, esportius i comunitaris. </t>
  </si>
  <si>
    <t>TOTAL</t>
  </si>
  <si>
    <r>
      <t>Nombre de personal</t>
    </r>
    <r>
      <rPr>
        <vertAlign val="superscript"/>
        <sz val="9"/>
        <color theme="1"/>
        <rFont val="Calibri"/>
        <family val="2"/>
        <scheme val="minor"/>
      </rPr>
      <t>3</t>
    </r>
  </si>
  <si>
    <t>Tècnic/a Coordinador/a (categoria B.  Sotsdirecció). Cv. Acció social</t>
  </si>
  <si>
    <t>Tècnic/a de suport (categoria C. Llicenciat). Cv. Acció social</t>
  </si>
  <si>
    <r>
      <t>Preu de referència parcial màxim</t>
    </r>
    <r>
      <rPr>
        <vertAlign val="superscript"/>
        <sz val="9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</si>
  <si>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t>Partida per a contractació talleristes</t>
  </si>
  <si>
    <t>Preu ofertat</t>
  </si>
  <si>
    <t>Tècnic/a competent de suport al projecte</t>
  </si>
  <si>
    <t>Partida alçada comunicació</t>
  </si>
  <si>
    <t>Hores</t>
  </si>
  <si>
    <t>Tècnic/a en comunicació</t>
  </si>
  <si>
    <t>Preu unitari / mes(treballadors) / hora(tallerista o espectacles)</t>
  </si>
  <si>
    <t>Partida a preu unitari per a Espectacles de gran format</t>
  </si>
  <si>
    <t>Partida a preu unitari per a Espectacles de petit format</t>
  </si>
  <si>
    <t>Partida a preu unitari per a Espectacles de format mitjà</t>
  </si>
  <si>
    <t>F240000515</t>
  </si>
  <si>
    <t>Omplir únicament les cel·les blaves</t>
  </si>
  <si>
    <t>1 Veure detall del Plec de condicions particulars, que prevaldrà sobre qualsevol altra descripció</t>
  </si>
  <si>
    <t>2 Els preus de referència parcials indiquen límits màxim parcials de l'oferta. Verificar que la suma dels imports parcials  ofertats no excedeixen l'import parcial de referència, ni el pressupost de licitació.</t>
  </si>
  <si>
    <t>3 Pel que fa al personal a contractar, l'amidament fa referència al nombre de treballadors /es tenint en compte que la jornada dels/de les  tècnics/ques de suport caldrà que s'adapti a les necessitats del servei.</t>
  </si>
  <si>
    <t xml:space="preserve">El total consignat a aquest Quadre de Preus haurà de coincidir exactament amb l'oferta econòmica que el licitador faci constar al Document Model número 4 del Plec de Condicions, tota vegada que ha d'incorporar, no només els costos </t>
  </si>
  <si>
    <t>salarials  sino també tots els costos d'empresa,  benefici, etc. així com i les partides alçades que es preveuen.</t>
  </si>
  <si>
    <t>La proposta de personal fa referència a les hores a cobrir en percentatge de jornada del Conveni col·lectiu de referència, amb independència del nombre de treballadors/es a adscriure al projecte, però tenint en compte la jornada màxima.</t>
  </si>
  <si>
    <t xml:space="preserve">Els mesos previstos de servei per a cada perfil podran variar en funció de la data d'inici i final del contracte i no generen cap obligació per Foment de Ciutat. </t>
  </si>
  <si>
    <t>PROGRAMA D'OCI I CULTURA EN CAPS DE SETMANA I ESTIU ALS BARRIS DEL BESÒS I EL MARESME,  DEL  DISTRICTE DE SANT MARTÍ, EN EL MARC DEL PLA DE BARRIS DE BARCELONA, AIXÍ COM PER AL FOMENT DE L’EFICIÈNCIA SOCIAL, curs 2024_2025
QUADRE DE PREUS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</si>
</sst>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  <fill>
      <patternFill patternType="solid">
        <fgColor indexed="6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">
    <xf numFmtId="0" fontId="0" fillId="0" borderId="0" xfId="0"/>
    <xf numFmtId="0" fontId="5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3" fillId="0" borderId="0" xfId="0" applyFont="1"/>
    <xf numFmtId="44" fontId="2" fillId="2" borderId="1" xfId="1" applyFont="1" applyFill="1" applyBorder="1" applyAlignment="1">
      <alignment vertical="center" wrapText="1"/>
    </xf>
    <xf numFmtId="0" fontId="2" fillId="3" borderId="15" xfId="0" applyFont="1" applyFill="1" applyBorder="1" applyAlignment="1">
      <alignment vertical="center" wrapText="1"/>
    </xf>
    <xf numFmtId="44" fontId="2" fillId="4" borderId="1" xfId="1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10" fontId="2" fillId="0" borderId="1" xfId="2" applyNumberFormat="1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9" fontId="2" fillId="3" borderId="1" xfId="2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4" fontId="2" fillId="5" borderId="1" xfId="1" applyFont="1" applyFill="1" applyBorder="1" applyAlignment="1">
      <alignment horizontal="center" vertical="center" wrapText="1"/>
    </xf>
    <xf numFmtId="44" fontId="2" fillId="5" borderId="5" xfId="1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44" fontId="2" fillId="5" borderId="8" xfId="1" applyFont="1" applyFill="1" applyBorder="1" applyAlignment="1">
      <alignment horizontal="center" vertical="center" wrapText="1"/>
    </xf>
    <xf numFmtId="44" fontId="2" fillId="0" borderId="6" xfId="0" applyNumberFormat="1" applyFont="1" applyBorder="1" applyAlignment="1">
      <alignment horizontal="center" vertical="center" wrapText="1"/>
    </xf>
    <xf numFmtId="44" fontId="2" fillId="0" borderId="7" xfId="1" applyFont="1" applyBorder="1" applyAlignment="1">
      <alignment horizontal="center" vertical="center"/>
    </xf>
    <xf numFmtId="0" fontId="7" fillId="0" borderId="0" xfId="0" applyFont="1" applyFill="1" applyAlignment="1" applyProtection="1">
      <alignment horizontal="left" vertical="center" wrapText="1"/>
      <protection locked="0"/>
    </xf>
    <xf numFmtId="0" fontId="2" fillId="3" borderId="6" xfId="0" applyFont="1" applyFill="1" applyBorder="1" applyAlignment="1">
      <alignment vertical="center" wrapText="1"/>
    </xf>
    <xf numFmtId="44" fontId="2" fillId="2" borderId="15" xfId="1" applyFont="1" applyFill="1" applyBorder="1" applyAlignment="1">
      <alignment vertical="center" wrapText="1"/>
    </xf>
    <xf numFmtId="0" fontId="2" fillId="3" borderId="23" xfId="0" applyFont="1" applyFill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9" fontId="2" fillId="3" borderId="15" xfId="2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 wrapText="1"/>
      <protection locked="0"/>
    </xf>
    <xf numFmtId="2" fontId="2" fillId="0" borderId="1" xfId="0" applyNumberFormat="1" applyFont="1" applyBorder="1" applyAlignment="1">
      <alignment horizontal="center" vertical="center" wrapText="1"/>
    </xf>
    <xf numFmtId="44" fontId="2" fillId="0" borderId="1" xfId="1" applyFont="1" applyBorder="1" applyAlignment="1">
      <alignment vertical="center" wrapText="1"/>
    </xf>
    <xf numFmtId="10" fontId="0" fillId="0" borderId="1" xfId="2" applyNumberFormat="1" applyFont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center" vertical="center" wrapText="1"/>
    </xf>
    <xf numFmtId="44" fontId="2" fillId="0" borderId="16" xfId="1" applyFont="1" applyBorder="1" applyAlignment="1">
      <alignment vertical="center" wrapText="1"/>
    </xf>
    <xf numFmtId="0" fontId="0" fillId="0" borderId="1" xfId="0" applyBorder="1"/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44" fontId="2" fillId="0" borderId="20" xfId="1" applyFont="1" applyBorder="1" applyAlignment="1">
      <alignment horizontal="center" vertical="center" wrapText="1"/>
    </xf>
    <xf numFmtId="44" fontId="2" fillId="0" borderId="21" xfId="1" applyFont="1" applyBorder="1" applyAlignment="1">
      <alignment horizontal="center" vertical="center" wrapText="1"/>
    </xf>
    <xf numFmtId="44" fontId="2" fillId="0" borderId="22" xfId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4" fontId="2" fillId="4" borderId="15" xfId="1" applyFont="1" applyFill="1" applyBorder="1" applyAlignment="1">
      <alignment horizontal="center" vertical="center" wrapText="1"/>
    </xf>
    <xf numFmtId="44" fontId="2" fillId="4" borderId="16" xfId="1" applyFont="1" applyFill="1" applyBorder="1" applyAlignment="1">
      <alignment horizontal="center" vertical="center" wrapText="1"/>
    </xf>
    <xf numFmtId="44" fontId="2" fillId="2" borderId="15" xfId="1" applyFont="1" applyFill="1" applyBorder="1" applyAlignment="1">
      <alignment horizontal="center" vertical="center" wrapText="1"/>
    </xf>
    <xf numFmtId="44" fontId="2" fillId="2" borderId="16" xfId="1" applyFont="1" applyFill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7" fillId="0" borderId="26" xfId="0" applyFont="1" applyBorder="1" applyAlignment="1" applyProtection="1">
      <alignment horizontal="center" vertical="center" wrapText="1"/>
      <protection locked="0"/>
    </xf>
    <xf numFmtId="0" fontId="7" fillId="0" borderId="27" xfId="0" applyFont="1" applyBorder="1" applyAlignment="1" applyProtection="1">
      <alignment horizontal="center" vertical="center" wrapText="1"/>
      <protection locked="0"/>
    </xf>
    <xf numFmtId="0" fontId="7" fillId="0" borderId="28" xfId="0" applyFont="1" applyBorder="1" applyAlignment="1" applyProtection="1">
      <alignment horizontal="center" vertical="center" wrapText="1"/>
      <protection locked="0"/>
    </xf>
    <xf numFmtId="0" fontId="7" fillId="0" borderId="29" xfId="0" applyFont="1" applyBorder="1" applyAlignment="1" applyProtection="1">
      <alignment horizontal="center" vertical="center" wrapText="1"/>
      <protection locked="0"/>
    </xf>
    <xf numFmtId="0" fontId="7" fillId="0" borderId="30" xfId="0" applyFont="1" applyBorder="1" applyAlignment="1" applyProtection="1">
      <alignment horizontal="center" vertical="center" wrapText="1"/>
      <protection locked="0"/>
    </xf>
    <xf numFmtId="0" fontId="7" fillId="0" borderId="31" xfId="0" applyFont="1" applyBorder="1" applyAlignment="1" applyProtection="1">
      <alignment horizontal="center" vertical="center" wrapText="1"/>
      <protection locked="0"/>
    </xf>
    <xf numFmtId="44" fontId="2" fillId="0" borderId="8" xfId="1" applyFont="1" applyBorder="1" applyAlignment="1">
      <alignment horizontal="center" vertical="center" wrapText="1"/>
    </xf>
    <xf numFmtId="44" fontId="2" fillId="0" borderId="9" xfId="1" applyFont="1" applyBorder="1" applyAlignment="1">
      <alignment horizontal="center" vertical="center" wrapText="1"/>
    </xf>
    <xf numFmtId="44" fontId="2" fillId="0" borderId="10" xfId="1" applyFont="1" applyBorder="1" applyAlignment="1">
      <alignment horizontal="center" vertical="center" wrapText="1"/>
    </xf>
    <xf numFmtId="44" fontId="2" fillId="2" borderId="0" xfId="1" applyFont="1" applyFill="1" applyBorder="1" applyAlignment="1">
      <alignment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7"/>
  <sheetViews>
    <sheetView tabSelected="1" workbookViewId="0">
      <selection activeCell="B4" sqref="B4"/>
    </sheetView>
  </sheetViews>
  <sheetFormatPr defaultColWidth="9.140625" defaultRowHeight="12" x14ac:dyDescent="0.2"/>
  <cols>
    <col min="1" max="1" width="9.140625" style="3"/>
    <col min="2" max="2" width="25.7109375" style="3" customWidth="1"/>
    <col min="3" max="3" width="21" style="3" customWidth="1"/>
    <col min="4" max="5" width="9.140625" style="3"/>
    <col min="6" max="6" width="21.28515625" style="3" customWidth="1"/>
    <col min="7" max="8" width="9.140625" style="3"/>
    <col min="9" max="9" width="12.85546875" style="3" customWidth="1"/>
    <col min="10" max="10" width="13.140625" style="3" bestFit="1" customWidth="1"/>
    <col min="11" max="11" width="17.85546875" style="3" customWidth="1"/>
    <col min="12" max="16384" width="9.140625" style="3"/>
  </cols>
  <sheetData>
    <row r="1" spans="1:11" ht="15" thickBot="1" x14ac:dyDescent="0.35">
      <c r="A1"/>
      <c r="B1"/>
      <c r="C1"/>
      <c r="D1"/>
      <c r="E1"/>
      <c r="F1"/>
      <c r="G1"/>
      <c r="H1"/>
      <c r="I1"/>
      <c r="J1"/>
      <c r="K1"/>
    </row>
    <row r="2" spans="1:11" ht="19.899999999999999" customHeight="1" x14ac:dyDescent="0.25">
      <c r="A2"/>
      <c r="B2" s="53" t="s">
        <v>30</v>
      </c>
      <c r="C2" s="54"/>
      <c r="D2" s="54"/>
      <c r="E2" s="54"/>
      <c r="F2" s="54"/>
      <c r="G2" s="54"/>
      <c r="H2" s="54"/>
      <c r="I2" s="54"/>
      <c r="J2" s="54"/>
      <c r="K2" s="55"/>
    </row>
    <row r="3" spans="1:11" ht="21.6" customHeight="1" thickBot="1" x14ac:dyDescent="0.3">
      <c r="A3"/>
      <c r="B3" s="56"/>
      <c r="C3" s="57"/>
      <c r="D3" s="57"/>
      <c r="E3" s="57"/>
      <c r="F3" s="57"/>
      <c r="G3" s="57"/>
      <c r="H3" s="57"/>
      <c r="I3" s="57"/>
      <c r="J3" s="57"/>
      <c r="K3" s="58"/>
    </row>
    <row r="4" spans="1:11" ht="14.45" x14ac:dyDescent="0.3">
      <c r="A4"/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ht="14.45" x14ac:dyDescent="0.3">
      <c r="A5"/>
      <c r="B5"/>
      <c r="C5"/>
      <c r="D5"/>
      <c r="E5"/>
      <c r="F5"/>
      <c r="G5"/>
      <c r="H5"/>
      <c r="I5"/>
      <c r="J5"/>
      <c r="K5"/>
    </row>
    <row r="6" spans="1:11" ht="15" x14ac:dyDescent="0.25">
      <c r="A6"/>
      <c r="B6" s="20" t="s">
        <v>21</v>
      </c>
      <c r="C6" s="27"/>
      <c r="D6" s="27"/>
      <c r="E6" s="27"/>
      <c r="F6" s="27"/>
      <c r="G6" s="27"/>
      <c r="H6" s="27"/>
      <c r="I6" s="27"/>
      <c r="J6" s="1"/>
      <c r="K6" s="2"/>
    </row>
    <row r="7" spans="1:11" ht="15" thickBot="1" x14ac:dyDescent="0.35">
      <c r="A7"/>
    </row>
    <row r="8" spans="1:11" ht="48" x14ac:dyDescent="0.25">
      <c r="A8"/>
      <c r="B8" s="26" t="s">
        <v>0</v>
      </c>
      <c r="C8" s="8" t="s">
        <v>2</v>
      </c>
      <c r="D8" s="8" t="s">
        <v>7</v>
      </c>
      <c r="E8" s="8" t="s">
        <v>15</v>
      </c>
      <c r="F8" s="8" t="s">
        <v>17</v>
      </c>
      <c r="G8" s="8" t="s">
        <v>4</v>
      </c>
      <c r="H8" s="8" t="s">
        <v>1</v>
      </c>
      <c r="I8" s="8" t="s">
        <v>3</v>
      </c>
      <c r="J8" s="24" t="s">
        <v>12</v>
      </c>
      <c r="K8" s="9" t="s">
        <v>10</v>
      </c>
    </row>
    <row r="9" spans="1:11" ht="28.9" customHeight="1" x14ac:dyDescent="0.25">
      <c r="A9"/>
      <c r="B9" s="41" t="s">
        <v>8</v>
      </c>
      <c r="C9" s="43" t="s">
        <v>5</v>
      </c>
      <c r="D9" s="43">
        <v>1</v>
      </c>
      <c r="E9" s="45"/>
      <c r="F9" s="47"/>
      <c r="G9" s="10">
        <v>1</v>
      </c>
      <c r="H9" s="28">
        <v>6</v>
      </c>
      <c r="I9" s="11">
        <f>D9*F9*G9*H9</f>
        <v>0</v>
      </c>
      <c r="J9" s="59">
        <f>SUM(I9:I14)</f>
        <v>0</v>
      </c>
      <c r="K9" s="38">
        <f>K20-K19-K18-K17-K16-K15</f>
        <v>68366.820000000007</v>
      </c>
    </row>
    <row r="10" spans="1:11" ht="26.45" customHeight="1" x14ac:dyDescent="0.25">
      <c r="A10"/>
      <c r="B10" s="42"/>
      <c r="C10" s="44"/>
      <c r="D10" s="44"/>
      <c r="E10" s="46"/>
      <c r="F10" s="48"/>
      <c r="G10" s="10">
        <f>20/38.5</f>
        <v>0.51948051948051943</v>
      </c>
      <c r="H10" s="28">
        <v>6</v>
      </c>
      <c r="I10" s="11">
        <f>D9*F9*G10*H10</f>
        <v>0</v>
      </c>
      <c r="J10" s="60"/>
      <c r="K10" s="39"/>
    </row>
    <row r="11" spans="1:11" ht="19.899999999999999" customHeight="1" x14ac:dyDescent="0.25">
      <c r="A11"/>
      <c r="B11" s="41" t="s">
        <v>9</v>
      </c>
      <c r="C11" s="43" t="s">
        <v>13</v>
      </c>
      <c r="D11" s="43">
        <v>1</v>
      </c>
      <c r="E11" s="45"/>
      <c r="F11" s="47"/>
      <c r="G11" s="10">
        <f>20/38.5</f>
        <v>0.51948051948051943</v>
      </c>
      <c r="H11" s="28">
        <v>4.5</v>
      </c>
      <c r="I11" s="29">
        <f>D11*F11*G11*H11</f>
        <v>0</v>
      </c>
      <c r="J11" s="60"/>
      <c r="K11" s="39"/>
    </row>
    <row r="12" spans="1:11" ht="15" x14ac:dyDescent="0.25">
      <c r="A12"/>
      <c r="B12" s="42"/>
      <c r="C12" s="44"/>
      <c r="D12" s="44"/>
      <c r="E12" s="46"/>
      <c r="F12" s="48"/>
      <c r="G12" s="30">
        <f>10/38.5</f>
        <v>0.25974025974025972</v>
      </c>
      <c r="H12" s="31">
        <v>7.5</v>
      </c>
      <c r="I12" s="32">
        <f>D11*F11*G12*H12</f>
        <v>0</v>
      </c>
      <c r="J12" s="60"/>
      <c r="K12" s="39"/>
    </row>
    <row r="13" spans="1:11" ht="15" x14ac:dyDescent="0.25">
      <c r="A13"/>
      <c r="B13" s="49" t="s">
        <v>16</v>
      </c>
      <c r="C13" s="51" t="s">
        <v>13</v>
      </c>
      <c r="D13" s="52">
        <v>1</v>
      </c>
      <c r="E13" s="45"/>
      <c r="F13" s="47"/>
      <c r="G13" s="10">
        <f>8/38.5</f>
        <v>0.20779220779220781</v>
      </c>
      <c r="H13" s="28">
        <v>6</v>
      </c>
      <c r="I13" s="11">
        <f>D13*F13*G13*H13</f>
        <v>0</v>
      </c>
      <c r="J13" s="60"/>
      <c r="K13" s="39"/>
    </row>
    <row r="14" spans="1:11" ht="15" x14ac:dyDescent="0.25">
      <c r="A14"/>
      <c r="B14" s="50"/>
      <c r="C14" s="51"/>
      <c r="D14" s="44"/>
      <c r="E14" s="46"/>
      <c r="F14" s="48"/>
      <c r="G14" s="10">
        <f>4/38.5</f>
        <v>0.1038961038961039</v>
      </c>
      <c r="H14" s="28">
        <v>6</v>
      </c>
      <c r="I14" s="11">
        <f>D13*F13*G14*H14</f>
        <v>0</v>
      </c>
      <c r="J14" s="61"/>
      <c r="K14" s="40"/>
    </row>
    <row r="15" spans="1:11" ht="15" x14ac:dyDescent="0.25">
      <c r="A15"/>
      <c r="B15" s="34" t="s">
        <v>11</v>
      </c>
      <c r="C15" s="35"/>
      <c r="D15" s="6"/>
      <c r="E15" s="33">
        <v>750</v>
      </c>
      <c r="F15" s="4"/>
      <c r="G15" s="12"/>
      <c r="H15" s="13"/>
      <c r="I15" s="14">
        <f>E15*F15</f>
        <v>0</v>
      </c>
      <c r="J15" s="15">
        <f>I15</f>
        <v>0</v>
      </c>
      <c r="K15" s="15">
        <v>38500</v>
      </c>
    </row>
    <row r="16" spans="1:11" ht="15" x14ac:dyDescent="0.25">
      <c r="A16"/>
      <c r="B16" s="34" t="s">
        <v>19</v>
      </c>
      <c r="C16" s="35"/>
      <c r="D16" s="6"/>
      <c r="E16" s="33">
        <v>770</v>
      </c>
      <c r="F16" s="4"/>
      <c r="G16" s="12"/>
      <c r="H16" s="13"/>
      <c r="I16" s="14">
        <f>E16*F16</f>
        <v>0</v>
      </c>
      <c r="J16" s="15">
        <f>I16</f>
        <v>0</v>
      </c>
      <c r="K16" s="15">
        <v>19250</v>
      </c>
    </row>
    <row r="17" spans="1:11" ht="15" x14ac:dyDescent="0.25">
      <c r="A17"/>
      <c r="B17" s="34" t="s">
        <v>20</v>
      </c>
      <c r="C17" s="35"/>
      <c r="D17" s="7"/>
      <c r="E17" s="33">
        <v>700</v>
      </c>
      <c r="F17" s="22"/>
      <c r="G17" s="12"/>
      <c r="H17" s="13"/>
      <c r="I17" s="14">
        <f>E17*F17</f>
        <v>0</v>
      </c>
      <c r="J17" s="15">
        <f>I17</f>
        <v>0</v>
      </c>
      <c r="K17" s="15">
        <v>35000</v>
      </c>
    </row>
    <row r="18" spans="1:11" ht="15" x14ac:dyDescent="0.25">
      <c r="A18"/>
      <c r="B18" s="34" t="s">
        <v>18</v>
      </c>
      <c r="C18" s="35"/>
      <c r="D18" s="5"/>
      <c r="E18" s="33">
        <v>400</v>
      </c>
      <c r="F18" s="22"/>
      <c r="G18" s="25"/>
      <c r="H18" s="16"/>
      <c r="I18" s="14">
        <f>E18*F18</f>
        <v>0</v>
      </c>
      <c r="J18" s="15">
        <f>I18</f>
        <v>0</v>
      </c>
      <c r="K18" s="17">
        <v>30000</v>
      </c>
    </row>
    <row r="19" spans="1:11" ht="15" x14ac:dyDescent="0.25">
      <c r="A19"/>
      <c r="B19" s="34" t="s">
        <v>14</v>
      </c>
      <c r="C19" s="35"/>
      <c r="D19" s="5"/>
      <c r="E19" s="7"/>
      <c r="F19" s="7"/>
      <c r="G19" s="16"/>
      <c r="H19" s="16"/>
      <c r="I19" s="14">
        <v>10000</v>
      </c>
      <c r="J19" s="17">
        <f>I19</f>
        <v>10000</v>
      </c>
      <c r="K19" s="17">
        <f>I19</f>
        <v>10000</v>
      </c>
    </row>
    <row r="20" spans="1:11" ht="15.75" thickBot="1" x14ac:dyDescent="0.3">
      <c r="A20"/>
      <c r="B20" s="36" t="s">
        <v>6</v>
      </c>
      <c r="C20" s="37"/>
      <c r="D20" s="21"/>
      <c r="E20" s="21"/>
      <c r="F20" s="23"/>
      <c r="G20" s="21"/>
      <c r="H20" s="21"/>
      <c r="I20" s="18">
        <f>SUM(I9:I19)</f>
        <v>10000</v>
      </c>
      <c r="J20" s="19">
        <f>SUM(J9:J19)</f>
        <v>10000</v>
      </c>
      <c r="K20" s="19">
        <v>201116.82</v>
      </c>
    </row>
    <row r="24" spans="1:11" ht="12.75" x14ac:dyDescent="0.2">
      <c r="B24" s="62"/>
      <c r="C24" s="3" t="s">
        <v>22</v>
      </c>
    </row>
    <row r="26" spans="1:11" x14ac:dyDescent="0.2">
      <c r="B26" s="3" t="s">
        <v>23</v>
      </c>
    </row>
    <row r="28" spans="1:11" x14ac:dyDescent="0.2">
      <c r="B28" s="3" t="s">
        <v>24</v>
      </c>
    </row>
    <row r="30" spans="1:11" x14ac:dyDescent="0.2">
      <c r="B30" s="3" t="s">
        <v>25</v>
      </c>
    </row>
    <row r="32" spans="1:11" x14ac:dyDescent="0.2">
      <c r="B32" s="3" t="s">
        <v>26</v>
      </c>
    </row>
    <row r="33" spans="2:2" x14ac:dyDescent="0.2">
      <c r="B33" s="3" t="s">
        <v>27</v>
      </c>
    </row>
    <row r="35" spans="2:2" x14ac:dyDescent="0.2">
      <c r="B35" s="3" t="s">
        <v>28</v>
      </c>
    </row>
    <row r="37" spans="2:2" x14ac:dyDescent="0.2">
      <c r="B37" s="3" t="s">
        <v>29</v>
      </c>
    </row>
  </sheetData>
  <mergeCells count="24">
    <mergeCell ref="B16:C16"/>
    <mergeCell ref="B17:C17"/>
    <mergeCell ref="B2:K3"/>
    <mergeCell ref="D9:D10"/>
    <mergeCell ref="E9:E10"/>
    <mergeCell ref="F9:F10"/>
    <mergeCell ref="J9:J14"/>
    <mergeCell ref="B15:C15"/>
    <mergeCell ref="B18:C18"/>
    <mergeCell ref="B19:C19"/>
    <mergeCell ref="B20:C20"/>
    <mergeCell ref="K9:K14"/>
    <mergeCell ref="B11:B12"/>
    <mergeCell ref="C11:C12"/>
    <mergeCell ref="D11:D12"/>
    <mergeCell ref="E11:E12"/>
    <mergeCell ref="F11:F12"/>
    <mergeCell ref="B13:B14"/>
    <mergeCell ref="C13:C14"/>
    <mergeCell ref="D13:D14"/>
    <mergeCell ref="E13:E14"/>
    <mergeCell ref="F13:F14"/>
    <mergeCell ref="B9:B10"/>
    <mergeCell ref="C9:C10"/>
  </mergeCells>
  <conditionalFormatting sqref="I13:I14 I9:I11">
    <cfRule type="cellIs" dxfId="2" priority="1" operator="lessThan">
      <formula>#REF!</formula>
    </cfRule>
    <cfRule type="cellIs" dxfId="1" priority="2" operator="equal">
      <formula>#REF!</formula>
    </cfRule>
    <cfRule type="cellIs" dxfId="0" priority="3" operator="greaterThan">
      <formula>#REF!</formula>
    </cfRule>
  </conditionalFormatting>
  <pageMargins left="0.7" right="0.7" top="0.75" bottom="0.75" header="0.3" footer="0.3"/>
  <pageSetup paperSize="9" scale="61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Quadre_0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2020-03-10T10:12:42Z</cp:lastPrinted>
  <dcterms:created xsi:type="dcterms:W3CDTF">2017-10-26T07:57:29Z</dcterms:created>
  <dcterms:modified xsi:type="dcterms:W3CDTF">2024-09-30T11:03:51Z</dcterms:modified>
</cp:coreProperties>
</file>