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FomentCV\Departaments\Servei Juridic Gestió de sol i Patrimoni\CONTRACTACIÓ\PLA DE BARRIS\OBERTS HARM\2026\F26_207_208_209_Extraescolars\DOC PRÈVIA\"/>
    </mc:Choice>
  </mc:AlternateContent>
  <xr:revisionPtr revIDLastSave="0" documentId="13_ncr:1_{BEA0DD23-D729-4E70-8685-8EE03366D86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Lot 1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2" i="4" l="1"/>
  <c r="I14" i="4"/>
  <c r="I11" i="4" s="1"/>
  <c r="H14" i="4"/>
  <c r="H13" i="4"/>
  <c r="F13" i="4"/>
  <c r="H12" i="4"/>
  <c r="H11" i="4"/>
  <c r="F11" i="4"/>
  <c r="H19" i="4" l="1"/>
  <c r="F12" i="4"/>
</calcChain>
</file>

<file path=xl/sharedStrings.xml><?xml version="1.0" encoding="utf-8"?>
<sst xmlns="http://schemas.openxmlformats.org/spreadsheetml/2006/main" count="38" uniqueCount="36">
  <si>
    <t>Descripció</t>
  </si>
  <si>
    <t>Preu unitari (mes / hora)</t>
  </si>
  <si>
    <t>Dedicació % / Hores</t>
  </si>
  <si>
    <t>Preu unitari conforme dedicació</t>
  </si>
  <si>
    <t>Mesos</t>
  </si>
  <si>
    <t>Preu ofertat</t>
  </si>
  <si>
    <t xml:space="preserve">Coordinador/a </t>
  </si>
  <si>
    <t>Reforç al coordinador/a</t>
  </si>
  <si>
    <t>Oficial administratiu/a</t>
  </si>
  <si>
    <t>Talleristes</t>
  </si>
  <si>
    <t>Partida alçada</t>
  </si>
  <si>
    <t>Preu total (IVA exclòs)</t>
  </si>
  <si>
    <t>omplir només les cel·les blaves</t>
  </si>
  <si>
    <t>LOT 1</t>
  </si>
  <si>
    <t>Foment de Ciutat</t>
  </si>
  <si>
    <t>BON PASTOR, BARÓ DE VIVER, TRINITAT VELLA, RAVAL, GÒTIC, CASC ANTIC, BARCELONETA I POBLE SEC (LOT 1)</t>
  </si>
  <si>
    <t xml:space="preserve">SERVEI D’ORGANITZACIÓ, COORDINACIÓ TÈCNICA I GESTIÓ DE LES ACTIVITATS EXTRAESCOLARS ARTÍSTIQUES I CIENTIFICO-TÈCNIQUES EN ELS BARRIS DE </t>
  </si>
  <si>
    <t>Sortides</t>
  </si>
  <si>
    <t xml:space="preserve">Partida alçada </t>
  </si>
  <si>
    <t>Material</t>
  </si>
  <si>
    <t>Esdeveniments</t>
  </si>
  <si>
    <t>Comunicació</t>
  </si>
  <si>
    <t xml:space="preserve">       </t>
  </si>
  <si>
    <t>III. Personal de Gestió i Coordinació</t>
  </si>
  <si>
    <t>V Personal d'Administració</t>
  </si>
  <si>
    <t>III. Personal d'Intervenció</t>
  </si>
  <si>
    <t>Amidament</t>
  </si>
  <si>
    <t>d'hores previstes</t>
  </si>
  <si>
    <r>
      <t>Descripció</t>
    </r>
    <r>
      <rPr>
        <vertAlign val="superscript"/>
        <sz val="10"/>
        <color theme="1"/>
        <rFont val="Arial"/>
        <family val="2"/>
      </rPr>
      <t>1</t>
    </r>
  </si>
  <si>
    <r>
      <t>Preu de referència màxim</t>
    </r>
    <r>
      <rPr>
        <vertAlign val="superscript"/>
        <sz val="10"/>
        <color theme="1"/>
        <rFont val="Arial"/>
        <family val="2"/>
      </rPr>
      <t>2</t>
    </r>
  </si>
  <si>
    <t xml:space="preserve">Les dedicacions fan referència a la jornada, amb independència del nombre de treballdors/es a adscriure al servei, i en el cas dels talleristes, al total </t>
  </si>
  <si>
    <t xml:space="preserve">El preu unitari fa referència, pel que fa al personal a contractar a una jornada completa, excepte en el cas de talleristes i els monitors/es de reforç, que fa </t>
  </si>
  <si>
    <t>referència a preu/hora.</t>
  </si>
  <si>
    <t>Tenir present que al mes d'agost no serà facturable. El cost de les vacances s'ha de repercutir en els altres mesos.</t>
  </si>
  <si>
    <t>AMB EL SUPORT DEL PLA DE BARRIS I VILES DE CATALUNYA DE LA GENERALITAT DE CATALUNYA.</t>
  </si>
  <si>
    <t>F260000207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</si>
</sst>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FF0000"/>
      <name val="Arial"/>
      <family val="2"/>
    </font>
    <font>
      <b/>
      <u/>
      <sz val="10"/>
      <color theme="1"/>
      <name val="Arial"/>
      <family val="2"/>
    </font>
    <font>
      <u/>
      <sz val="10"/>
      <color theme="1"/>
      <name val="Arial"/>
      <family val="2"/>
    </font>
    <font>
      <b/>
      <u/>
      <sz val="10"/>
      <name val="Arial"/>
      <family val="2"/>
    </font>
    <font>
      <vertAlign val="superscript"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</fills>
  <borders count="16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9">
    <xf numFmtId="0" fontId="0" fillId="0" borderId="0" xfId="0"/>
    <xf numFmtId="0" fontId="3" fillId="0" borderId="0" xfId="0" applyFont="1" applyAlignment="1">
      <alignment horizontal="left" vertical="center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vertical="center"/>
    </xf>
    <xf numFmtId="0" fontId="2" fillId="0" borderId="7" xfId="0" applyFont="1" applyBorder="1" applyAlignment="1">
      <alignment vertical="center" wrapText="1"/>
    </xf>
    <xf numFmtId="44" fontId="2" fillId="2" borderId="7" xfId="1" applyFont="1" applyFill="1" applyBorder="1" applyAlignment="1">
      <alignment vertical="center"/>
    </xf>
    <xf numFmtId="10" fontId="2" fillId="0" borderId="7" xfId="2" applyNumberFormat="1" applyFont="1" applyBorder="1" applyAlignment="1">
      <alignment vertical="center" wrapText="1"/>
    </xf>
    <xf numFmtId="44" fontId="2" fillId="0" borderId="7" xfId="1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2" xfId="0" applyFont="1" applyBorder="1" applyAlignment="1">
      <alignment vertical="center" wrapText="1"/>
    </xf>
    <xf numFmtId="44" fontId="2" fillId="2" borderId="12" xfId="1" applyFont="1" applyFill="1" applyBorder="1" applyAlignment="1">
      <alignment vertical="center"/>
    </xf>
    <xf numFmtId="10" fontId="2" fillId="0" borderId="12" xfId="2" applyNumberFormat="1" applyFont="1" applyBorder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3" borderId="12" xfId="0" applyFont="1" applyFill="1" applyBorder="1" applyAlignment="1">
      <alignment vertical="center" wrapText="1"/>
    </xf>
    <xf numFmtId="0" fontId="5" fillId="3" borderId="12" xfId="0" applyFont="1" applyFill="1" applyBorder="1" applyAlignment="1">
      <alignment vertical="center" wrapText="1"/>
    </xf>
    <xf numFmtId="0" fontId="3" fillId="0" borderId="1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6" fillId="0" borderId="14" xfId="0" applyFont="1" applyBorder="1" applyAlignment="1">
      <alignment wrapText="1"/>
    </xf>
    <xf numFmtId="44" fontId="3" fillId="0" borderId="5" xfId="0" applyNumberFormat="1" applyFont="1" applyBorder="1" applyAlignment="1">
      <alignment wrapText="1"/>
    </xf>
    <xf numFmtId="0" fontId="2" fillId="0" borderId="0" xfId="0" applyFont="1"/>
    <xf numFmtId="0" fontId="7" fillId="0" borderId="0" xfId="0" applyFont="1"/>
    <xf numFmtId="0" fontId="2" fillId="2" borderId="0" xfId="0" applyFont="1" applyFill="1"/>
    <xf numFmtId="44" fontId="2" fillId="0" borderId="13" xfId="1" applyFont="1" applyFill="1" applyBorder="1" applyAlignment="1">
      <alignment horizontal="center" vertical="center" wrapText="1"/>
    </xf>
    <xf numFmtId="44" fontId="3" fillId="0" borderId="15" xfId="0" applyNumberFormat="1" applyFont="1" applyBorder="1"/>
    <xf numFmtId="0" fontId="3" fillId="0" borderId="0" xfId="0" applyFont="1" applyAlignment="1">
      <alignment vertical="center"/>
    </xf>
    <xf numFmtId="0" fontId="2" fillId="0" borderId="7" xfId="1" applyNumberFormat="1" applyFont="1" applyFill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8" fillId="0" borderId="0" xfId="0" applyFont="1" applyAlignment="1" applyProtection="1">
      <alignment horizontal="center" vertical="center" wrapText="1"/>
      <protection locked="0"/>
    </xf>
    <xf numFmtId="0" fontId="7" fillId="0" borderId="3" xfId="0" applyFont="1" applyBorder="1"/>
    <xf numFmtId="0" fontId="2" fillId="0" borderId="0" xfId="0" applyFont="1" applyAlignment="1">
      <alignment horizontal="left" vertical="justify"/>
    </xf>
    <xf numFmtId="44" fontId="7" fillId="0" borderId="0" xfId="0" applyNumberFormat="1" applyFont="1"/>
    <xf numFmtId="0" fontId="6" fillId="0" borderId="0" xfId="0" applyFont="1"/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wrapText="1"/>
    </xf>
    <xf numFmtId="0" fontId="3" fillId="0" borderId="0" xfId="0" applyFont="1"/>
    <xf numFmtId="44" fontId="2" fillId="0" borderId="0" xfId="0" applyNumberFormat="1" applyFont="1"/>
    <xf numFmtId="0" fontId="3" fillId="0" borderId="0" xfId="0" applyFont="1" applyAlignment="1">
      <alignment horizontal="left" wrapText="1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44" fontId="2" fillId="0" borderId="9" xfId="1" applyFont="1" applyFill="1" applyBorder="1" applyAlignment="1">
      <alignment horizontal="center" vertical="center" wrapText="1"/>
    </xf>
    <xf numFmtId="44" fontId="2" fillId="0" borderId="10" xfId="1" applyFont="1" applyFill="1" applyBorder="1" applyAlignment="1">
      <alignment horizontal="center" vertical="center" wrapText="1"/>
    </xf>
    <xf numFmtId="44" fontId="2" fillId="0" borderId="13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400050</xdr:colOff>
      <xdr:row>0</xdr:row>
      <xdr:rowOff>161924</xdr:rowOff>
    </xdr:from>
    <xdr:to>
      <xdr:col>8</xdr:col>
      <xdr:colOff>367833</xdr:colOff>
      <xdr:row>3</xdr:row>
      <xdr:rowOff>123824</xdr:rowOff>
    </xdr:to>
    <xdr:pic>
      <xdr:nvPicPr>
        <xdr:cNvPr id="4" name="Imatge 2">
          <a:extLst>
            <a:ext uri="{FF2B5EF4-FFF2-40B4-BE49-F238E27FC236}">
              <a16:creationId xmlns:a16="http://schemas.microsoft.com/office/drawing/2014/main" id="{CF4F48B4-7EBF-4562-DC4D-B8B213C704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29425" y="161924"/>
          <a:ext cx="1329858" cy="447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76200</xdr:colOff>
      <xdr:row>1</xdr:row>
      <xdr:rowOff>9525</xdr:rowOff>
    </xdr:from>
    <xdr:to>
      <xdr:col>0</xdr:col>
      <xdr:colOff>1295400</xdr:colOff>
      <xdr:row>2</xdr:row>
      <xdr:rowOff>76200</xdr:rowOff>
    </xdr:to>
    <xdr:pic>
      <xdr:nvPicPr>
        <xdr:cNvPr id="5" name="Imatge 1">
          <a:extLst>
            <a:ext uri="{FF2B5EF4-FFF2-40B4-BE49-F238E27FC236}">
              <a16:creationId xmlns:a16="http://schemas.microsoft.com/office/drawing/2014/main" id="{FEE20FC8-F392-E929-50F2-5AE4112D90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00025"/>
          <a:ext cx="1219200" cy="257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542925</xdr:colOff>
      <xdr:row>26</xdr:row>
      <xdr:rowOff>53163</xdr:rowOff>
    </xdr:from>
    <xdr:to>
      <xdr:col>1</xdr:col>
      <xdr:colOff>95250</xdr:colOff>
      <xdr:row>29</xdr:row>
      <xdr:rowOff>28575</xdr:rowOff>
    </xdr:to>
    <xdr:pic>
      <xdr:nvPicPr>
        <xdr:cNvPr id="6" name="Imatge 5">
          <a:extLst>
            <a:ext uri="{FF2B5EF4-FFF2-40B4-BE49-F238E27FC236}">
              <a16:creationId xmlns:a16="http://schemas.microsoft.com/office/drawing/2014/main" id="{E12EA93A-A0A5-D037-9802-2018792793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5425263"/>
          <a:ext cx="962025" cy="6040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390524</xdr:colOff>
      <xdr:row>27</xdr:row>
      <xdr:rowOff>47626</xdr:rowOff>
    </xdr:from>
    <xdr:to>
      <xdr:col>8</xdr:col>
      <xdr:colOff>838200</xdr:colOff>
      <xdr:row>29</xdr:row>
      <xdr:rowOff>1</xdr:rowOff>
    </xdr:to>
    <xdr:pic>
      <xdr:nvPicPr>
        <xdr:cNvPr id="7" name="Imatge 1" descr="Imatge que conté text, Font, tipografia&#10;&#10;Pot ser que el contingut generat per IA no sigui correcte.">
          <a:extLst>
            <a:ext uri="{FF2B5EF4-FFF2-40B4-BE49-F238E27FC236}">
              <a16:creationId xmlns:a16="http://schemas.microsoft.com/office/drawing/2014/main" id="{1B83AA13-4E34-7431-4685-444F1156F7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15049" y="5581651"/>
          <a:ext cx="2514601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4"/>
  <sheetViews>
    <sheetView tabSelected="1" workbookViewId="0">
      <selection activeCell="A7" sqref="A7:I7"/>
    </sheetView>
  </sheetViews>
  <sheetFormatPr defaultRowHeight="12.75" x14ac:dyDescent="0.2"/>
  <cols>
    <col min="1" max="1" width="21.140625" style="24" customWidth="1"/>
    <col min="2" max="2" width="30.85546875" style="24" customWidth="1"/>
    <col min="3" max="3" width="11.85546875" style="24" customWidth="1"/>
    <col min="4" max="4" width="11.85546875" style="24" bestFit="1" customWidth="1"/>
    <col min="5" max="5" width="10.140625" style="24" customWidth="1"/>
    <col min="6" max="6" width="10.5703125" style="24" customWidth="1"/>
    <col min="7" max="7" width="6.5703125" style="24" customWidth="1"/>
    <col min="8" max="8" width="13.85546875" style="24" customWidth="1"/>
    <col min="9" max="9" width="13.7109375" style="24" customWidth="1"/>
    <col min="10" max="10" width="12.85546875" style="23" bestFit="1" customWidth="1"/>
    <col min="11" max="16384" width="9.140625" style="23"/>
  </cols>
  <sheetData>
    <row r="1" spans="1:10" x14ac:dyDescent="0.2">
      <c r="A1" s="31"/>
      <c r="B1" s="42"/>
      <c r="C1" s="42"/>
    </row>
    <row r="2" spans="1:10" x14ac:dyDescent="0.2">
      <c r="A2" s="28"/>
      <c r="B2" s="43"/>
      <c r="C2" s="43"/>
      <c r="D2" s="43"/>
      <c r="E2" s="43"/>
      <c r="F2" s="32"/>
    </row>
    <row r="3" spans="1:10" x14ac:dyDescent="0.2">
      <c r="A3" s="23"/>
      <c r="B3" s="1" t="s">
        <v>35</v>
      </c>
      <c r="C3" s="1" t="s">
        <v>13</v>
      </c>
      <c r="E3" s="32"/>
      <c r="F3" s="32"/>
    </row>
    <row r="4" spans="1:10" ht="22.7" customHeight="1" x14ac:dyDescent="0.2">
      <c r="A4" s="28" t="s">
        <v>14</v>
      </c>
      <c r="E4" s="32"/>
      <c r="F4" s="32"/>
    </row>
    <row r="5" spans="1:10" ht="18.399999999999999" customHeight="1" x14ac:dyDescent="0.2"/>
    <row r="6" spans="1:10" ht="19.899999999999999" customHeight="1" x14ac:dyDescent="0.2">
      <c r="A6" s="47" t="s">
        <v>16</v>
      </c>
      <c r="B6" s="47"/>
      <c r="C6" s="47"/>
      <c r="D6" s="47"/>
      <c r="E6" s="47"/>
      <c r="F6" s="47"/>
      <c r="G6" s="47"/>
      <c r="H6" s="47"/>
      <c r="I6" s="47"/>
    </row>
    <row r="7" spans="1:10" ht="19.899999999999999" customHeight="1" x14ac:dyDescent="0.2">
      <c r="A7" s="47" t="s">
        <v>15</v>
      </c>
      <c r="B7" s="47"/>
      <c r="C7" s="47"/>
      <c r="D7" s="47"/>
      <c r="E7" s="47"/>
      <c r="F7" s="47"/>
      <c r="G7" s="47"/>
      <c r="H7" s="47"/>
      <c r="I7" s="47"/>
    </row>
    <row r="8" spans="1:10" ht="19.899999999999999" customHeight="1" x14ac:dyDescent="0.2">
      <c r="A8" s="48" t="s">
        <v>34</v>
      </c>
      <c r="B8" s="48"/>
      <c r="C8" s="48"/>
      <c r="D8" s="48"/>
      <c r="E8" s="48"/>
      <c r="F8" s="48"/>
      <c r="G8" s="48"/>
      <c r="H8" s="48"/>
      <c r="I8" s="48"/>
    </row>
    <row r="9" spans="1:10" ht="13.5" thickBot="1" x14ac:dyDescent="0.25">
      <c r="A9" s="33"/>
    </row>
    <row r="10" spans="1:10" ht="51.75" thickBot="1" x14ac:dyDescent="0.25">
      <c r="A10" s="2" t="s">
        <v>0</v>
      </c>
      <c r="B10" s="2" t="s">
        <v>28</v>
      </c>
      <c r="C10" s="2" t="s">
        <v>26</v>
      </c>
      <c r="D10" s="2" t="s">
        <v>1</v>
      </c>
      <c r="E10" s="3" t="s">
        <v>2</v>
      </c>
      <c r="F10" s="3" t="s">
        <v>3</v>
      </c>
      <c r="G10" s="2" t="s">
        <v>4</v>
      </c>
      <c r="H10" s="3" t="s">
        <v>5</v>
      </c>
      <c r="I10" s="4" t="s">
        <v>29</v>
      </c>
    </row>
    <row r="11" spans="1:10" x14ac:dyDescent="0.2">
      <c r="A11" s="5" t="s">
        <v>6</v>
      </c>
      <c r="B11" s="6" t="s">
        <v>23</v>
      </c>
      <c r="C11" s="7">
        <v>1</v>
      </c>
      <c r="D11" s="8"/>
      <c r="E11" s="9">
        <v>1</v>
      </c>
      <c r="F11" s="10">
        <f>D11*E11</f>
        <v>0</v>
      </c>
      <c r="G11" s="11">
        <v>12</v>
      </c>
      <c r="H11" s="10">
        <f>$C11*$D11*$E11*$G11</f>
        <v>0</v>
      </c>
      <c r="I11" s="44">
        <f>I19-I18-I17-I16-I15-I14</f>
        <v>91483.57</v>
      </c>
    </row>
    <row r="12" spans="1:10" x14ac:dyDescent="0.2">
      <c r="A12" s="5" t="s">
        <v>7</v>
      </c>
      <c r="B12" s="6" t="str">
        <f>B11</f>
        <v>III. Personal de Gestió i Coordinació</v>
      </c>
      <c r="C12" s="7">
        <v>1</v>
      </c>
      <c r="D12" s="8"/>
      <c r="E12" s="9">
        <v>0.4</v>
      </c>
      <c r="F12" s="10">
        <f>D12*E12</f>
        <v>0</v>
      </c>
      <c r="G12" s="7">
        <v>12</v>
      </c>
      <c r="H12" s="10">
        <f>$C12*$D12*$E12*$G12</f>
        <v>0</v>
      </c>
      <c r="I12" s="45"/>
    </row>
    <row r="13" spans="1:10" x14ac:dyDescent="0.2">
      <c r="A13" s="12" t="s">
        <v>8</v>
      </c>
      <c r="B13" s="13" t="s">
        <v>24</v>
      </c>
      <c r="C13" s="13">
        <v>1</v>
      </c>
      <c r="D13" s="14"/>
      <c r="E13" s="15">
        <v>0.16</v>
      </c>
      <c r="F13" s="10">
        <f>D13*E13</f>
        <v>0</v>
      </c>
      <c r="G13" s="7">
        <v>12</v>
      </c>
      <c r="H13" s="10">
        <f t="shared" ref="H13" si="0">$C13*$D13*$E13*$G13</f>
        <v>0</v>
      </c>
      <c r="I13" s="46"/>
    </row>
    <row r="14" spans="1:10" x14ac:dyDescent="0.2">
      <c r="A14" s="12" t="s">
        <v>9</v>
      </c>
      <c r="B14" s="16" t="s">
        <v>25</v>
      </c>
      <c r="C14" s="17"/>
      <c r="D14" s="14"/>
      <c r="E14" s="29">
        <v>3832</v>
      </c>
      <c r="F14" s="18"/>
      <c r="G14" s="18"/>
      <c r="H14" s="10">
        <f>D14*E14</f>
        <v>0</v>
      </c>
      <c r="I14" s="26">
        <f>E14*42.5</f>
        <v>162860</v>
      </c>
    </row>
    <row r="15" spans="1:10" x14ac:dyDescent="0.2">
      <c r="A15" s="12" t="s">
        <v>10</v>
      </c>
      <c r="B15" s="16" t="s">
        <v>17</v>
      </c>
      <c r="C15" s="17"/>
      <c r="D15" s="17"/>
      <c r="E15" s="17"/>
      <c r="F15" s="17"/>
      <c r="G15" s="17"/>
      <c r="H15" s="17"/>
      <c r="I15" s="26">
        <v>1530</v>
      </c>
    </row>
    <row r="16" spans="1:10" x14ac:dyDescent="0.2">
      <c r="A16" s="12" t="s">
        <v>18</v>
      </c>
      <c r="B16" s="16" t="s">
        <v>19</v>
      </c>
      <c r="C16" s="17"/>
      <c r="D16" s="17"/>
      <c r="E16" s="17"/>
      <c r="F16" s="18"/>
      <c r="G16" s="18"/>
      <c r="H16" s="18"/>
      <c r="I16" s="26">
        <v>5100</v>
      </c>
      <c r="J16" s="40"/>
    </row>
    <row r="17" spans="1:10" x14ac:dyDescent="0.2">
      <c r="A17" s="30" t="s">
        <v>10</v>
      </c>
      <c r="B17" s="13" t="s">
        <v>20</v>
      </c>
      <c r="C17" s="17"/>
      <c r="D17" s="17"/>
      <c r="E17" s="17"/>
      <c r="F17" s="18"/>
      <c r="G17" s="18"/>
      <c r="H17" s="18"/>
      <c r="I17" s="26">
        <v>4000</v>
      </c>
    </row>
    <row r="18" spans="1:10" ht="14.65" customHeight="1" thickBot="1" x14ac:dyDescent="0.25">
      <c r="A18" s="30" t="s">
        <v>10</v>
      </c>
      <c r="B18" s="13" t="s">
        <v>21</v>
      </c>
      <c r="C18" s="18"/>
      <c r="D18" s="18"/>
      <c r="E18" s="18"/>
      <c r="F18" s="18"/>
      <c r="G18" s="18"/>
      <c r="H18" s="18"/>
      <c r="I18" s="26">
        <v>1000</v>
      </c>
    </row>
    <row r="19" spans="1:10" ht="26.25" thickBot="1" x14ac:dyDescent="0.25">
      <c r="A19" s="19" t="s">
        <v>11</v>
      </c>
      <c r="B19" s="20"/>
      <c r="C19" s="21"/>
      <c r="D19" s="21"/>
      <c r="E19" s="21"/>
      <c r="F19" s="21"/>
      <c r="G19" s="21"/>
      <c r="H19" s="22">
        <f>SUM(H11:H18)</f>
        <v>0</v>
      </c>
      <c r="I19" s="27">
        <v>265973.57</v>
      </c>
      <c r="J19" s="40"/>
    </row>
    <row r="20" spans="1:10" x14ac:dyDescent="0.2">
      <c r="A20" s="25"/>
      <c r="B20" s="34" t="s">
        <v>12</v>
      </c>
      <c r="H20" s="35"/>
    </row>
    <row r="22" spans="1:10" ht="12.75" customHeight="1" x14ac:dyDescent="0.2">
      <c r="A22" s="23" t="s">
        <v>30</v>
      </c>
      <c r="B22" s="23"/>
      <c r="C22" s="23"/>
      <c r="D22" s="23"/>
      <c r="E22" s="23"/>
      <c r="F22" s="23"/>
      <c r="G22" s="23"/>
      <c r="H22" s="23"/>
      <c r="I22" s="23"/>
    </row>
    <row r="23" spans="1:10" x14ac:dyDescent="0.2">
      <c r="A23" s="23" t="s">
        <v>27</v>
      </c>
    </row>
    <row r="24" spans="1:10" ht="14.45" customHeight="1" x14ac:dyDescent="0.2">
      <c r="A24" s="23" t="s">
        <v>31</v>
      </c>
    </row>
    <row r="25" spans="1:10" x14ac:dyDescent="0.2">
      <c r="A25" s="23" t="s">
        <v>32</v>
      </c>
    </row>
    <row r="26" spans="1:10" x14ac:dyDescent="0.2">
      <c r="A26" s="23" t="s">
        <v>33</v>
      </c>
    </row>
    <row r="27" spans="1:10" x14ac:dyDescent="0.2">
      <c r="A27" s="36"/>
    </row>
    <row r="28" spans="1:10" ht="24.6" customHeight="1" x14ac:dyDescent="0.2">
      <c r="A28" s="37" t="s">
        <v>22</v>
      </c>
      <c r="B28" s="38"/>
      <c r="C28" s="38"/>
      <c r="D28" s="38"/>
      <c r="E28" s="38"/>
      <c r="F28" s="38"/>
      <c r="G28" s="38"/>
      <c r="H28" s="38"/>
      <c r="I28" s="38"/>
      <c r="J28" s="38"/>
    </row>
    <row r="29" spans="1:10" x14ac:dyDescent="0.2">
      <c r="A29" s="23"/>
    </row>
    <row r="30" spans="1:10" ht="7.7" customHeight="1" x14ac:dyDescent="0.2">
      <c r="A30" s="31"/>
    </row>
    <row r="31" spans="1:10" ht="28.35" customHeight="1" x14ac:dyDescent="0.2">
      <c r="B31" s="38"/>
      <c r="C31" s="38"/>
      <c r="D31" s="38"/>
      <c r="E31" s="38"/>
      <c r="F31" s="38"/>
      <c r="G31" s="38"/>
      <c r="H31" s="38"/>
      <c r="I31" s="38"/>
      <c r="J31" s="38"/>
    </row>
    <row r="32" spans="1:10" x14ac:dyDescent="0.2">
      <c r="A32" s="41"/>
      <c r="B32" s="41"/>
      <c r="C32" s="41"/>
      <c r="D32" s="41"/>
      <c r="E32" s="41"/>
      <c r="F32" s="41"/>
      <c r="G32" s="41"/>
      <c r="H32" s="41"/>
      <c r="I32" s="41"/>
      <c r="J32" s="39"/>
    </row>
    <row r="34" spans="10:10" x14ac:dyDescent="0.2">
      <c r="J34" s="38"/>
    </row>
  </sheetData>
  <mergeCells count="8">
    <mergeCell ref="A32:I32"/>
    <mergeCell ref="B1:C1"/>
    <mergeCell ref="B2:C2"/>
    <mergeCell ref="D2:E2"/>
    <mergeCell ref="I11:I13"/>
    <mergeCell ref="A6:I6"/>
    <mergeCell ref="A7:I7"/>
    <mergeCell ref="A8:I8"/>
  </mergeCells>
  <pageMargins left="0.70866141732283472" right="0.70866141732283472" top="0.74803149606299213" bottom="0.74803149606299213" header="0.31496062992125984" footer="0.31496062992125984"/>
  <pageSetup paperSize="9" orientation="landscape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Lot 1</vt:lpstr>
    </vt:vector>
  </TitlesOfParts>
  <Company>IMI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EXPOSITO NAVAS, ANABEL</cp:lastModifiedBy>
  <cp:lastPrinted>2026-03-15T10:03:30Z</cp:lastPrinted>
  <dcterms:created xsi:type="dcterms:W3CDTF">2024-03-27T09:57:33Z</dcterms:created>
  <dcterms:modified xsi:type="dcterms:W3CDTF">2026-03-19T13:11:54Z</dcterms:modified>
</cp:coreProperties>
</file>