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NO HARM\2026\F26_312 Acollida comunitària a TN\DOC PRÈVIA\"/>
    </mc:Choice>
  </mc:AlternateContent>
  <xr:revisionPtr revIDLastSave="0" documentId="13_ncr:1_{B3C1C593-6A67-416D-BB6E-6ECDB8292B60}" xr6:coauthVersionLast="47" xr6:coauthVersionMax="47" xr10:uidLastSave="{00000000-0000-0000-0000-000000000000}"/>
  <bookViews>
    <workbookView xWindow="780" yWindow="780" windowWidth="28800" windowHeight="15225" xr2:uid="{00000000-000D-0000-FFFF-FFFF00000000}"/>
  </bookViews>
  <sheets>
    <sheet name="QP0" sheetId="3" r:id="rId1"/>
  </sheets>
  <definedNames>
    <definedName name="_xlnm.Print_Area" localSheetId="0">QP0!$A$1:$J$50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3" l="1"/>
  <c r="G33" i="3"/>
  <c r="G34" i="3" s="1"/>
  <c r="H33" i="3"/>
  <c r="H22" i="3"/>
  <c r="H10" i="3"/>
  <c r="E33" i="3"/>
  <c r="H25" i="3"/>
  <c r="H24" i="3"/>
  <c r="H23" i="3"/>
  <c r="G25" i="3"/>
  <c r="G24" i="3"/>
  <c r="G23" i="3"/>
  <c r="E22" i="3"/>
  <c r="H14" i="3"/>
  <c r="H13" i="3"/>
  <c r="H12" i="3"/>
  <c r="E11" i="3"/>
  <c r="G11" i="3" s="1"/>
  <c r="E10" i="3"/>
  <c r="G10" i="3" s="1"/>
  <c r="G26" i="3" l="1"/>
  <c r="G12" i="3" l="1"/>
  <c r="G13" i="3"/>
  <c r="G14" i="3"/>
  <c r="G15" i="3" l="1"/>
</calcChain>
</file>

<file path=xl/sharedStrings.xml><?xml version="1.0" encoding="utf-8"?>
<sst xmlns="http://schemas.openxmlformats.org/spreadsheetml/2006/main" count="60" uniqueCount="34">
  <si>
    <t>Mesos</t>
  </si>
  <si>
    <t>Dedicació %</t>
  </si>
  <si>
    <t>Preu total (IVA exclòs)</t>
  </si>
  <si>
    <t>Preu ofertat</t>
  </si>
  <si>
    <t>omplir només les cel·les blaves</t>
  </si>
  <si>
    <t>Partides alçades</t>
  </si>
  <si>
    <t xml:space="preserve">El total consignat a aquest Quadre de Preus haurà de coincidir exactament amb l'oferta econòmica que la licitadora faci constar al Document Model número 4 del Plec de Condicions, </t>
  </si>
  <si>
    <t>tota vegada que ha d'incorporar, no només els costos salarials sino també tots els costos d'empresa,  benefici, etc. així com i les partides alçades que es preveuen.</t>
  </si>
  <si>
    <t>La proposta de personal fa referència a les hores a cobrir en percentatge de jornada del Conveni col·lectiu de referència,</t>
  </si>
  <si>
    <t>amb independència del nombre de treballadors a adscriure al projecte, però tenint en compte la jornada màxima.</t>
  </si>
  <si>
    <t>Foment de Ciutat, S.A.</t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</si>
  <si>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</t>
    </r>
  </si>
  <si>
    <r>
      <rPr>
        <vertAlign val="superscript"/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</si>
  <si>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Concepte</t>
  </si>
  <si>
    <t xml:space="preserve">PROJECTE D’ACOLLIDA COMUNITÀRIA A LA TRINITAT NOVA EN EL MARC DEL PLA DE BARRIS, AMB MESURES DE CONTRACTACIÓ PÚBLICA SOSTENIBLE
</t>
  </si>
  <si>
    <t>Dinamitzador/a.</t>
  </si>
  <si>
    <t>Veure PCT FASE 1</t>
  </si>
  <si>
    <r>
      <t>Descripció</t>
    </r>
    <r>
      <rPr>
        <b/>
        <vertAlign val="superscript"/>
        <sz val="10"/>
        <color theme="1"/>
        <rFont val="Arial"/>
        <family val="2"/>
      </rPr>
      <t>1</t>
    </r>
  </si>
  <si>
    <r>
      <t>Amidament</t>
    </r>
    <r>
      <rPr>
        <b/>
        <vertAlign val="superscript"/>
        <sz val="10"/>
        <color theme="1"/>
        <rFont val="Arial"/>
        <family val="2"/>
      </rPr>
      <t>2</t>
    </r>
  </si>
  <si>
    <r>
      <t>Preu unitari</t>
    </r>
    <r>
      <rPr>
        <b/>
        <vertAlign val="superscript"/>
        <sz val="10"/>
        <color theme="1"/>
        <rFont val="Arial"/>
        <family val="2"/>
      </rPr>
      <t>4</t>
    </r>
    <r>
      <rPr>
        <b/>
        <sz val="10"/>
        <color theme="1"/>
        <rFont val="Arial"/>
        <family val="2"/>
      </rPr>
      <t xml:space="preserve"> </t>
    </r>
  </si>
  <si>
    <r>
      <t>Preu de referència màxim</t>
    </r>
    <r>
      <rPr>
        <b/>
        <vertAlign val="superscript"/>
        <sz val="10"/>
        <color theme="1"/>
        <rFont val="Arial"/>
        <family val="2"/>
      </rPr>
      <t>3</t>
    </r>
  </si>
  <si>
    <t xml:space="preserve">PA Comunicació i difusió </t>
  </si>
  <si>
    <t>PA Mediació intercultural</t>
  </si>
  <si>
    <t xml:space="preserve">PA Programació d’accions d’acollida o de trobada </t>
  </si>
  <si>
    <t>Contracte inicial</t>
  </si>
  <si>
    <t>Opció 1</t>
  </si>
  <si>
    <t>Opció 2</t>
  </si>
  <si>
    <t>Veure PCT FASE 2 (inicial)</t>
  </si>
  <si>
    <t>Veure PCT FASE 2 (continuació)</t>
  </si>
  <si>
    <t>Veure PCT FASE 3 Tancament</t>
  </si>
  <si>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 Pel que fa al personal a contractar, l'amidament fa referència al nombre de treballadors/es mínims.</t>
    </r>
  </si>
  <si>
    <r>
      <rPr>
        <vertAlign val="super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Els preus unitaris en relació al personal fan referència a €/mes.</t>
    </r>
  </si>
  <si>
    <t>El mes d'agost no serà facturable. En el seu cas els costos d'aquest mes s'hauran d'imputar en els mesos facturables.</t>
  </si>
  <si>
    <t>F260000312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</si>
</sst>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0"/>
      <name val="Arial"/>
      <family val="2"/>
    </font>
    <font>
      <vertAlign val="superscript"/>
      <sz val="10"/>
      <color theme="1"/>
      <name val="Arial"/>
      <family val="2"/>
    </font>
    <font>
      <b/>
      <sz val="10"/>
      <name val="Arial"/>
      <family val="2"/>
    </font>
    <font>
      <b/>
      <vertAlign val="superscript"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44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28575</xdr:rowOff>
    </xdr:from>
    <xdr:to>
      <xdr:col>0</xdr:col>
      <xdr:colOff>1276985</xdr:colOff>
      <xdr:row>1</xdr:row>
      <xdr:rowOff>320675</xdr:rowOff>
    </xdr:to>
    <xdr:pic>
      <xdr:nvPicPr>
        <xdr:cNvPr id="4" name="Imatge 3" descr="cid:image005.png@01DC3E94.7288C48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19075"/>
          <a:ext cx="1219835" cy="292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146685</xdr:colOff>
      <xdr:row>1</xdr:row>
      <xdr:rowOff>395605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5678B49A-9A15-4CB5-339D-11ECCDD5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161925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view="pageBreakPreview" zoomScaleNormal="100" zoomScaleSheetLayoutView="100" workbookViewId="0">
      <selection activeCell="A4" sqref="A4"/>
    </sheetView>
  </sheetViews>
  <sheetFormatPr defaultColWidth="9.140625" defaultRowHeight="12.75" x14ac:dyDescent="0.2"/>
  <cols>
    <col min="1" max="1" width="28.28515625" style="17" customWidth="1"/>
    <col min="2" max="2" width="29.7109375" style="17" bestFit="1" customWidth="1"/>
    <col min="3" max="3" width="12.140625" style="17" customWidth="1"/>
    <col min="4" max="4" width="11.7109375" style="17" customWidth="1"/>
    <col min="5" max="5" width="11.42578125" style="17" bestFit="1" customWidth="1"/>
    <col min="6" max="6" width="10.85546875" style="17" bestFit="1" customWidth="1"/>
    <col min="7" max="9" width="12.85546875" style="17" bestFit="1" customWidth="1"/>
    <col min="10" max="10" width="16" style="10" customWidth="1"/>
    <col min="11" max="16384" width="9.140625" style="10"/>
  </cols>
  <sheetData>
    <row r="1" spans="1:9" x14ac:dyDescent="0.2">
      <c r="A1" s="5"/>
      <c r="B1" s="38"/>
      <c r="C1" s="38"/>
      <c r="D1" s="5"/>
      <c r="E1" s="5"/>
      <c r="F1" s="5"/>
      <c r="G1" s="5"/>
      <c r="H1" s="5"/>
      <c r="I1" s="5"/>
    </row>
    <row r="2" spans="1:9" ht="44.25" customHeight="1" x14ac:dyDescent="0.2">
      <c r="A2" s="11" t="s">
        <v>10</v>
      </c>
      <c r="B2" s="5"/>
      <c r="C2" s="5"/>
      <c r="D2" s="5"/>
      <c r="E2" s="12"/>
      <c r="F2" s="12"/>
      <c r="G2" s="5"/>
      <c r="H2" s="5"/>
      <c r="I2" s="5"/>
    </row>
    <row r="3" spans="1:9" x14ac:dyDescent="0.2">
      <c r="A3" s="11"/>
      <c r="B3" s="5"/>
      <c r="C3" s="5"/>
      <c r="D3" s="5"/>
      <c r="E3" s="12"/>
      <c r="F3" s="12"/>
      <c r="G3" s="5"/>
      <c r="H3" s="5"/>
      <c r="I3" s="5"/>
    </row>
    <row r="4" spans="1:9" x14ac:dyDescent="0.2">
      <c r="A4" s="50" t="s">
        <v>33</v>
      </c>
      <c r="B4" s="1"/>
      <c r="C4" s="5"/>
      <c r="D4" s="5"/>
      <c r="E4" s="12"/>
      <c r="F4" s="12"/>
      <c r="G4" s="5"/>
      <c r="H4" s="5"/>
      <c r="I4" s="5"/>
    </row>
    <row r="5" spans="1:9" x14ac:dyDescent="0.2">
      <c r="A5" s="13"/>
      <c r="B5" s="12"/>
      <c r="C5" s="12"/>
      <c r="D5" s="12"/>
      <c r="E5" s="12"/>
      <c r="F5" s="12"/>
      <c r="G5" s="5"/>
      <c r="H5" s="5"/>
      <c r="I5" s="5"/>
    </row>
    <row r="6" spans="1:9" ht="27" customHeight="1" x14ac:dyDescent="0.2">
      <c r="A6" s="39" t="s">
        <v>14</v>
      </c>
      <c r="B6" s="39"/>
      <c r="C6" s="39"/>
      <c r="D6" s="39"/>
      <c r="E6" s="39"/>
      <c r="F6" s="39"/>
      <c r="G6" s="39"/>
      <c r="H6" s="39"/>
      <c r="I6" s="39"/>
    </row>
    <row r="7" spans="1:9" ht="2.25" customHeight="1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ht="18" customHeight="1" x14ac:dyDescent="0.2">
      <c r="A8" s="27" t="s">
        <v>24</v>
      </c>
      <c r="B8" s="5"/>
      <c r="C8" s="5"/>
      <c r="D8" s="5"/>
      <c r="E8" s="5"/>
      <c r="F8" s="5"/>
      <c r="G8" s="5"/>
      <c r="H8" s="5"/>
      <c r="I8" s="10"/>
    </row>
    <row r="9" spans="1:9" ht="39.75" x14ac:dyDescent="0.2">
      <c r="A9" s="25" t="s">
        <v>13</v>
      </c>
      <c r="B9" s="26" t="s">
        <v>17</v>
      </c>
      <c r="C9" s="25" t="s">
        <v>18</v>
      </c>
      <c r="D9" s="25" t="s">
        <v>19</v>
      </c>
      <c r="E9" s="26" t="s">
        <v>1</v>
      </c>
      <c r="F9" s="26" t="s">
        <v>0</v>
      </c>
      <c r="G9" s="26" t="s">
        <v>3</v>
      </c>
      <c r="H9" s="25" t="s">
        <v>20</v>
      </c>
      <c r="I9" s="10"/>
    </row>
    <row r="10" spans="1:9" x14ac:dyDescent="0.2">
      <c r="A10" s="45" t="s">
        <v>15</v>
      </c>
      <c r="B10" s="2" t="s">
        <v>16</v>
      </c>
      <c r="C10" s="46">
        <v>1</v>
      </c>
      <c r="D10" s="48"/>
      <c r="E10" s="24">
        <f>20/38</f>
        <v>0.52631578947368418</v>
      </c>
      <c r="F10" s="7">
        <v>3</v>
      </c>
      <c r="G10" s="28">
        <f>C10*D10*E10*F10</f>
        <v>0</v>
      </c>
      <c r="H10" s="34">
        <f>H15-H14-H13-H12</f>
        <v>44963.277471552639</v>
      </c>
      <c r="I10" s="10"/>
    </row>
    <row r="11" spans="1:9" x14ac:dyDescent="0.2">
      <c r="A11" s="45"/>
      <c r="B11" s="2" t="s">
        <v>27</v>
      </c>
      <c r="C11" s="47"/>
      <c r="D11" s="49"/>
      <c r="E11" s="24">
        <f>38/38</f>
        <v>1</v>
      </c>
      <c r="F11" s="19">
        <v>9</v>
      </c>
      <c r="G11" s="28">
        <f>C10*D10*E11*F11</f>
        <v>0</v>
      </c>
      <c r="H11" s="35"/>
      <c r="I11" s="10"/>
    </row>
    <row r="12" spans="1:9" x14ac:dyDescent="0.2">
      <c r="A12" s="40" t="s">
        <v>5</v>
      </c>
      <c r="B12" s="2" t="s">
        <v>21</v>
      </c>
      <c r="C12" s="8"/>
      <c r="D12" s="8"/>
      <c r="E12" s="8"/>
      <c r="F12" s="8"/>
      <c r="G12" s="29">
        <f>H12</f>
        <v>2400</v>
      </c>
      <c r="H12" s="30">
        <f>6000/(12+18)*12</f>
        <v>2400</v>
      </c>
      <c r="I12" s="10"/>
    </row>
    <row r="13" spans="1:9" x14ac:dyDescent="0.2">
      <c r="A13" s="40"/>
      <c r="B13" s="2" t="s">
        <v>22</v>
      </c>
      <c r="C13" s="8"/>
      <c r="D13" s="8"/>
      <c r="E13" s="8"/>
      <c r="F13" s="8"/>
      <c r="G13" s="29">
        <f>H13</f>
        <v>800</v>
      </c>
      <c r="H13" s="30">
        <f>2000/(12+18)*12</f>
        <v>800</v>
      </c>
      <c r="I13" s="10"/>
    </row>
    <row r="14" spans="1:9" ht="25.5" x14ac:dyDescent="0.2">
      <c r="A14" s="40"/>
      <c r="B14" s="2" t="s">
        <v>23</v>
      </c>
      <c r="C14" s="8"/>
      <c r="D14" s="8"/>
      <c r="E14" s="8"/>
      <c r="F14" s="8"/>
      <c r="G14" s="29">
        <f>H14</f>
        <v>2400</v>
      </c>
      <c r="H14" s="30">
        <f>6000/(12+18)*12</f>
        <v>2400</v>
      </c>
      <c r="I14" s="10"/>
    </row>
    <row r="15" spans="1:9" x14ac:dyDescent="0.2">
      <c r="A15" s="41" t="s">
        <v>2</v>
      </c>
      <c r="B15" s="42"/>
      <c r="C15" s="42"/>
      <c r="D15" s="42"/>
      <c r="E15" s="42"/>
      <c r="F15" s="43"/>
      <c r="G15" s="31">
        <f>SUM(G10:G14)</f>
        <v>5600</v>
      </c>
      <c r="H15" s="32">
        <v>50563.277471552639</v>
      </c>
      <c r="I15" s="10"/>
    </row>
    <row r="16" spans="1:9" x14ac:dyDescent="0.2">
      <c r="A16" s="3"/>
      <c r="B16" s="4"/>
      <c r="C16" s="5"/>
      <c r="D16" s="5"/>
      <c r="E16" s="5"/>
      <c r="F16" s="5"/>
      <c r="G16" s="5"/>
      <c r="H16" s="5"/>
      <c r="I16" s="14"/>
    </row>
    <row r="17" spans="1:9" x14ac:dyDescent="0.2">
      <c r="A17" s="6"/>
      <c r="B17" s="9" t="s">
        <v>4</v>
      </c>
      <c r="C17" s="5"/>
      <c r="D17" s="5"/>
      <c r="E17" s="5"/>
      <c r="F17" s="5"/>
      <c r="G17" s="5"/>
      <c r="H17" s="14"/>
      <c r="I17" s="5"/>
    </row>
    <row r="18" spans="1:9" x14ac:dyDescent="0.2">
      <c r="A18" s="9"/>
      <c r="B18" s="15"/>
      <c r="C18" s="15"/>
      <c r="D18" s="15"/>
      <c r="E18" s="15"/>
      <c r="F18" s="15"/>
      <c r="G18" s="15"/>
      <c r="H18" s="15"/>
      <c r="I18" s="15"/>
    </row>
    <row r="19" spans="1:9" x14ac:dyDescent="0.2">
      <c r="A19" s="9"/>
      <c r="B19" s="15"/>
      <c r="C19" s="15"/>
      <c r="D19" s="15"/>
      <c r="E19" s="15"/>
      <c r="F19" s="15"/>
      <c r="G19" s="15"/>
      <c r="H19" s="15"/>
      <c r="I19" s="15"/>
    </row>
    <row r="20" spans="1:9" x14ac:dyDescent="0.2">
      <c r="A20" s="27" t="s">
        <v>25</v>
      </c>
      <c r="B20" s="5"/>
      <c r="C20" s="5"/>
      <c r="D20" s="5"/>
      <c r="E20" s="5"/>
      <c r="F20" s="5"/>
      <c r="G20" s="5"/>
      <c r="H20" s="5"/>
      <c r="I20" s="15"/>
    </row>
    <row r="21" spans="1:9" ht="39.75" x14ac:dyDescent="0.2">
      <c r="A21" s="25" t="s">
        <v>13</v>
      </c>
      <c r="B21" s="26" t="s">
        <v>17</v>
      </c>
      <c r="C21" s="25" t="s">
        <v>18</v>
      </c>
      <c r="D21" s="25" t="s">
        <v>19</v>
      </c>
      <c r="E21" s="26" t="s">
        <v>1</v>
      </c>
      <c r="F21" s="26" t="s">
        <v>0</v>
      </c>
      <c r="G21" s="26" t="s">
        <v>3</v>
      </c>
      <c r="H21" s="25" t="s">
        <v>20</v>
      </c>
      <c r="I21" s="15"/>
    </row>
    <row r="22" spans="1:9" x14ac:dyDescent="0.2">
      <c r="A22" s="7" t="s">
        <v>15</v>
      </c>
      <c r="B22" s="2" t="s">
        <v>28</v>
      </c>
      <c r="C22" s="21">
        <v>1</v>
      </c>
      <c r="D22" s="23"/>
      <c r="E22" s="24">
        <f>38/38</f>
        <v>1</v>
      </c>
      <c r="F22" s="19">
        <v>18</v>
      </c>
      <c r="G22" s="28">
        <f>C22*D22*E22*F22</f>
        <v>0</v>
      </c>
      <c r="H22" s="29">
        <f>H26-H25-H24-H23</f>
        <v>76504.681071000014</v>
      </c>
      <c r="I22" s="15"/>
    </row>
    <row r="23" spans="1:9" x14ac:dyDescent="0.2">
      <c r="A23" s="40" t="s">
        <v>5</v>
      </c>
      <c r="B23" s="2" t="s">
        <v>21</v>
      </c>
      <c r="C23" s="8"/>
      <c r="D23" s="8"/>
      <c r="E23" s="8"/>
      <c r="F23" s="8"/>
      <c r="G23" s="29">
        <f>H23</f>
        <v>3600</v>
      </c>
      <c r="H23" s="30">
        <f>6000/(12+18)*18</f>
        <v>3600</v>
      </c>
      <c r="I23" s="15"/>
    </row>
    <row r="24" spans="1:9" x14ac:dyDescent="0.2">
      <c r="A24" s="40"/>
      <c r="B24" s="2" t="s">
        <v>22</v>
      </c>
      <c r="C24" s="8"/>
      <c r="D24" s="8"/>
      <c r="E24" s="8"/>
      <c r="F24" s="8"/>
      <c r="G24" s="29">
        <f>H24</f>
        <v>1200</v>
      </c>
      <c r="H24" s="30">
        <f>2000/(12+18)*18</f>
        <v>1200</v>
      </c>
      <c r="I24" s="15"/>
    </row>
    <row r="25" spans="1:9" ht="25.5" x14ac:dyDescent="0.2">
      <c r="A25" s="40"/>
      <c r="B25" s="2" t="s">
        <v>23</v>
      </c>
      <c r="C25" s="8"/>
      <c r="D25" s="8"/>
      <c r="E25" s="8"/>
      <c r="F25" s="8"/>
      <c r="G25" s="29">
        <f>H25</f>
        <v>3600</v>
      </c>
      <c r="H25" s="30">
        <f>6000/(12+18)*18</f>
        <v>3600</v>
      </c>
      <c r="I25" s="15"/>
    </row>
    <row r="26" spans="1:9" x14ac:dyDescent="0.2">
      <c r="A26" s="41" t="s">
        <v>2</v>
      </c>
      <c r="B26" s="42"/>
      <c r="C26" s="42"/>
      <c r="D26" s="42"/>
      <c r="E26" s="42"/>
      <c r="F26" s="43"/>
      <c r="G26" s="31">
        <f>SUM(G22:G25)</f>
        <v>8400</v>
      </c>
      <c r="H26" s="32">
        <v>84904.681071000014</v>
      </c>
      <c r="I26" s="15"/>
    </row>
    <row r="27" spans="1:9" x14ac:dyDescent="0.2">
      <c r="A27" s="3"/>
      <c r="B27" s="4"/>
      <c r="C27" s="5"/>
      <c r="D27" s="5"/>
      <c r="E27" s="5"/>
      <c r="F27" s="5"/>
      <c r="G27" s="5"/>
      <c r="H27" s="5"/>
      <c r="I27" s="15"/>
    </row>
    <row r="28" spans="1:9" x14ac:dyDescent="0.2">
      <c r="A28" s="6"/>
      <c r="B28" s="9" t="s">
        <v>4</v>
      </c>
      <c r="C28" s="5"/>
      <c r="D28" s="5"/>
      <c r="E28" s="5"/>
      <c r="F28" s="5"/>
      <c r="G28" s="5"/>
      <c r="H28" s="14"/>
      <c r="I28" s="15"/>
    </row>
    <row r="29" spans="1:9" x14ac:dyDescent="0.2">
      <c r="A29" s="9"/>
      <c r="B29" s="15"/>
      <c r="C29" s="15"/>
      <c r="D29" s="15"/>
      <c r="E29" s="15"/>
      <c r="F29" s="15"/>
      <c r="G29" s="15"/>
      <c r="H29" s="15"/>
      <c r="I29" s="15"/>
    </row>
    <row r="30" spans="1:9" x14ac:dyDescent="0.2">
      <c r="A30" s="9"/>
      <c r="B30" s="15"/>
      <c r="C30" s="15"/>
      <c r="D30" s="15"/>
      <c r="E30" s="15"/>
      <c r="F30" s="15"/>
      <c r="G30" s="15"/>
      <c r="H30" s="15"/>
      <c r="I30" s="15"/>
    </row>
    <row r="31" spans="1:9" x14ac:dyDescent="0.2">
      <c r="A31" s="27" t="s">
        <v>26</v>
      </c>
      <c r="B31" s="5"/>
      <c r="C31" s="5"/>
      <c r="D31" s="5"/>
      <c r="E31" s="5"/>
      <c r="F31" s="5"/>
      <c r="G31" s="5"/>
      <c r="H31" s="5"/>
      <c r="I31" s="15"/>
    </row>
    <row r="32" spans="1:9" ht="39.75" x14ac:dyDescent="0.2">
      <c r="A32" s="25" t="s">
        <v>13</v>
      </c>
      <c r="B32" s="26" t="s">
        <v>17</v>
      </c>
      <c r="C32" s="25" t="s">
        <v>18</v>
      </c>
      <c r="D32" s="25" t="s">
        <v>19</v>
      </c>
      <c r="E32" s="26" t="s">
        <v>1</v>
      </c>
      <c r="F32" s="26" t="s">
        <v>0</v>
      </c>
      <c r="G32" s="26" t="s">
        <v>3</v>
      </c>
      <c r="H32" s="25" t="s">
        <v>20</v>
      </c>
      <c r="I32" s="15"/>
    </row>
    <row r="33" spans="1:10" x14ac:dyDescent="0.2">
      <c r="A33" s="7" t="s">
        <v>15</v>
      </c>
      <c r="B33" s="2" t="s">
        <v>29</v>
      </c>
      <c r="C33" s="20">
        <v>1</v>
      </c>
      <c r="D33" s="22"/>
      <c r="E33" s="24">
        <f>38/38</f>
        <v>1</v>
      </c>
      <c r="F33" s="7">
        <v>3</v>
      </c>
      <c r="G33" s="28">
        <f>C33*D33*E33*F33</f>
        <v>0</v>
      </c>
      <c r="H33" s="33">
        <f>H34</f>
        <v>12750.780178500003</v>
      </c>
      <c r="I33" s="15"/>
    </row>
    <row r="34" spans="1:10" x14ac:dyDescent="0.2">
      <c r="A34" s="41" t="s">
        <v>2</v>
      </c>
      <c r="B34" s="42"/>
      <c r="C34" s="42"/>
      <c r="D34" s="42"/>
      <c r="E34" s="42"/>
      <c r="F34" s="43"/>
      <c r="G34" s="31">
        <f>G33</f>
        <v>0</v>
      </c>
      <c r="H34" s="32">
        <v>12750.780178500003</v>
      </c>
      <c r="I34" s="15"/>
    </row>
    <row r="35" spans="1:10" x14ac:dyDescent="0.2">
      <c r="A35" s="3"/>
      <c r="B35" s="4"/>
      <c r="C35" s="5"/>
      <c r="D35" s="5"/>
      <c r="E35" s="5"/>
      <c r="F35" s="5"/>
      <c r="G35" s="5"/>
      <c r="H35" s="5"/>
      <c r="I35" s="15"/>
    </row>
    <row r="36" spans="1:10" x14ac:dyDescent="0.2">
      <c r="A36" s="6"/>
      <c r="B36" s="9" t="s">
        <v>4</v>
      </c>
      <c r="C36" s="5"/>
      <c r="D36" s="5"/>
      <c r="E36" s="5"/>
      <c r="F36" s="5"/>
      <c r="G36" s="5"/>
      <c r="H36" s="14"/>
      <c r="I36" s="15"/>
    </row>
    <row r="37" spans="1:10" x14ac:dyDescent="0.2">
      <c r="A37" s="9"/>
      <c r="B37" s="15"/>
      <c r="C37" s="15"/>
      <c r="D37" s="15"/>
      <c r="E37" s="15"/>
      <c r="F37" s="15"/>
      <c r="G37" s="15"/>
      <c r="H37" s="15"/>
      <c r="I37" s="15"/>
    </row>
    <row r="38" spans="1:10" x14ac:dyDescent="0.2">
      <c r="A38" s="9"/>
      <c r="B38" s="15"/>
      <c r="C38" s="15"/>
      <c r="D38" s="15"/>
      <c r="E38" s="15"/>
      <c r="F38" s="15"/>
      <c r="G38" s="15"/>
      <c r="H38" s="15"/>
      <c r="I38" s="15"/>
    </row>
    <row r="39" spans="1:10" ht="14.25" x14ac:dyDescent="0.2">
      <c r="A39" s="37" t="s">
        <v>11</v>
      </c>
      <c r="B39" s="37"/>
      <c r="C39" s="37"/>
      <c r="D39" s="37"/>
      <c r="E39" s="4"/>
      <c r="F39" s="4"/>
      <c r="G39" s="4"/>
      <c r="H39" s="4"/>
      <c r="I39" s="4"/>
      <c r="J39" s="4"/>
    </row>
    <row r="40" spans="1:10" x14ac:dyDescent="0.2">
      <c r="A40" s="44" t="s">
        <v>30</v>
      </c>
      <c r="B40" s="44"/>
      <c r="C40" s="44"/>
      <c r="D40" s="44"/>
      <c r="E40" s="44"/>
      <c r="F40" s="44"/>
      <c r="G40" s="44"/>
      <c r="H40" s="44"/>
      <c r="I40" s="44"/>
      <c r="J40" s="44"/>
    </row>
    <row r="41" spans="1:10" ht="29.25" customHeight="1" x14ac:dyDescent="0.2">
      <c r="A41" s="36" t="s">
        <v>12</v>
      </c>
      <c r="B41" s="36"/>
      <c r="C41" s="36"/>
      <c r="D41" s="36"/>
      <c r="E41" s="36"/>
      <c r="F41" s="36"/>
      <c r="G41" s="36"/>
      <c r="H41" s="36"/>
      <c r="I41" s="36"/>
      <c r="J41" s="36"/>
    </row>
    <row r="42" spans="1:10" ht="14.25" x14ac:dyDescent="0.2">
      <c r="A42" s="4" t="s">
        <v>31</v>
      </c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2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">
      <c r="A44" s="4" t="s">
        <v>32</v>
      </c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">
      <c r="A45" s="4" t="s">
        <v>6</v>
      </c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">
      <c r="A46" s="4" t="s">
        <v>7</v>
      </c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2">
      <c r="A48" s="4" t="s">
        <v>8</v>
      </c>
      <c r="B48" s="16"/>
      <c r="C48" s="16"/>
      <c r="D48" s="16"/>
      <c r="E48" s="16"/>
      <c r="F48" s="16"/>
      <c r="G48" s="16"/>
      <c r="H48" s="16"/>
      <c r="I48" s="16"/>
      <c r="J48" s="4"/>
    </row>
    <row r="49" spans="1:10" x14ac:dyDescent="0.2">
      <c r="A49" s="4" t="s">
        <v>9</v>
      </c>
      <c r="B49" s="16"/>
      <c r="C49" s="16"/>
      <c r="D49" s="16"/>
      <c r="E49" s="16"/>
      <c r="F49" s="16"/>
      <c r="G49" s="16"/>
      <c r="H49" s="16"/>
      <c r="I49" s="16"/>
      <c r="J49" s="4"/>
    </row>
    <row r="50" spans="1:10" x14ac:dyDescent="0.2">
      <c r="A50" s="4"/>
      <c r="B50" s="5"/>
      <c r="C50" s="5"/>
      <c r="D50" s="5"/>
      <c r="E50" s="5"/>
      <c r="F50" s="5"/>
      <c r="G50" s="5"/>
      <c r="H50" s="5"/>
      <c r="I50" s="5"/>
      <c r="J50" s="1"/>
    </row>
    <row r="51" spans="1:10" x14ac:dyDescent="0.2">
      <c r="A51" s="4"/>
      <c r="B51" s="5"/>
      <c r="C51" s="5"/>
      <c r="D51" s="5"/>
      <c r="E51" s="5"/>
      <c r="F51" s="5"/>
      <c r="G51" s="5"/>
      <c r="H51" s="5"/>
      <c r="I51" s="5"/>
      <c r="J51" s="4"/>
    </row>
    <row r="52" spans="1:10" x14ac:dyDescent="0.2">
      <c r="J52" s="18"/>
    </row>
  </sheetData>
  <mergeCells count="14">
    <mergeCell ref="H10:H11"/>
    <mergeCell ref="A41:J41"/>
    <mergeCell ref="A39:D39"/>
    <mergeCell ref="B1:C1"/>
    <mergeCell ref="A6:I7"/>
    <mergeCell ref="A12:A14"/>
    <mergeCell ref="A15:F15"/>
    <mergeCell ref="A40:J40"/>
    <mergeCell ref="A34:F34"/>
    <mergeCell ref="A10:A11"/>
    <mergeCell ref="C10:C11"/>
    <mergeCell ref="D10:D11"/>
    <mergeCell ref="A23:A25"/>
    <mergeCell ref="A26:F26"/>
  </mergeCells>
  <pageMargins left="0.23622047244094491" right="0.23622047244094491" top="0.74803149606299213" bottom="0.74803149606299213" header="0.31496062992125984" footer="0.31496062992125984"/>
  <pageSetup paperSize="9" scale="63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QP0</vt:lpstr>
      <vt:lpstr>QP0!Àrea_d'impressió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Feixas Blanch, Oriol</cp:lastModifiedBy>
  <cp:lastPrinted>2022-09-13T09:29:45Z</cp:lastPrinted>
  <dcterms:created xsi:type="dcterms:W3CDTF">2017-10-26T07:57:29Z</dcterms:created>
  <dcterms:modified xsi:type="dcterms:W3CDTF">2026-05-21T13:29:31Z</dcterms:modified>
</cp:coreProperties>
</file>