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EXPEDIENTS PENDENTS PREPARAR/CTTE941s Servei de manteniment instal.lacions protecció contraincendis SIRESA/"/>
    </mc:Choice>
  </mc:AlternateContent>
  <xr:revisionPtr revIDLastSave="164" documentId="8_{66C870F4-AF55-4BF3-B007-83346ECB0F18}" xr6:coauthVersionLast="47" xr6:coauthVersionMax="47" xr10:uidLastSave="{E72B9DC3-EB75-48A1-A286-A5F5A2FDA9B3}"/>
  <bookViews>
    <workbookView xWindow="-108" yWindow="-108" windowWidth="23256" windowHeight="12576" xr2:uid="{97685096-23AB-41B3-9F65-92ED48B5A8F0}"/>
  </bookViews>
  <sheets>
    <sheet name="Equips a mantenir" sheetId="1" r:id="rId1"/>
    <sheet name="Hoja1" sheetId="3" r:id="rId2"/>
    <sheet name="PVB" sheetId="4" r:id="rId3"/>
  </sheets>
  <definedNames>
    <definedName name="_xlnm.Print_Area" localSheetId="0">'Equips a mantenir'!$B$1:$O$62</definedName>
    <definedName name="_xlnm.Print_Area" localSheetId="2">PVB!$B$1:$O$30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7" i="4" l="1"/>
  <c r="O56" i="4"/>
  <c r="N56" i="4"/>
  <c r="M56" i="4"/>
  <c r="I56" i="4"/>
  <c r="H56" i="4"/>
  <c r="G56" i="4"/>
  <c r="F56" i="4"/>
  <c r="E56" i="4"/>
  <c r="D56" i="4"/>
  <c r="C56" i="4"/>
  <c r="O34" i="4"/>
  <c r="O37" i="4" s="1"/>
  <c r="O38" i="4" s="1"/>
  <c r="O39" i="4" s="1"/>
  <c r="N34" i="4"/>
  <c r="N37" i="4" s="1"/>
  <c r="N38" i="4" s="1"/>
  <c r="N39" i="4" s="1"/>
  <c r="M34" i="4"/>
  <c r="M37" i="4" s="1"/>
  <c r="M38" i="4" s="1"/>
  <c r="M39" i="4" s="1"/>
  <c r="L34" i="4"/>
  <c r="L37" i="4" s="1"/>
  <c r="L38" i="4" s="1"/>
  <c r="L39" i="4" s="1"/>
  <c r="K34" i="4"/>
  <c r="K37" i="4" s="1"/>
  <c r="K38" i="4" s="1"/>
  <c r="K39" i="4" s="1"/>
  <c r="J34" i="4"/>
  <c r="J37" i="4" s="1"/>
  <c r="J38" i="4" s="1"/>
  <c r="J39" i="4" s="1"/>
  <c r="I34" i="4"/>
  <c r="I37" i="4" s="1"/>
  <c r="I38" i="4" s="1"/>
  <c r="I39" i="4" s="1"/>
  <c r="H34" i="4"/>
  <c r="H37" i="4" s="1"/>
  <c r="H38" i="4" s="1"/>
  <c r="H39" i="4" s="1"/>
  <c r="G34" i="4"/>
  <c r="G37" i="4" s="1"/>
  <c r="G38" i="4" s="1"/>
  <c r="G39" i="4" s="1"/>
  <c r="F34" i="4"/>
  <c r="F51" i="4" s="1"/>
  <c r="E34" i="4"/>
  <c r="E51" i="4" s="1"/>
  <c r="D34" i="4"/>
  <c r="D51" i="4" s="1"/>
  <c r="C34" i="4"/>
  <c r="C51" i="4" s="1"/>
  <c r="C37" i="4" l="1"/>
  <c r="C38" i="4" s="1"/>
  <c r="C39" i="4" s="1"/>
  <c r="H46" i="4"/>
  <c r="I46" i="4"/>
  <c r="I51" i="4"/>
  <c r="P56" i="4"/>
  <c r="G46" i="4"/>
  <c r="G51" i="4"/>
  <c r="D37" i="4"/>
  <c r="D38" i="4" s="1"/>
  <c r="D39" i="4" s="1"/>
  <c r="E37" i="4"/>
  <c r="E38" i="4" s="1"/>
  <c r="E39" i="4" s="1"/>
  <c r="C46" i="4"/>
  <c r="H51" i="4"/>
  <c r="F37" i="4"/>
  <c r="F38" i="4" s="1"/>
  <c r="F39" i="4" s="1"/>
  <c r="D46" i="4"/>
  <c r="E46" i="4"/>
  <c r="F46" i="4"/>
  <c r="O88" i="1"/>
  <c r="N88" i="1"/>
  <c r="M88" i="1"/>
  <c r="I88" i="1"/>
  <c r="H88" i="1"/>
  <c r="G88" i="1"/>
  <c r="F88" i="1"/>
  <c r="E88" i="1"/>
  <c r="D88" i="1"/>
  <c r="C88" i="1"/>
  <c r="P46" i="4" l="1"/>
  <c r="P51" i="4"/>
  <c r="P38" i="4"/>
  <c r="P39" i="4"/>
  <c r="P88" i="1"/>
  <c r="O66" i="1"/>
  <c r="O69" i="1" s="1"/>
  <c r="O70" i="1" s="1"/>
  <c r="O71" i="1" s="1"/>
  <c r="N66" i="1"/>
  <c r="N69" i="1" s="1"/>
  <c r="N70" i="1" s="1"/>
  <c r="N71" i="1" s="1"/>
  <c r="M66" i="1"/>
  <c r="M69" i="1" s="1"/>
  <c r="M70" i="1" s="1"/>
  <c r="M71" i="1" s="1"/>
  <c r="L66" i="1"/>
  <c r="L69" i="1" s="1"/>
  <c r="L70" i="1" s="1"/>
  <c r="L71" i="1" s="1"/>
  <c r="K66" i="1"/>
  <c r="K69" i="1" s="1"/>
  <c r="K70" i="1" s="1"/>
  <c r="K71" i="1" s="1"/>
  <c r="J66" i="1"/>
  <c r="J69" i="1" s="1"/>
  <c r="J70" i="1" s="1"/>
  <c r="H66" i="1"/>
  <c r="I66" i="1"/>
  <c r="G66" i="1"/>
  <c r="F66" i="1"/>
  <c r="E66" i="1"/>
  <c r="D66" i="1"/>
  <c r="H83" i="1" l="1"/>
  <c r="H78" i="1"/>
  <c r="H69" i="1"/>
  <c r="H70" i="1" s="1"/>
  <c r="H71" i="1" s="1"/>
  <c r="G83" i="1"/>
  <c r="G78" i="1"/>
  <c r="G69" i="1"/>
  <c r="G70" i="1" s="1"/>
  <c r="G71" i="1" s="1"/>
  <c r="I83" i="1"/>
  <c r="I78" i="1"/>
  <c r="I69" i="1"/>
  <c r="I70" i="1" s="1"/>
  <c r="I71" i="1" s="1"/>
  <c r="E83" i="1"/>
  <c r="E78" i="1"/>
  <c r="E69" i="1"/>
  <c r="E70" i="1" s="1"/>
  <c r="E71" i="1" s="1"/>
  <c r="F78" i="1"/>
  <c r="F83" i="1"/>
  <c r="F69" i="1"/>
  <c r="F70" i="1" s="1"/>
  <c r="F71" i="1" s="1"/>
  <c r="D83" i="1"/>
  <c r="D78" i="1"/>
  <c r="D69" i="1"/>
  <c r="D70" i="1" s="1"/>
  <c r="D71" i="1" s="1"/>
  <c r="P41" i="4"/>
  <c r="P61" i="4" s="1"/>
  <c r="J71" i="1"/>
  <c r="C66" i="1"/>
  <c r="C69" i="1" l="1"/>
  <c r="C70" i="1" s="1"/>
  <c r="C83" i="1"/>
  <c r="P83" i="1" s="1"/>
  <c r="C78" i="1"/>
  <c r="P78" i="1" s="1"/>
  <c r="C71" i="1" l="1"/>
  <c r="P71" i="1" s="1"/>
  <c r="P70" i="1"/>
  <c r="P73" i="1" l="1"/>
  <c r="P93" i="1" s="1"/>
</calcChain>
</file>

<file path=xl/sharedStrings.xml><?xml version="1.0" encoding="utf-8"?>
<sst xmlns="http://schemas.openxmlformats.org/spreadsheetml/2006/main" count="294" uniqueCount="133">
  <si>
    <t>Nom centre</t>
  </si>
  <si>
    <t>Deixalleria de Gavà</t>
  </si>
  <si>
    <t>Deixalleria de Ripollet</t>
  </si>
  <si>
    <t>Deixalleria de Sant Adrià de Besòs</t>
  </si>
  <si>
    <t>Deixalleria de Sant Climent de Llobregat</t>
  </si>
  <si>
    <t>Deixalleria de Sant Feliu de Llobregat</t>
  </si>
  <si>
    <t>Deixalleria de Tiana-Montgat</t>
  </si>
  <si>
    <t>PVB Bacardi</t>
  </si>
  <si>
    <t>PVB Barceloneta</t>
  </si>
  <si>
    <t>PVB Bordeta</t>
  </si>
  <si>
    <t>PVB Ciutat Meridiana</t>
  </si>
  <si>
    <t>PVB El Clot</t>
  </si>
  <si>
    <t>PVB Folch i Torres</t>
  </si>
  <si>
    <t>PVB Fort Pienc</t>
  </si>
  <si>
    <t>PVB Gal·la Placidia</t>
  </si>
  <si>
    <t>PVB Horta-Carmel</t>
  </si>
  <si>
    <t>PVB Horta-Guinardó</t>
  </si>
  <si>
    <t>PVB Les Corts</t>
  </si>
  <si>
    <t>PVB Mercat de Sant Antoni</t>
  </si>
  <si>
    <t>PVB Mercat del Ninot</t>
  </si>
  <si>
    <t>PVB Nova Esquerra de l'Eixample</t>
  </si>
  <si>
    <t>PVB Poble Nou</t>
  </si>
  <si>
    <t>PVB Poble Sec</t>
  </si>
  <si>
    <t>PVB Roquetes</t>
  </si>
  <si>
    <t>PVB Sagrada Família</t>
  </si>
  <si>
    <t>PVB Sant Andreu</t>
  </si>
  <si>
    <t>PVB Sant Andreu Nord</t>
  </si>
  <si>
    <t>PVB Sant Martí de Provençals</t>
  </si>
  <si>
    <t>PVB Sarrià</t>
  </si>
  <si>
    <t>PVB Turó de la Peira</t>
  </si>
  <si>
    <t>PVB Vallvidrera</t>
  </si>
  <si>
    <t>PVZ Collserola</t>
  </si>
  <si>
    <t>PVZ Les Corts-Pedralbes</t>
  </si>
  <si>
    <t>PVZ Montjuïc</t>
  </si>
  <si>
    <t>PVZ Sant Andreu</t>
  </si>
  <si>
    <t>PVZ Vall d'Hebron</t>
  </si>
  <si>
    <t>PVZ Vallbona</t>
  </si>
  <si>
    <t>1459-FKF</t>
  </si>
  <si>
    <t>9005-FKL</t>
  </si>
  <si>
    <t>7213-JTJ</t>
  </si>
  <si>
    <t>2375-KBY</t>
  </si>
  <si>
    <t>8105-FKY</t>
  </si>
  <si>
    <t>0054-FKR</t>
  </si>
  <si>
    <t>7223-JTJ</t>
  </si>
  <si>
    <t>3608-HFF</t>
  </si>
  <si>
    <t>2378-KBY</t>
  </si>
  <si>
    <t>1104-KTT</t>
  </si>
  <si>
    <t>1105-KTT</t>
  </si>
  <si>
    <t>extintor ABC</t>
  </si>
  <si>
    <t>6kg</t>
  </si>
  <si>
    <t>9kg</t>
  </si>
  <si>
    <t>25kg</t>
  </si>
  <si>
    <t>5kg</t>
  </si>
  <si>
    <t>extintor CO2</t>
  </si>
  <si>
    <t>BIE</t>
  </si>
  <si>
    <t>25mm</t>
  </si>
  <si>
    <t>Central d'incendis</t>
  </si>
  <si>
    <t>Detectors</t>
  </si>
  <si>
    <t>Tèrmic</t>
  </si>
  <si>
    <t>Òptic</t>
  </si>
  <si>
    <t>50kg</t>
  </si>
  <si>
    <t>12kg</t>
  </si>
  <si>
    <t>Nº d'instal·lacions per tipus i centre</t>
  </si>
  <si>
    <t>TOTAL</t>
  </si>
  <si>
    <t>2kg</t>
  </si>
  <si>
    <t>45mm</t>
  </si>
  <si>
    <t>Hidrant</t>
  </si>
  <si>
    <t>ANNEX I</t>
  </si>
  <si>
    <t>PVB Vallcarca</t>
  </si>
  <si>
    <t>PVB Jardins Tres Torres</t>
  </si>
  <si>
    <t>Adreça</t>
  </si>
  <si>
    <t>Codi Postal</t>
  </si>
  <si>
    <t>Població</t>
  </si>
  <si>
    <t>Ctra. del Camí Antic de Barcelona a València, B-210, km 1</t>
  </si>
  <si>
    <t>Gavà</t>
  </si>
  <si>
    <t>C. Comerç, s/n (Pol.Ind. Camps d'en Ricart)</t>
  </si>
  <si>
    <t>Ripollet</t>
  </si>
  <si>
    <t>Av. del Bon Pastor, 30-36</t>
  </si>
  <si>
    <t>Sant Adrià de Besòs</t>
  </si>
  <si>
    <t>Trav. Prat de la Riba, s/n</t>
  </si>
  <si>
    <t>Sant Climent de Llobregat</t>
  </si>
  <si>
    <t>Ctra. de la Sànson, s/n</t>
  </si>
  <si>
    <t>Sant Feliu de Llobregat</t>
  </si>
  <si>
    <t>Ctra. Santiga, B-141, km 1</t>
  </si>
  <si>
    <t>Tiana-Montgat</t>
  </si>
  <si>
    <t>Travessera de les Corts, 122</t>
  </si>
  <si>
    <t>Barcelona</t>
  </si>
  <si>
    <t>Pg. Salvat Papasseit 3, al costat de la Fàbrica del Sol</t>
  </si>
  <si>
    <t>Jardins Celestina Vigneaut</t>
  </si>
  <si>
    <t>C. Costabona, 4-6</t>
  </si>
  <si>
    <t>Parc del Clot, Escultors Claperós davant de Coronel Sant Feliu Barcelona</t>
  </si>
  <si>
    <t>Pl. Folch i Torres, 1</t>
  </si>
  <si>
    <t>C. Ali Bei cantonada Sicília</t>
  </si>
  <si>
    <t>Pl. de Gal·la Placídia, 12</t>
  </si>
  <si>
    <t>C. Dante Alighieri amb C. de les Lletres</t>
  </si>
  <si>
    <t>C. Mas Casanovas, 82</t>
  </si>
  <si>
    <t>Jardins de les Tres Torres cantonada Ganduxer amb Vila Arrufat</t>
  </si>
  <si>
    <t>C. Marquès de Sentmenat amb Nicaragua</t>
  </si>
  <si>
    <t>Mercat del Ninot (passatge d'interior d'illa que es troba entre els carrers de Casanova i Villarroel) C. Mallorca, 133</t>
  </si>
  <si>
    <t xml:space="preserve">Mercat de Sant Antoni Tamarit, 154 </t>
  </si>
  <si>
    <t>C. Còrsega amb Rocafort</t>
  </si>
  <si>
    <t>C. Carmen Amaya amb C. Llacuna</t>
  </si>
  <si>
    <t>Pl. Tres Xemeneies</t>
  </si>
  <si>
    <t>C. Aiguablava cantonada de les Torres</t>
  </si>
  <si>
    <t>C. Lepant, 281-283</t>
  </si>
  <si>
    <t>C. Rovira i Virgili amb c. Sant Ildelfons</t>
  </si>
  <si>
    <t>C. Bartrina amb C. del Dragó</t>
  </si>
  <si>
    <t>C. Andrade, 154</t>
  </si>
  <si>
    <t>C/ Cardenal Sentmenat, 2</t>
  </si>
  <si>
    <t>Pg. de la Peira, 1</t>
  </si>
  <si>
    <t>Av Vallcarca, 71</t>
  </si>
  <si>
    <t>C. Reis Catòlics, 29-31</t>
  </si>
  <si>
    <t>C. Collserola, 2</t>
  </si>
  <si>
    <t>Av. Esplugues, cantonada Gran Capità</t>
  </si>
  <si>
    <t>C. del Foc, 56</t>
  </si>
  <si>
    <t>C. Caracas, 46, entre Potosí i Tucumán</t>
  </si>
  <si>
    <t>C Jorge Manrique,  2 cantonada av. Estatut</t>
  </si>
  <si>
    <t>C. Castelladral, 14</t>
  </si>
  <si>
    <t>PVZ Forum</t>
  </si>
  <si>
    <t>Av. Litoral, 115</t>
  </si>
  <si>
    <t>08030</t>
  </si>
  <si>
    <t>Només  1 vehcle</t>
  </si>
  <si>
    <t>+ vehicles</t>
  </si>
  <si>
    <t>PVB Sants</t>
  </si>
  <si>
    <t>8454-LPZ</t>
  </si>
  <si>
    <t>9279-LCH</t>
  </si>
  <si>
    <t>8453-LPZ</t>
  </si>
  <si>
    <t>0923-LWW</t>
  </si>
  <si>
    <t>0924-LWW</t>
  </si>
  <si>
    <t>6363-LYN</t>
  </si>
  <si>
    <t>7878-LXH</t>
  </si>
  <si>
    <t>1627-MCK</t>
  </si>
  <si>
    <t>8794-MCK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</si>
</sst>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0" fillId="0" borderId="0" xfId="0" quotePrefix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DFE7-AAAA-482E-AB17-91256465834A}">
  <sheetPr>
    <pageSetUpPr fitToPage="1"/>
  </sheetPr>
  <dimension ref="B1:P93"/>
  <sheetViews>
    <sheetView tabSelected="1" topLeftCell="B1" zoomScale="85" zoomScaleNormal="85" zoomScaleSheetLayoutView="100" workbookViewId="0">
      <pane ySplit="4" topLeftCell="A5" activePane="bottomLeft" state="frozenSplit"/>
      <selection pane="bottomLeft" activeCell="F12" sqref="F12"/>
    </sheetView>
  </sheetViews>
  <sheetFormatPr baseColWidth="10" defaultRowHeight="12.6" x14ac:dyDescent="0.2"/>
  <cols>
    <col min="2" max="2" width="36" bestFit="1" customWidth="1"/>
    <col min="3" max="3" width="9.26953125" style="1" bestFit="1" customWidth="1"/>
    <col min="4" max="6" width="8.26953125" style="1" bestFit="1" customWidth="1"/>
    <col min="7" max="7" width="7.1796875" style="1" bestFit="1" customWidth="1"/>
    <col min="8" max="8" width="8.6328125" style="1" bestFit="1" customWidth="1"/>
    <col min="9" max="9" width="12.81640625" style="1" bestFit="1" customWidth="1"/>
    <col min="10" max="12" width="10.26953125" style="1" bestFit="1" customWidth="1"/>
    <col min="13" max="13" width="10.7265625" style="1" bestFit="1" customWidth="1"/>
    <col min="14" max="14" width="8.26953125" style="1" bestFit="1" customWidth="1"/>
    <col min="15" max="15" width="11.26953125" style="1" bestFit="1" customWidth="1"/>
    <col min="16" max="16" width="12.36328125" bestFit="1" customWidth="1"/>
  </cols>
  <sheetData>
    <row r="1" spans="2:15" x14ac:dyDescent="0.2">
      <c r="B1" s="11" t="s">
        <v>67</v>
      </c>
    </row>
    <row r="3" spans="2:15" ht="25.5" customHeight="1" x14ac:dyDescent="0.2">
      <c r="B3" s="5" t="s">
        <v>62</v>
      </c>
      <c r="C3" s="26" t="s">
        <v>48</v>
      </c>
      <c r="D3" s="27"/>
      <c r="E3" s="27"/>
      <c r="F3" s="27"/>
      <c r="G3" s="28"/>
      <c r="H3" s="26" t="s">
        <v>53</v>
      </c>
      <c r="I3" s="28"/>
      <c r="J3" s="6" t="s">
        <v>54</v>
      </c>
      <c r="K3" s="6" t="s">
        <v>54</v>
      </c>
      <c r="L3" s="25" t="s">
        <v>66</v>
      </c>
      <c r="M3" s="25" t="s">
        <v>56</v>
      </c>
      <c r="N3" s="25" t="s">
        <v>57</v>
      </c>
      <c r="O3" s="25"/>
    </row>
    <row r="4" spans="2:15" x14ac:dyDescent="0.2">
      <c r="B4" s="7" t="s">
        <v>0</v>
      </c>
      <c r="C4" s="8" t="s">
        <v>49</v>
      </c>
      <c r="D4" s="8" t="s">
        <v>50</v>
      </c>
      <c r="E4" s="8" t="s">
        <v>61</v>
      </c>
      <c r="F4" s="8" t="s">
        <v>51</v>
      </c>
      <c r="G4" s="8" t="s">
        <v>60</v>
      </c>
      <c r="H4" s="8" t="s">
        <v>64</v>
      </c>
      <c r="I4" s="8" t="s">
        <v>52</v>
      </c>
      <c r="J4" s="8" t="s">
        <v>55</v>
      </c>
      <c r="K4" s="8" t="s">
        <v>65</v>
      </c>
      <c r="L4" s="25"/>
      <c r="M4" s="25"/>
      <c r="N4" s="8" t="s">
        <v>58</v>
      </c>
      <c r="O4" s="8" t="s">
        <v>59</v>
      </c>
    </row>
    <row r="5" spans="2:15" x14ac:dyDescent="0.2">
      <c r="B5" s="2" t="s">
        <v>1</v>
      </c>
      <c r="C5" s="3">
        <v>3</v>
      </c>
      <c r="D5" s="3"/>
      <c r="E5" s="3"/>
      <c r="F5" s="3">
        <v>2</v>
      </c>
      <c r="G5" s="3"/>
      <c r="H5" s="3"/>
      <c r="I5" s="3">
        <v>1</v>
      </c>
      <c r="J5" s="3">
        <v>1</v>
      </c>
      <c r="K5" s="3"/>
      <c r="L5" s="3"/>
      <c r="M5" s="3"/>
      <c r="N5" s="3"/>
      <c r="O5" s="3"/>
    </row>
    <row r="6" spans="2:15" x14ac:dyDescent="0.2">
      <c r="B6" s="2" t="s">
        <v>2</v>
      </c>
      <c r="C6" s="3">
        <v>1</v>
      </c>
      <c r="D6" s="3"/>
      <c r="E6" s="3"/>
      <c r="F6" s="3"/>
      <c r="G6" s="3">
        <v>2</v>
      </c>
      <c r="H6" s="3"/>
      <c r="I6" s="3"/>
      <c r="J6" s="3">
        <v>2</v>
      </c>
      <c r="K6" s="3"/>
      <c r="L6" s="3"/>
      <c r="M6" s="3"/>
      <c r="N6" s="3"/>
      <c r="O6" s="3"/>
    </row>
    <row r="7" spans="2:15" x14ac:dyDescent="0.2">
      <c r="B7" s="2" t="s">
        <v>3</v>
      </c>
      <c r="C7" s="3">
        <v>1</v>
      </c>
      <c r="D7" s="3"/>
      <c r="E7" s="3"/>
      <c r="F7" s="3"/>
      <c r="G7" s="3">
        <v>1</v>
      </c>
      <c r="H7" s="3"/>
      <c r="I7" s="3">
        <v>1</v>
      </c>
      <c r="J7" s="3">
        <v>1</v>
      </c>
      <c r="K7" s="3"/>
      <c r="L7" s="3"/>
      <c r="M7" s="3"/>
      <c r="N7" s="3"/>
      <c r="O7" s="3"/>
    </row>
    <row r="8" spans="2:15" x14ac:dyDescent="0.2">
      <c r="B8" s="2" t="s">
        <v>4</v>
      </c>
      <c r="C8" s="3">
        <v>2</v>
      </c>
      <c r="D8" s="3"/>
      <c r="E8" s="3"/>
      <c r="F8" s="3"/>
      <c r="G8" s="3"/>
      <c r="H8" s="3"/>
      <c r="I8" s="3">
        <v>1</v>
      </c>
      <c r="J8" s="3"/>
      <c r="K8" s="3"/>
      <c r="L8" s="3"/>
      <c r="M8" s="3"/>
      <c r="N8" s="3"/>
      <c r="O8" s="3"/>
    </row>
    <row r="9" spans="2:15" x14ac:dyDescent="0.2">
      <c r="B9" s="2" t="s">
        <v>5</v>
      </c>
      <c r="C9" s="3">
        <v>1</v>
      </c>
      <c r="D9" s="4"/>
      <c r="E9" s="3"/>
      <c r="F9" s="3">
        <v>1</v>
      </c>
      <c r="G9" s="3">
        <v>1</v>
      </c>
      <c r="H9" s="3"/>
      <c r="I9" s="3">
        <v>1</v>
      </c>
      <c r="J9" s="3"/>
      <c r="K9" s="3"/>
      <c r="L9" s="3"/>
      <c r="M9" s="3"/>
      <c r="N9" s="3"/>
      <c r="O9" s="3"/>
    </row>
    <row r="10" spans="2:15" x14ac:dyDescent="0.2">
      <c r="B10" s="2" t="s">
        <v>7</v>
      </c>
      <c r="C10" s="3">
        <v>2</v>
      </c>
      <c r="D10" s="3"/>
      <c r="E10" s="3"/>
      <c r="F10" s="3"/>
      <c r="G10" s="3"/>
      <c r="H10" s="3"/>
      <c r="I10" s="3"/>
      <c r="J10" s="3"/>
      <c r="K10" s="3"/>
      <c r="L10" s="3"/>
      <c r="M10" s="3">
        <v>1</v>
      </c>
      <c r="N10" s="3"/>
      <c r="O10" s="3">
        <v>1</v>
      </c>
    </row>
    <row r="11" spans="2:15" x14ac:dyDescent="0.2">
      <c r="B11" s="2" t="s">
        <v>8</v>
      </c>
      <c r="C11" s="3">
        <v>2</v>
      </c>
      <c r="D11" s="3"/>
      <c r="E11" s="3">
        <v>2</v>
      </c>
      <c r="F11" s="3"/>
      <c r="G11" s="3"/>
      <c r="H11" s="3"/>
      <c r="I11" s="3"/>
      <c r="J11" s="3"/>
      <c r="K11" s="3"/>
      <c r="L11" s="3"/>
      <c r="M11" s="3">
        <v>1</v>
      </c>
      <c r="N11" s="3">
        <v>2</v>
      </c>
      <c r="O11" s="3">
        <v>1</v>
      </c>
    </row>
    <row r="12" spans="2:15" x14ac:dyDescent="0.2">
      <c r="B12" s="2" t="s">
        <v>9</v>
      </c>
      <c r="C12" s="3">
        <v>1</v>
      </c>
      <c r="D12" s="3">
        <v>1</v>
      </c>
      <c r="E12" s="3"/>
      <c r="F12" s="3"/>
      <c r="G12" s="3"/>
      <c r="H12" s="3"/>
      <c r="I12" s="3"/>
      <c r="J12" s="3"/>
      <c r="K12" s="3"/>
      <c r="L12" s="3"/>
      <c r="M12" s="3">
        <v>1</v>
      </c>
      <c r="N12" s="3"/>
      <c r="O12" s="3">
        <v>2</v>
      </c>
    </row>
    <row r="13" spans="2:15" x14ac:dyDescent="0.2">
      <c r="B13" s="2" t="s">
        <v>10</v>
      </c>
      <c r="C13" s="3">
        <v>1</v>
      </c>
      <c r="D13" s="3"/>
      <c r="E13" s="3">
        <v>1</v>
      </c>
      <c r="F13" s="3"/>
      <c r="G13" s="3"/>
      <c r="H13" s="3"/>
      <c r="I13" s="3"/>
      <c r="J13" s="3"/>
      <c r="K13" s="3"/>
      <c r="L13" s="3"/>
      <c r="M13" s="3">
        <v>1</v>
      </c>
      <c r="N13" s="3"/>
      <c r="O13" s="3">
        <v>1</v>
      </c>
    </row>
    <row r="14" spans="2:15" x14ac:dyDescent="0.2">
      <c r="B14" s="2" t="s">
        <v>11</v>
      </c>
      <c r="C14" s="3">
        <v>1</v>
      </c>
      <c r="D14" s="3"/>
      <c r="E14" s="3">
        <v>1</v>
      </c>
      <c r="F14" s="3"/>
      <c r="G14" s="3"/>
      <c r="H14" s="3"/>
      <c r="I14" s="3"/>
      <c r="J14" s="3"/>
      <c r="K14" s="3"/>
      <c r="L14" s="3"/>
      <c r="M14" s="3">
        <v>1</v>
      </c>
      <c r="N14" s="3"/>
      <c r="O14" s="3">
        <v>1</v>
      </c>
    </row>
    <row r="15" spans="2:15" x14ac:dyDescent="0.2">
      <c r="B15" s="2" t="s">
        <v>12</v>
      </c>
      <c r="C15" s="3"/>
      <c r="D15" s="3">
        <v>1</v>
      </c>
      <c r="E15" s="3"/>
      <c r="F15" s="3"/>
      <c r="G15" s="3"/>
      <c r="H15" s="3"/>
      <c r="I15" s="3">
        <v>1</v>
      </c>
      <c r="J15" s="3"/>
      <c r="K15" s="3"/>
      <c r="L15" s="3"/>
      <c r="M15" s="3">
        <v>1</v>
      </c>
      <c r="N15" s="3"/>
      <c r="O15" s="3">
        <v>2</v>
      </c>
    </row>
    <row r="16" spans="2:15" x14ac:dyDescent="0.2">
      <c r="B16" s="2" t="s">
        <v>13</v>
      </c>
      <c r="C16" s="3"/>
      <c r="D16" s="3">
        <v>1</v>
      </c>
      <c r="E16" s="3"/>
      <c r="F16" s="3"/>
      <c r="G16" s="3"/>
      <c r="H16" s="3"/>
      <c r="I16" s="3">
        <v>1</v>
      </c>
      <c r="J16" s="3"/>
      <c r="K16" s="3"/>
      <c r="L16" s="3"/>
      <c r="M16" s="3">
        <v>1</v>
      </c>
      <c r="N16" s="3"/>
      <c r="O16" s="3">
        <v>2</v>
      </c>
    </row>
    <row r="17" spans="2:15" x14ac:dyDescent="0.2">
      <c r="B17" s="2" t="s">
        <v>14</v>
      </c>
      <c r="C17" s="3">
        <v>2</v>
      </c>
      <c r="D17" s="3"/>
      <c r="E17" s="3"/>
      <c r="F17" s="3"/>
      <c r="G17" s="3"/>
      <c r="H17" s="3"/>
      <c r="I17" s="3"/>
      <c r="J17" s="3"/>
      <c r="K17" s="3"/>
      <c r="L17" s="3"/>
      <c r="M17" s="3">
        <v>1</v>
      </c>
      <c r="N17" s="3"/>
      <c r="O17" s="3">
        <v>2</v>
      </c>
    </row>
    <row r="18" spans="2:15" x14ac:dyDescent="0.2">
      <c r="B18" s="2" t="s">
        <v>15</v>
      </c>
      <c r="C18" s="3">
        <v>1</v>
      </c>
      <c r="D18" s="3"/>
      <c r="E18" s="3">
        <v>1</v>
      </c>
      <c r="F18" s="3"/>
      <c r="G18" s="3"/>
      <c r="H18" s="3"/>
      <c r="I18" s="3"/>
      <c r="J18" s="3"/>
      <c r="K18" s="3"/>
      <c r="L18" s="3"/>
      <c r="M18" s="3">
        <v>1</v>
      </c>
      <c r="N18" s="3"/>
      <c r="O18" s="3">
        <v>2</v>
      </c>
    </row>
    <row r="19" spans="2:15" x14ac:dyDescent="0.2">
      <c r="B19" s="2" t="s">
        <v>16</v>
      </c>
      <c r="C19" s="3">
        <v>1</v>
      </c>
      <c r="D19" s="3"/>
      <c r="E19" s="3">
        <v>1</v>
      </c>
      <c r="F19" s="3"/>
      <c r="G19" s="3"/>
      <c r="H19" s="3"/>
      <c r="I19" s="3"/>
      <c r="J19" s="3"/>
      <c r="K19" s="3"/>
      <c r="L19" s="3"/>
      <c r="M19" s="3">
        <v>1</v>
      </c>
      <c r="N19" s="3"/>
      <c r="O19" s="3">
        <v>2</v>
      </c>
    </row>
    <row r="20" spans="2:15" x14ac:dyDescent="0.2">
      <c r="B20" s="2" t="s">
        <v>69</v>
      </c>
      <c r="C20" s="3"/>
      <c r="D20" s="3"/>
      <c r="E20" s="3">
        <v>1</v>
      </c>
      <c r="F20" s="3"/>
      <c r="G20" s="3"/>
      <c r="H20" s="3"/>
      <c r="I20" s="3">
        <v>1</v>
      </c>
      <c r="J20" s="3"/>
      <c r="K20" s="3"/>
      <c r="L20" s="3"/>
      <c r="M20" s="3">
        <v>1</v>
      </c>
      <c r="N20" s="3">
        <v>1</v>
      </c>
      <c r="O20" s="3">
        <v>1</v>
      </c>
    </row>
    <row r="21" spans="2:15" x14ac:dyDescent="0.2">
      <c r="B21" s="2" t="s">
        <v>17</v>
      </c>
      <c r="C21" s="3">
        <v>1</v>
      </c>
      <c r="D21" s="3"/>
      <c r="E21" s="3">
        <v>1</v>
      </c>
      <c r="F21" s="3"/>
      <c r="G21" s="3"/>
      <c r="H21" s="3"/>
      <c r="I21" s="3"/>
      <c r="J21" s="3"/>
      <c r="K21" s="3"/>
      <c r="L21" s="3"/>
      <c r="M21" s="3">
        <v>1</v>
      </c>
      <c r="N21" s="3"/>
      <c r="O21" s="3">
        <v>1</v>
      </c>
    </row>
    <row r="22" spans="2:15" x14ac:dyDescent="0.2">
      <c r="B22" s="2" t="s">
        <v>18</v>
      </c>
      <c r="C22" s="3">
        <v>1</v>
      </c>
      <c r="D22" s="3"/>
      <c r="E22" s="3"/>
      <c r="F22" s="3"/>
      <c r="G22" s="3"/>
      <c r="H22" s="3"/>
      <c r="I22" s="3">
        <v>1</v>
      </c>
      <c r="J22" s="3"/>
      <c r="K22" s="3"/>
      <c r="L22" s="3"/>
      <c r="M22" s="3">
        <v>1</v>
      </c>
      <c r="N22" s="3"/>
      <c r="O22" s="3">
        <v>2</v>
      </c>
    </row>
    <row r="23" spans="2:15" x14ac:dyDescent="0.2">
      <c r="B23" s="2" t="s">
        <v>19</v>
      </c>
      <c r="C23" s="3">
        <v>1</v>
      </c>
      <c r="D23" s="3"/>
      <c r="E23" s="3"/>
      <c r="F23" s="3"/>
      <c r="G23" s="3"/>
      <c r="H23" s="3"/>
      <c r="I23" s="3">
        <v>1</v>
      </c>
      <c r="J23" s="3"/>
      <c r="K23" s="3"/>
      <c r="L23" s="3"/>
      <c r="M23" s="3">
        <v>1</v>
      </c>
      <c r="N23" s="3"/>
      <c r="O23" s="3">
        <v>2</v>
      </c>
    </row>
    <row r="24" spans="2:15" x14ac:dyDescent="0.2">
      <c r="B24" s="2" t="s">
        <v>20</v>
      </c>
      <c r="C24" s="3">
        <v>1</v>
      </c>
      <c r="D24" s="3"/>
      <c r="E24" s="3">
        <v>1</v>
      </c>
      <c r="F24" s="3"/>
      <c r="G24" s="3"/>
      <c r="H24" s="3"/>
      <c r="I24" s="3"/>
      <c r="J24" s="3"/>
      <c r="K24" s="3"/>
      <c r="L24" s="3"/>
      <c r="M24" s="3">
        <v>1</v>
      </c>
      <c r="N24" s="3"/>
      <c r="O24" s="3">
        <v>2</v>
      </c>
    </row>
    <row r="25" spans="2:15" x14ac:dyDescent="0.2">
      <c r="B25" s="2" t="s">
        <v>21</v>
      </c>
      <c r="C25" s="3">
        <v>1</v>
      </c>
      <c r="D25" s="3"/>
      <c r="E25" s="3">
        <v>1</v>
      </c>
      <c r="F25" s="3"/>
      <c r="G25" s="3"/>
      <c r="H25" s="3"/>
      <c r="I25" s="3"/>
      <c r="J25" s="3"/>
      <c r="K25" s="3"/>
      <c r="L25" s="3"/>
      <c r="M25" s="3">
        <v>1</v>
      </c>
      <c r="N25" s="3"/>
      <c r="O25" s="3">
        <v>2</v>
      </c>
    </row>
    <row r="26" spans="2:15" x14ac:dyDescent="0.2">
      <c r="B26" s="2" t="s">
        <v>22</v>
      </c>
      <c r="C26" s="3">
        <v>2</v>
      </c>
      <c r="D26" s="3"/>
      <c r="E26" s="3"/>
      <c r="F26" s="3"/>
      <c r="G26" s="3"/>
      <c r="H26" s="3"/>
      <c r="I26" s="3"/>
      <c r="J26" s="3"/>
      <c r="K26" s="3"/>
      <c r="L26" s="3"/>
      <c r="M26" s="3">
        <v>1</v>
      </c>
      <c r="N26" s="3">
        <v>1</v>
      </c>
      <c r="O26" s="3">
        <v>1</v>
      </c>
    </row>
    <row r="27" spans="2:15" x14ac:dyDescent="0.2">
      <c r="B27" s="2" t="s">
        <v>23</v>
      </c>
      <c r="C27" s="3">
        <v>1</v>
      </c>
      <c r="D27" s="3"/>
      <c r="E27" s="3">
        <v>1</v>
      </c>
      <c r="F27" s="3"/>
      <c r="G27" s="3"/>
      <c r="H27" s="3"/>
      <c r="I27" s="3"/>
      <c r="J27" s="3"/>
      <c r="K27" s="3"/>
      <c r="L27" s="3"/>
      <c r="M27" s="3">
        <v>1</v>
      </c>
      <c r="N27" s="3"/>
      <c r="O27" s="3">
        <v>2</v>
      </c>
    </row>
    <row r="28" spans="2:15" x14ac:dyDescent="0.2">
      <c r="B28" s="2" t="s">
        <v>24</v>
      </c>
      <c r="C28" s="3">
        <v>2</v>
      </c>
      <c r="D28" s="3"/>
      <c r="E28" s="3"/>
      <c r="F28" s="3"/>
      <c r="G28" s="3"/>
      <c r="H28" s="3"/>
      <c r="I28" s="3">
        <v>1</v>
      </c>
      <c r="J28" s="3"/>
      <c r="K28" s="3"/>
      <c r="L28" s="3"/>
      <c r="M28" s="3"/>
      <c r="N28" s="3"/>
      <c r="O28" s="3"/>
    </row>
    <row r="29" spans="2:15" x14ac:dyDescent="0.2">
      <c r="B29" s="2" t="s">
        <v>25</v>
      </c>
      <c r="C29" s="3">
        <v>1</v>
      </c>
      <c r="D29" s="3"/>
      <c r="E29" s="3">
        <v>1</v>
      </c>
      <c r="F29" s="3"/>
      <c r="G29" s="3"/>
      <c r="H29" s="3"/>
      <c r="I29" s="3"/>
      <c r="J29" s="3"/>
      <c r="K29" s="3"/>
      <c r="L29" s="3"/>
      <c r="M29" s="3">
        <v>1</v>
      </c>
      <c r="N29" s="3"/>
      <c r="O29" s="3">
        <v>2</v>
      </c>
    </row>
    <row r="30" spans="2:15" x14ac:dyDescent="0.2">
      <c r="B30" s="2" t="s">
        <v>26</v>
      </c>
      <c r="C30" s="3">
        <v>2</v>
      </c>
      <c r="D30" s="3"/>
      <c r="E30" s="3"/>
      <c r="F30" s="3"/>
      <c r="G30" s="3"/>
      <c r="H30" s="3"/>
      <c r="I30" s="3"/>
      <c r="J30" s="3"/>
      <c r="K30" s="3"/>
      <c r="L30" s="3"/>
      <c r="M30" s="3">
        <v>1</v>
      </c>
      <c r="N30" s="3"/>
      <c r="O30" s="3">
        <v>2</v>
      </c>
    </row>
    <row r="31" spans="2:15" x14ac:dyDescent="0.2">
      <c r="B31" s="2" t="s">
        <v>27</v>
      </c>
      <c r="C31" s="3"/>
      <c r="D31" s="3">
        <v>1</v>
      </c>
      <c r="E31" s="3"/>
      <c r="F31" s="3"/>
      <c r="G31" s="3"/>
      <c r="H31" s="3"/>
      <c r="I31" s="3">
        <v>1</v>
      </c>
      <c r="J31" s="3"/>
      <c r="K31" s="3"/>
      <c r="L31" s="3"/>
      <c r="M31" s="3">
        <v>1</v>
      </c>
      <c r="N31" s="3"/>
      <c r="O31" s="3">
        <v>2</v>
      </c>
    </row>
    <row r="32" spans="2:15" x14ac:dyDescent="0.2">
      <c r="B32" s="2" t="s">
        <v>123</v>
      </c>
      <c r="C32" s="3">
        <v>1</v>
      </c>
      <c r="D32" s="3"/>
      <c r="E32" s="3"/>
      <c r="F32" s="3"/>
      <c r="G32" s="3"/>
      <c r="H32" s="3"/>
      <c r="I32" s="3">
        <v>1</v>
      </c>
      <c r="J32" s="3"/>
      <c r="K32" s="3"/>
      <c r="L32" s="3"/>
      <c r="M32" s="3">
        <v>1</v>
      </c>
      <c r="N32" s="3"/>
      <c r="O32" s="3">
        <v>2</v>
      </c>
    </row>
    <row r="33" spans="2:15" x14ac:dyDescent="0.2">
      <c r="B33" s="2" t="s">
        <v>28</v>
      </c>
      <c r="C33" s="3"/>
      <c r="D33" s="3">
        <v>1</v>
      </c>
      <c r="E33" s="3"/>
      <c r="F33" s="3"/>
      <c r="G33" s="3"/>
      <c r="H33" s="3"/>
      <c r="I33" s="3">
        <v>1</v>
      </c>
      <c r="J33" s="3"/>
      <c r="K33" s="3"/>
      <c r="L33" s="3"/>
      <c r="M33" s="3"/>
      <c r="N33" s="3"/>
      <c r="O33" s="3">
        <v>2</v>
      </c>
    </row>
    <row r="34" spans="2:15" x14ac:dyDescent="0.2">
      <c r="B34" s="2" t="s">
        <v>29</v>
      </c>
      <c r="C34" s="3">
        <v>1</v>
      </c>
      <c r="D34" s="3"/>
      <c r="E34" s="3">
        <v>1</v>
      </c>
      <c r="F34" s="3"/>
      <c r="G34" s="3"/>
      <c r="H34" s="3"/>
      <c r="I34" s="3"/>
      <c r="J34" s="3"/>
      <c r="K34" s="3"/>
      <c r="L34" s="3"/>
      <c r="M34" s="3">
        <v>1</v>
      </c>
      <c r="N34" s="3"/>
      <c r="O34" s="3">
        <v>2</v>
      </c>
    </row>
    <row r="35" spans="2:15" x14ac:dyDescent="0.2">
      <c r="B35" s="2" t="s">
        <v>68</v>
      </c>
      <c r="C35" s="3">
        <v>1</v>
      </c>
      <c r="D35" s="3">
        <v>1</v>
      </c>
      <c r="E35" s="3"/>
      <c r="F35" s="3"/>
      <c r="G35" s="3"/>
      <c r="H35" s="3"/>
      <c r="I35" s="3">
        <v>1</v>
      </c>
      <c r="J35" s="3"/>
      <c r="K35" s="3"/>
      <c r="L35" s="3"/>
      <c r="M35" s="3">
        <v>1</v>
      </c>
      <c r="N35" s="3"/>
      <c r="O35" s="3">
        <v>2</v>
      </c>
    </row>
    <row r="36" spans="2:15" x14ac:dyDescent="0.2">
      <c r="B36" s="2" t="s">
        <v>30</v>
      </c>
      <c r="C36" s="3">
        <v>2</v>
      </c>
      <c r="D36" s="3"/>
      <c r="E36" s="3"/>
      <c r="F36" s="3"/>
      <c r="G36" s="3"/>
      <c r="H36" s="3"/>
      <c r="I36" s="3"/>
      <c r="J36" s="3"/>
      <c r="K36" s="3"/>
      <c r="L36" s="3"/>
      <c r="M36" s="3">
        <v>1</v>
      </c>
      <c r="N36" s="3"/>
      <c r="O36" s="3">
        <v>2</v>
      </c>
    </row>
    <row r="37" spans="2:15" x14ac:dyDescent="0.2">
      <c r="B37" s="24" t="s">
        <v>31</v>
      </c>
      <c r="C37" s="3">
        <v>2</v>
      </c>
      <c r="D37" s="3"/>
      <c r="E37" s="3"/>
      <c r="F37" s="3">
        <v>2</v>
      </c>
      <c r="G37" s="3"/>
      <c r="H37" s="3"/>
      <c r="I37" s="3">
        <v>1</v>
      </c>
      <c r="J37" s="3"/>
      <c r="K37" s="3"/>
      <c r="L37" s="3"/>
      <c r="M37" s="3">
        <v>1</v>
      </c>
      <c r="N37" s="3">
        <v>3</v>
      </c>
      <c r="O37" s="3">
        <v>1</v>
      </c>
    </row>
    <row r="38" spans="2:15" s="23" customFormat="1" x14ac:dyDescent="0.2">
      <c r="B38" s="24" t="s">
        <v>32</v>
      </c>
      <c r="C38" s="22">
        <v>3</v>
      </c>
      <c r="D38" s="22"/>
      <c r="E38" s="22"/>
      <c r="F38" s="22">
        <v>2</v>
      </c>
      <c r="G38" s="22"/>
      <c r="H38" s="22"/>
      <c r="I38" s="22">
        <v>1</v>
      </c>
      <c r="J38" s="22">
        <v>1</v>
      </c>
      <c r="K38" s="22"/>
      <c r="L38" s="22"/>
      <c r="M38" s="22">
        <v>1</v>
      </c>
      <c r="N38" s="22">
        <v>4</v>
      </c>
      <c r="O38" s="22">
        <v>3</v>
      </c>
    </row>
    <row r="39" spans="2:15" s="23" customFormat="1" x14ac:dyDescent="0.2">
      <c r="B39" s="24" t="s">
        <v>33</v>
      </c>
      <c r="C39" s="22">
        <v>12</v>
      </c>
      <c r="D39" s="22"/>
      <c r="E39" s="22"/>
      <c r="F39" s="22">
        <v>1</v>
      </c>
      <c r="G39" s="22">
        <v>1</v>
      </c>
      <c r="H39" s="22"/>
      <c r="I39" s="22">
        <v>2</v>
      </c>
      <c r="J39" s="22">
        <v>1</v>
      </c>
      <c r="K39" s="22">
        <v>1</v>
      </c>
      <c r="L39" s="22"/>
      <c r="M39" s="22">
        <v>1</v>
      </c>
      <c r="N39" s="22">
        <v>13</v>
      </c>
      <c r="O39" s="22">
        <v>4</v>
      </c>
    </row>
    <row r="40" spans="2:15" s="23" customFormat="1" x14ac:dyDescent="0.2">
      <c r="B40" s="24" t="s">
        <v>34</v>
      </c>
      <c r="C40" s="22">
        <v>3</v>
      </c>
      <c r="D40" s="22"/>
      <c r="E40" s="22"/>
      <c r="F40" s="22">
        <v>1</v>
      </c>
      <c r="G40" s="22"/>
      <c r="H40" s="22"/>
      <c r="I40" s="22">
        <v>1</v>
      </c>
      <c r="J40" s="22"/>
      <c r="K40" s="22"/>
      <c r="L40" s="22">
        <v>1</v>
      </c>
      <c r="M40" s="22">
        <v>1</v>
      </c>
      <c r="N40" s="22">
        <v>3</v>
      </c>
      <c r="O40" s="22">
        <v>3</v>
      </c>
    </row>
    <row r="41" spans="2:15" x14ac:dyDescent="0.2">
      <c r="B41" s="24" t="s">
        <v>35</v>
      </c>
      <c r="C41" s="22">
        <v>6</v>
      </c>
      <c r="D41" s="22">
        <v>1</v>
      </c>
      <c r="E41" s="22"/>
      <c r="F41" s="22">
        <v>2</v>
      </c>
      <c r="G41" s="22"/>
      <c r="H41" s="22"/>
      <c r="I41" s="22">
        <v>2</v>
      </c>
      <c r="J41" s="22"/>
      <c r="K41" s="22"/>
      <c r="L41" s="22"/>
      <c r="M41" s="22">
        <v>1</v>
      </c>
      <c r="N41" s="22">
        <v>4</v>
      </c>
      <c r="O41" s="22">
        <v>3</v>
      </c>
    </row>
    <row r="42" spans="2:15" x14ac:dyDescent="0.2">
      <c r="B42" s="24" t="s">
        <v>36</v>
      </c>
      <c r="C42" s="22">
        <v>4</v>
      </c>
      <c r="D42" s="22"/>
      <c r="E42" s="22"/>
      <c r="F42" s="22">
        <v>2</v>
      </c>
      <c r="G42" s="22"/>
      <c r="H42" s="22"/>
      <c r="I42" s="22">
        <v>1</v>
      </c>
      <c r="J42" s="22"/>
      <c r="K42" s="22"/>
      <c r="L42" s="22"/>
      <c r="M42" s="22">
        <v>1</v>
      </c>
      <c r="N42" s="22">
        <v>5</v>
      </c>
      <c r="O42" s="22">
        <v>3</v>
      </c>
    </row>
    <row r="43" spans="2:15" x14ac:dyDescent="0.2">
      <c r="B43" s="24" t="s">
        <v>37</v>
      </c>
      <c r="C43" s="3">
        <v>1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15" x14ac:dyDescent="0.2">
      <c r="B44" s="24" t="s">
        <v>38</v>
      </c>
      <c r="C44" s="3">
        <v>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15" x14ac:dyDescent="0.2">
      <c r="B45" s="24" t="s">
        <v>39</v>
      </c>
      <c r="C45" s="3">
        <v>1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2:15" x14ac:dyDescent="0.2">
      <c r="B46" s="24" t="s">
        <v>124</v>
      </c>
      <c r="C46" s="3">
        <v>1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2:15" x14ac:dyDescent="0.2">
      <c r="B47" s="24" t="s">
        <v>40</v>
      </c>
      <c r="C47" s="3">
        <v>1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15" x14ac:dyDescent="0.2">
      <c r="B48" s="24" t="s">
        <v>41</v>
      </c>
      <c r="C48" s="3">
        <v>1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x14ac:dyDescent="0.2">
      <c r="B49" s="24" t="s">
        <v>42</v>
      </c>
      <c r="C49" s="3">
        <v>1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2:15" x14ac:dyDescent="0.2">
      <c r="B50" s="24" t="s">
        <v>43</v>
      </c>
      <c r="C50" s="3">
        <v>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2:15" x14ac:dyDescent="0.2">
      <c r="B51" s="24" t="s">
        <v>125</v>
      </c>
      <c r="C51" s="3">
        <v>1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x14ac:dyDescent="0.2">
      <c r="B52" s="24" t="s">
        <v>44</v>
      </c>
      <c r="C52" s="3">
        <v>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 x14ac:dyDescent="0.2">
      <c r="B53" s="24" t="s">
        <v>45</v>
      </c>
      <c r="C53" s="3">
        <v>1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x14ac:dyDescent="0.2">
      <c r="B54" s="24" t="s">
        <v>126</v>
      </c>
      <c r="C54" s="3">
        <v>1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2:15" x14ac:dyDescent="0.2">
      <c r="B55" s="24" t="s">
        <v>46</v>
      </c>
      <c r="C55" s="3">
        <v>1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x14ac:dyDescent="0.2">
      <c r="B56" s="24" t="s">
        <v>47</v>
      </c>
      <c r="C56" s="3">
        <v>1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2:15" x14ac:dyDescent="0.2">
      <c r="B57" s="21" t="s">
        <v>127</v>
      </c>
      <c r="C57" s="3"/>
      <c r="D57" s="3">
        <v>1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x14ac:dyDescent="0.2">
      <c r="B58" s="21" t="s">
        <v>128</v>
      </c>
      <c r="C58" s="3"/>
      <c r="D58" s="3">
        <v>1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2:15" x14ac:dyDescent="0.2">
      <c r="B59" s="21" t="s">
        <v>129</v>
      </c>
      <c r="C59" s="3"/>
      <c r="D59" s="3">
        <v>1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x14ac:dyDescent="0.2">
      <c r="B60" s="21" t="s">
        <v>130</v>
      </c>
      <c r="C60" s="3"/>
      <c r="D60" s="3">
        <v>1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2">
      <c r="B61" s="21" t="s">
        <v>131</v>
      </c>
      <c r="C61" s="3"/>
      <c r="D61" s="3">
        <v>1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2">
      <c r="B62" s="21" t="s">
        <v>132</v>
      </c>
      <c r="C62" s="3"/>
      <c r="D62" s="3">
        <v>1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2">
      <c r="B63" s="10"/>
    </row>
    <row r="64" spans="2:15" ht="38.25" customHeight="1" x14ac:dyDescent="0.2">
      <c r="B64" s="29" t="s">
        <v>62</v>
      </c>
      <c r="C64" s="26" t="s">
        <v>48</v>
      </c>
      <c r="D64" s="27"/>
      <c r="E64" s="27"/>
      <c r="F64" s="27"/>
      <c r="G64" s="28"/>
      <c r="H64" s="6" t="s">
        <v>53</v>
      </c>
      <c r="I64" s="6" t="s">
        <v>53</v>
      </c>
      <c r="J64" s="6" t="s">
        <v>54</v>
      </c>
      <c r="K64" s="6" t="s">
        <v>54</v>
      </c>
      <c r="L64" s="25" t="s">
        <v>66</v>
      </c>
      <c r="M64" s="25" t="s">
        <v>56</v>
      </c>
      <c r="N64" s="25" t="s">
        <v>57</v>
      </c>
      <c r="O64" s="25"/>
    </row>
    <row r="65" spans="2:16" x14ac:dyDescent="0.2">
      <c r="B65" s="29"/>
      <c r="C65" s="8" t="s">
        <v>49</v>
      </c>
      <c r="D65" s="8" t="s">
        <v>50</v>
      </c>
      <c r="E65" s="8" t="s">
        <v>61</v>
      </c>
      <c r="F65" s="8" t="s">
        <v>51</v>
      </c>
      <c r="G65" s="8" t="s">
        <v>60</v>
      </c>
      <c r="H65" s="8" t="s">
        <v>64</v>
      </c>
      <c r="I65" s="8" t="s">
        <v>52</v>
      </c>
      <c r="J65" s="8" t="s">
        <v>55</v>
      </c>
      <c r="K65" s="8" t="s">
        <v>65</v>
      </c>
      <c r="L65" s="25"/>
      <c r="M65" s="25"/>
      <c r="N65" s="8" t="s">
        <v>58</v>
      </c>
      <c r="O65" s="8" t="s">
        <v>59</v>
      </c>
    </row>
    <row r="66" spans="2:16" x14ac:dyDescent="0.2">
      <c r="B66" s="9" t="s">
        <v>63</v>
      </c>
      <c r="C66" s="3">
        <f t="shared" ref="C66:O66" si="0">SUM(C5:C62)</f>
        <v>81</v>
      </c>
      <c r="D66" s="3">
        <f t="shared" si="0"/>
        <v>13</v>
      </c>
      <c r="E66" s="3">
        <f t="shared" si="0"/>
        <v>13</v>
      </c>
      <c r="F66" s="3">
        <f t="shared" si="0"/>
        <v>13</v>
      </c>
      <c r="G66" s="3">
        <f t="shared" si="0"/>
        <v>5</v>
      </c>
      <c r="H66" s="3">
        <f t="shared" si="0"/>
        <v>0</v>
      </c>
      <c r="I66" s="3">
        <f t="shared" si="0"/>
        <v>22</v>
      </c>
      <c r="J66" s="3">
        <f t="shared" si="0"/>
        <v>6</v>
      </c>
      <c r="K66" s="3">
        <f t="shared" si="0"/>
        <v>1</v>
      </c>
      <c r="L66" s="3">
        <f t="shared" si="0"/>
        <v>1</v>
      </c>
      <c r="M66" s="3">
        <f t="shared" si="0"/>
        <v>31</v>
      </c>
      <c r="N66" s="3">
        <f t="shared" si="0"/>
        <v>36</v>
      </c>
      <c r="O66" s="3">
        <f t="shared" si="0"/>
        <v>62</v>
      </c>
    </row>
    <row r="67" spans="2:16" x14ac:dyDescent="0.2">
      <c r="C67" s="1">
        <v>2.0615999999999999</v>
      </c>
      <c r="D67" s="1">
        <v>2.0615999999999999</v>
      </c>
      <c r="E67" s="1">
        <v>2.0615999999999999</v>
      </c>
      <c r="F67" s="1">
        <v>2.0615999999999999</v>
      </c>
      <c r="G67" s="1">
        <v>2.0615999999999999</v>
      </c>
      <c r="H67" s="1">
        <v>2.0615999999999999</v>
      </c>
      <c r="I67" s="1">
        <v>2.0615999999999999</v>
      </c>
      <c r="J67" s="1">
        <v>8.5040999999999993</v>
      </c>
      <c r="K67" s="1">
        <v>8.5040999999999993</v>
      </c>
      <c r="L67" s="1">
        <v>8.5040999999999993</v>
      </c>
      <c r="M67" s="1">
        <v>25.77</v>
      </c>
      <c r="N67" s="1">
        <v>0.77310000000000001</v>
      </c>
      <c r="O67" s="1">
        <v>0.77310000000000001</v>
      </c>
    </row>
    <row r="69" spans="2:16" x14ac:dyDescent="0.2">
      <c r="C69" s="1">
        <f>+C66*C67</f>
        <v>166.9896</v>
      </c>
      <c r="D69" s="1">
        <f t="shared" ref="D69:O69" si="1">+D66*D67</f>
        <v>26.800799999999999</v>
      </c>
      <c r="E69" s="1">
        <f t="shared" si="1"/>
        <v>26.800799999999999</v>
      </c>
      <c r="F69" s="1">
        <f t="shared" si="1"/>
        <v>26.800799999999999</v>
      </c>
      <c r="G69" s="1">
        <f t="shared" si="1"/>
        <v>10.308</v>
      </c>
      <c r="H69" s="1">
        <f t="shared" si="1"/>
        <v>0</v>
      </c>
      <c r="I69" s="1">
        <f t="shared" si="1"/>
        <v>45.355199999999996</v>
      </c>
      <c r="J69" s="1">
        <f t="shared" si="1"/>
        <v>51.024599999999992</v>
      </c>
      <c r="K69" s="1">
        <f t="shared" si="1"/>
        <v>8.5040999999999993</v>
      </c>
      <c r="L69" s="1">
        <f t="shared" si="1"/>
        <v>8.5040999999999993</v>
      </c>
      <c r="M69" s="1">
        <f t="shared" si="1"/>
        <v>798.87</v>
      </c>
      <c r="N69" s="1">
        <f t="shared" si="1"/>
        <v>27.831600000000002</v>
      </c>
      <c r="O69" s="1">
        <f t="shared" si="1"/>
        <v>47.932200000000002</v>
      </c>
      <c r="P69" s="1"/>
    </row>
    <row r="70" spans="2:16" x14ac:dyDescent="0.2">
      <c r="C70" s="1">
        <f>+C69*5</f>
        <v>834.94799999999998</v>
      </c>
      <c r="D70" s="1">
        <f t="shared" ref="D70:O70" si="2">+D69*5</f>
        <v>134.00399999999999</v>
      </c>
      <c r="E70" s="1">
        <f t="shared" si="2"/>
        <v>134.00399999999999</v>
      </c>
      <c r="F70" s="1">
        <f t="shared" si="2"/>
        <v>134.00399999999999</v>
      </c>
      <c r="G70" s="1">
        <f t="shared" si="2"/>
        <v>51.54</v>
      </c>
      <c r="H70" s="1">
        <f t="shared" si="2"/>
        <v>0</v>
      </c>
      <c r="I70" s="1">
        <f t="shared" si="2"/>
        <v>226.77599999999998</v>
      </c>
      <c r="J70" s="1">
        <f t="shared" si="2"/>
        <v>255.12299999999996</v>
      </c>
      <c r="K70" s="1">
        <f t="shared" si="2"/>
        <v>42.520499999999998</v>
      </c>
      <c r="L70" s="1">
        <f t="shared" si="2"/>
        <v>42.520499999999998</v>
      </c>
      <c r="M70" s="1">
        <f t="shared" si="2"/>
        <v>3994.35</v>
      </c>
      <c r="N70" s="1">
        <f t="shared" si="2"/>
        <v>139.15800000000002</v>
      </c>
      <c r="O70" s="1">
        <f t="shared" si="2"/>
        <v>239.661</v>
      </c>
      <c r="P70" s="1">
        <f>SUM(C70:O70)</f>
        <v>6228.6090000000004</v>
      </c>
    </row>
    <row r="71" spans="2:16" x14ac:dyDescent="0.2">
      <c r="C71" s="1">
        <f>+C70*1.25</f>
        <v>1043.6849999999999</v>
      </c>
      <c r="D71" s="1">
        <f t="shared" ref="D71:O71" si="3">+D70*1.25</f>
        <v>167.505</v>
      </c>
      <c r="E71" s="1">
        <f t="shared" si="3"/>
        <v>167.505</v>
      </c>
      <c r="F71" s="1">
        <f t="shared" si="3"/>
        <v>167.505</v>
      </c>
      <c r="G71" s="1">
        <f t="shared" si="3"/>
        <v>64.424999999999997</v>
      </c>
      <c r="H71" s="1">
        <f t="shared" si="3"/>
        <v>0</v>
      </c>
      <c r="I71" s="1">
        <f t="shared" si="3"/>
        <v>283.46999999999997</v>
      </c>
      <c r="J71" s="1">
        <f t="shared" si="3"/>
        <v>318.90374999999995</v>
      </c>
      <c r="K71" s="1">
        <f t="shared" si="3"/>
        <v>53.150624999999998</v>
      </c>
      <c r="L71" s="1">
        <f t="shared" si="3"/>
        <v>53.150624999999998</v>
      </c>
      <c r="M71" s="1">
        <f t="shared" si="3"/>
        <v>4992.9375</v>
      </c>
      <c r="N71" s="1">
        <f t="shared" si="3"/>
        <v>173.94750000000002</v>
      </c>
      <c r="O71" s="1">
        <f t="shared" si="3"/>
        <v>299.57625000000002</v>
      </c>
      <c r="P71" s="1">
        <f>SUM(C71:O71)</f>
        <v>7785.7612500000014</v>
      </c>
    </row>
    <row r="73" spans="2:16" x14ac:dyDescent="0.2">
      <c r="P73">
        <f>+P71-P70</f>
        <v>1557.152250000001</v>
      </c>
    </row>
    <row r="77" spans="2:16" x14ac:dyDescent="0.2">
      <c r="C77" s="1">
        <v>14.88</v>
      </c>
      <c r="D77" s="1">
        <v>19.98</v>
      </c>
      <c r="E77" s="1">
        <v>21.54</v>
      </c>
      <c r="F77" s="1">
        <v>54</v>
      </c>
      <c r="G77" s="1">
        <v>68.64</v>
      </c>
      <c r="H77" s="1">
        <v>20.04</v>
      </c>
      <c r="I77" s="1">
        <v>23.76</v>
      </c>
    </row>
    <row r="78" spans="2:16" x14ac:dyDescent="0.2">
      <c r="C78" s="1">
        <f>+C77*C66</f>
        <v>1205.28</v>
      </c>
      <c r="D78" s="1">
        <f t="shared" ref="D78:I78" si="4">+D77*D66</f>
        <v>259.74</v>
      </c>
      <c r="E78" s="1">
        <f t="shared" si="4"/>
        <v>280.02</v>
      </c>
      <c r="F78" s="1">
        <f t="shared" si="4"/>
        <v>702</v>
      </c>
      <c r="G78" s="1">
        <f t="shared" si="4"/>
        <v>343.2</v>
      </c>
      <c r="H78" s="1">
        <f t="shared" si="4"/>
        <v>0</v>
      </c>
      <c r="I78" s="1">
        <f t="shared" si="4"/>
        <v>522.72</v>
      </c>
      <c r="P78" s="1">
        <f>SUM(C78:O78)</f>
        <v>3312.96</v>
      </c>
    </row>
    <row r="82" spans="3:16" x14ac:dyDescent="0.2">
      <c r="C82" s="1">
        <v>17.28</v>
      </c>
      <c r="D82" s="1">
        <v>24.36</v>
      </c>
      <c r="E82" s="1">
        <v>21.54</v>
      </c>
      <c r="F82" s="1">
        <v>56.46</v>
      </c>
      <c r="G82" s="1">
        <v>101.22</v>
      </c>
      <c r="H82" s="1">
        <v>16.739999999999998</v>
      </c>
      <c r="I82" s="1">
        <v>24.48</v>
      </c>
    </row>
    <row r="83" spans="3:16" x14ac:dyDescent="0.2">
      <c r="C83" s="1">
        <f>+C82*C66</f>
        <v>1399.68</v>
      </c>
      <c r="D83" s="1">
        <f t="shared" ref="D83:I83" si="5">+D82*D66</f>
        <v>316.68</v>
      </c>
      <c r="E83" s="1">
        <f t="shared" si="5"/>
        <v>280.02</v>
      </c>
      <c r="F83" s="1">
        <f t="shared" si="5"/>
        <v>733.98</v>
      </c>
      <c r="G83" s="1">
        <f t="shared" si="5"/>
        <v>506.1</v>
      </c>
      <c r="H83" s="1">
        <f t="shared" si="5"/>
        <v>0</v>
      </c>
      <c r="I83" s="1">
        <f t="shared" si="5"/>
        <v>538.56000000000006</v>
      </c>
      <c r="P83" s="1">
        <f>SUM(C83:O83)</f>
        <v>3775.02</v>
      </c>
    </row>
    <row r="86" spans="3:16" x14ac:dyDescent="0.2">
      <c r="C86" s="1">
        <v>15</v>
      </c>
      <c r="D86" s="1">
        <v>6</v>
      </c>
      <c r="E86" s="1">
        <v>3</v>
      </c>
      <c r="F86" s="1">
        <v>3</v>
      </c>
      <c r="G86" s="1">
        <v>1</v>
      </c>
      <c r="H86" s="1">
        <v>1</v>
      </c>
      <c r="I86" s="1">
        <v>4</v>
      </c>
      <c r="M86" s="1">
        <v>2</v>
      </c>
      <c r="N86" s="1">
        <v>5</v>
      </c>
      <c r="O86" s="1">
        <v>5</v>
      </c>
    </row>
    <row r="87" spans="3:16" x14ac:dyDescent="0.2">
      <c r="C87" s="1">
        <v>27.12</v>
      </c>
      <c r="D87" s="1">
        <v>36.159999999999997</v>
      </c>
      <c r="E87" s="1">
        <v>47.36</v>
      </c>
      <c r="F87" s="1">
        <v>169.44</v>
      </c>
      <c r="G87" s="1">
        <v>218.8</v>
      </c>
      <c r="H87" s="1">
        <v>45.36</v>
      </c>
      <c r="I87" s="1">
        <v>70.88</v>
      </c>
      <c r="M87" s="1">
        <v>217.76</v>
      </c>
      <c r="N87" s="1">
        <v>49.28</v>
      </c>
      <c r="O87" s="1">
        <v>56.32</v>
      </c>
    </row>
    <row r="88" spans="3:16" x14ac:dyDescent="0.2">
      <c r="C88" s="1">
        <f>+C86*C87</f>
        <v>406.8</v>
      </c>
      <c r="D88" s="1">
        <f t="shared" ref="D88:I88" si="6">+D86*D87</f>
        <v>216.95999999999998</v>
      </c>
      <c r="E88" s="1">
        <f t="shared" si="6"/>
        <v>142.07999999999998</v>
      </c>
      <c r="F88" s="1">
        <f t="shared" si="6"/>
        <v>508.32</v>
      </c>
      <c r="G88" s="1">
        <f t="shared" si="6"/>
        <v>218.8</v>
      </c>
      <c r="H88" s="1">
        <f t="shared" si="6"/>
        <v>45.36</v>
      </c>
      <c r="I88" s="1">
        <f t="shared" si="6"/>
        <v>283.52</v>
      </c>
      <c r="M88" s="1">
        <f t="shared" ref="M88" si="7">+M86*M87</f>
        <v>435.52</v>
      </c>
      <c r="N88" s="1">
        <f t="shared" ref="N88" si="8">+N86*N87</f>
        <v>246.4</v>
      </c>
      <c r="O88" s="1">
        <f t="shared" ref="O88" si="9">+O86*O87</f>
        <v>281.60000000000002</v>
      </c>
      <c r="P88" s="1">
        <f>SUM(C88:O88)</f>
        <v>2785.3599999999997</v>
      </c>
    </row>
    <row r="91" spans="3:16" x14ac:dyDescent="0.2">
      <c r="P91">
        <v>3000</v>
      </c>
    </row>
    <row r="93" spans="3:16" x14ac:dyDescent="0.2">
      <c r="P93">
        <f>SUM(P70:P91)</f>
        <v>28444.862500000003</v>
      </c>
    </row>
  </sheetData>
  <mergeCells count="10">
    <mergeCell ref="N3:O3"/>
    <mergeCell ref="C3:G3"/>
    <mergeCell ref="C64:G64"/>
    <mergeCell ref="N64:O64"/>
    <mergeCell ref="B64:B65"/>
    <mergeCell ref="M3:M4"/>
    <mergeCell ref="M64:M65"/>
    <mergeCell ref="L3:L4"/>
    <mergeCell ref="L64:L65"/>
    <mergeCell ref="H3:I3"/>
  </mergeCells>
  <conditionalFormatting sqref="C5:O63">
    <cfRule type="cellIs" dxfId="3" priority="1" operator="greaterThan">
      <formula>0</formula>
    </cfRule>
  </conditionalFormatting>
  <conditionalFormatting sqref="C66:O66">
    <cfRule type="cellIs" dxfId="2" priority="5" operator="greaterThan">
      <formula>0</formula>
    </cfRule>
  </conditionalFormatting>
  <pageMargins left="0.51181102362204722" right="0.31496062992125984" top="0.35433070866141736" bottom="0.35433070866141736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BC85-0ADB-41F7-AD42-06F0473DA30B}">
  <dimension ref="A1:E41"/>
  <sheetViews>
    <sheetView topLeftCell="A32" workbookViewId="0">
      <selection activeCell="A13" sqref="A13"/>
    </sheetView>
  </sheetViews>
  <sheetFormatPr baseColWidth="10" defaultRowHeight="12.6" x14ac:dyDescent="0.2"/>
  <cols>
    <col min="1" max="1" width="32.81640625" bestFit="1" customWidth="1"/>
    <col min="2" max="2" width="91.6328125" bestFit="1" customWidth="1"/>
    <col min="3" max="3" width="10.453125" bestFit="1" customWidth="1"/>
    <col min="4" max="4" width="21.453125" bestFit="1" customWidth="1"/>
  </cols>
  <sheetData>
    <row r="1" spans="1:5" ht="13.2" thickBot="1" x14ac:dyDescent="0.25">
      <c r="A1" s="12" t="s">
        <v>0</v>
      </c>
      <c r="B1" s="13" t="s">
        <v>70</v>
      </c>
      <c r="C1" s="13" t="s">
        <v>71</v>
      </c>
      <c r="D1" s="13" t="s">
        <v>72</v>
      </c>
    </row>
    <row r="2" spans="1:5" ht="13.2" thickBot="1" x14ac:dyDescent="0.25">
      <c r="A2" s="16" t="s">
        <v>1</v>
      </c>
      <c r="B2" s="17" t="s">
        <v>73</v>
      </c>
      <c r="C2" s="17">
        <v>8850</v>
      </c>
      <c r="D2" s="17" t="s">
        <v>74</v>
      </c>
      <c r="E2" s="20" t="s">
        <v>122</v>
      </c>
    </row>
    <row r="3" spans="1:5" ht="13.2" thickBot="1" x14ac:dyDescent="0.25">
      <c r="A3" s="14" t="s">
        <v>2</v>
      </c>
      <c r="B3" s="15" t="s">
        <v>75</v>
      </c>
      <c r="C3" s="15">
        <v>8780</v>
      </c>
      <c r="D3" s="15" t="s">
        <v>76</v>
      </c>
    </row>
    <row r="4" spans="1:5" ht="13.2" thickBot="1" x14ac:dyDescent="0.25">
      <c r="A4" s="14" t="s">
        <v>3</v>
      </c>
      <c r="B4" s="15" t="s">
        <v>77</v>
      </c>
      <c r="C4" s="15">
        <v>8930</v>
      </c>
      <c r="D4" s="15" t="s">
        <v>78</v>
      </c>
    </row>
    <row r="5" spans="1:5" ht="13.2" thickBot="1" x14ac:dyDescent="0.25">
      <c r="A5" s="14" t="s">
        <v>4</v>
      </c>
      <c r="B5" s="15" t="s">
        <v>79</v>
      </c>
      <c r="C5" s="15">
        <v>8849</v>
      </c>
      <c r="D5" s="15" t="s">
        <v>80</v>
      </c>
    </row>
    <row r="6" spans="1:5" ht="13.2" thickBot="1" x14ac:dyDescent="0.25">
      <c r="A6" s="14" t="s">
        <v>5</v>
      </c>
      <c r="B6" s="15" t="s">
        <v>81</v>
      </c>
      <c r="C6" s="15">
        <v>8980</v>
      </c>
      <c r="D6" s="15" t="s">
        <v>82</v>
      </c>
    </row>
    <row r="7" spans="1:5" ht="13.2" thickBot="1" x14ac:dyDescent="0.25">
      <c r="A7" s="14" t="s">
        <v>6</v>
      </c>
      <c r="B7" s="15" t="s">
        <v>83</v>
      </c>
      <c r="C7" s="15">
        <v>8291</v>
      </c>
      <c r="D7" s="15" t="s">
        <v>84</v>
      </c>
    </row>
    <row r="8" spans="1:5" ht="13.2" thickBot="1" x14ac:dyDescent="0.25">
      <c r="A8" s="14" t="s">
        <v>7</v>
      </c>
      <c r="B8" s="15" t="s">
        <v>85</v>
      </c>
      <c r="C8" s="15">
        <v>8028</v>
      </c>
      <c r="D8" s="15" t="s">
        <v>86</v>
      </c>
    </row>
    <row r="9" spans="1:5" ht="13.2" thickBot="1" x14ac:dyDescent="0.25">
      <c r="A9" s="14" t="s">
        <v>8</v>
      </c>
      <c r="B9" s="15" t="s">
        <v>87</v>
      </c>
      <c r="C9" s="15">
        <v>8003</v>
      </c>
      <c r="D9" s="15" t="s">
        <v>86</v>
      </c>
    </row>
    <row r="10" spans="1:5" ht="13.2" thickBot="1" x14ac:dyDescent="0.25">
      <c r="A10" s="14" t="s">
        <v>9</v>
      </c>
      <c r="B10" s="15" t="s">
        <v>88</v>
      </c>
      <c r="C10" s="15">
        <v>8014</v>
      </c>
      <c r="D10" s="15" t="s">
        <v>86</v>
      </c>
    </row>
    <row r="11" spans="1:5" ht="13.2" thickBot="1" x14ac:dyDescent="0.25">
      <c r="A11" s="14" t="s">
        <v>10</v>
      </c>
      <c r="B11" s="15" t="s">
        <v>89</v>
      </c>
      <c r="C11" s="15">
        <v>8029</v>
      </c>
      <c r="D11" s="15" t="s">
        <v>86</v>
      </c>
    </row>
    <row r="12" spans="1:5" ht="13.2" thickBot="1" x14ac:dyDescent="0.25">
      <c r="A12" s="14" t="s">
        <v>11</v>
      </c>
      <c r="B12" s="15" t="s">
        <v>90</v>
      </c>
      <c r="C12" s="15">
        <v>8018</v>
      </c>
      <c r="D12" s="15" t="s">
        <v>86</v>
      </c>
    </row>
    <row r="13" spans="1:5" ht="13.2" thickBot="1" x14ac:dyDescent="0.25">
      <c r="A13" s="14" t="s">
        <v>12</v>
      </c>
      <c r="B13" s="15" t="s">
        <v>91</v>
      </c>
      <c r="C13" s="15">
        <v>8001</v>
      </c>
      <c r="D13" s="15" t="s">
        <v>86</v>
      </c>
    </row>
    <row r="14" spans="1:5" ht="13.2" thickBot="1" x14ac:dyDescent="0.25">
      <c r="A14" s="14" t="s">
        <v>13</v>
      </c>
      <c r="B14" s="15" t="s">
        <v>92</v>
      </c>
      <c r="C14" s="15">
        <v>8013</v>
      </c>
      <c r="D14" s="15" t="s">
        <v>86</v>
      </c>
    </row>
    <row r="15" spans="1:5" ht="13.2" thickBot="1" x14ac:dyDescent="0.25">
      <c r="A15" s="14" t="s">
        <v>14</v>
      </c>
      <c r="B15" s="15" t="s">
        <v>93</v>
      </c>
      <c r="C15" s="15">
        <v>8006</v>
      </c>
      <c r="D15" s="15" t="s">
        <v>86</v>
      </c>
    </row>
    <row r="16" spans="1:5" ht="13.2" thickBot="1" x14ac:dyDescent="0.25">
      <c r="A16" s="14" t="s">
        <v>15</v>
      </c>
      <c r="B16" s="15" t="s">
        <v>94</v>
      </c>
      <c r="C16" s="15">
        <v>8032</v>
      </c>
      <c r="D16" s="15" t="s">
        <v>86</v>
      </c>
    </row>
    <row r="17" spans="1:4" ht="13.2" thickBot="1" x14ac:dyDescent="0.25">
      <c r="A17" s="14" t="s">
        <v>16</v>
      </c>
      <c r="B17" s="15" t="s">
        <v>95</v>
      </c>
      <c r="C17" s="15">
        <v>8025</v>
      </c>
      <c r="D17" s="15" t="s">
        <v>86</v>
      </c>
    </row>
    <row r="18" spans="1:4" ht="13.2" thickBot="1" x14ac:dyDescent="0.25">
      <c r="A18" s="14" t="s">
        <v>69</v>
      </c>
      <c r="B18" s="15" t="s">
        <v>96</v>
      </c>
      <c r="C18" s="15">
        <v>8017</v>
      </c>
      <c r="D18" s="15" t="s">
        <v>86</v>
      </c>
    </row>
    <row r="19" spans="1:4" ht="13.2" thickBot="1" x14ac:dyDescent="0.25">
      <c r="A19" s="14" t="s">
        <v>17</v>
      </c>
      <c r="B19" s="15" t="s">
        <v>97</v>
      </c>
      <c r="C19" s="15">
        <v>8029</v>
      </c>
      <c r="D19" s="15" t="s">
        <v>86</v>
      </c>
    </row>
    <row r="20" spans="1:4" ht="13.2" thickBot="1" x14ac:dyDescent="0.25">
      <c r="A20" s="14" t="s">
        <v>18</v>
      </c>
      <c r="B20" s="15" t="s">
        <v>98</v>
      </c>
      <c r="C20" s="15">
        <v>8036</v>
      </c>
      <c r="D20" s="15" t="s">
        <v>86</v>
      </c>
    </row>
    <row r="21" spans="1:4" ht="13.2" thickBot="1" x14ac:dyDescent="0.25">
      <c r="A21" s="14" t="s">
        <v>19</v>
      </c>
      <c r="B21" s="15" t="s">
        <v>99</v>
      </c>
      <c r="C21" s="15">
        <v>8015</v>
      </c>
      <c r="D21" s="15" t="s">
        <v>86</v>
      </c>
    </row>
    <row r="22" spans="1:4" ht="13.2" thickBot="1" x14ac:dyDescent="0.25">
      <c r="A22" s="14" t="s">
        <v>20</v>
      </c>
      <c r="B22" s="15" t="s">
        <v>100</v>
      </c>
      <c r="C22" s="15">
        <v>8029</v>
      </c>
      <c r="D22" s="15" t="s">
        <v>86</v>
      </c>
    </row>
    <row r="23" spans="1:4" ht="13.2" thickBot="1" x14ac:dyDescent="0.25">
      <c r="A23" s="14" t="s">
        <v>21</v>
      </c>
      <c r="B23" s="15" t="s">
        <v>101</v>
      </c>
      <c r="C23" s="15">
        <v>8005</v>
      </c>
      <c r="D23" s="15" t="s">
        <v>86</v>
      </c>
    </row>
    <row r="24" spans="1:4" ht="13.2" thickBot="1" x14ac:dyDescent="0.25">
      <c r="A24" s="14" t="s">
        <v>22</v>
      </c>
      <c r="B24" s="15" t="s">
        <v>102</v>
      </c>
      <c r="C24" s="15">
        <v>8004</v>
      </c>
      <c r="D24" s="15" t="s">
        <v>86</v>
      </c>
    </row>
    <row r="25" spans="1:4" ht="13.2" thickBot="1" x14ac:dyDescent="0.25">
      <c r="A25" s="14" t="s">
        <v>23</v>
      </c>
      <c r="B25" s="15" t="s">
        <v>103</v>
      </c>
      <c r="C25" s="15">
        <v>8042</v>
      </c>
      <c r="D25" s="15" t="s">
        <v>86</v>
      </c>
    </row>
    <row r="26" spans="1:4" ht="13.2" thickBot="1" x14ac:dyDescent="0.25">
      <c r="A26" s="14" t="s">
        <v>24</v>
      </c>
      <c r="B26" s="15" t="s">
        <v>104</v>
      </c>
      <c r="C26" s="15">
        <v>8025</v>
      </c>
      <c r="D26" s="15" t="s">
        <v>86</v>
      </c>
    </row>
    <row r="27" spans="1:4" ht="13.2" thickBot="1" x14ac:dyDescent="0.25">
      <c r="A27" s="14" t="s">
        <v>25</v>
      </c>
      <c r="B27" s="15" t="s">
        <v>105</v>
      </c>
      <c r="C27" s="15">
        <v>8030</v>
      </c>
      <c r="D27" s="15" t="s">
        <v>86</v>
      </c>
    </row>
    <row r="28" spans="1:4" ht="13.2" thickBot="1" x14ac:dyDescent="0.25">
      <c r="A28" s="14" t="s">
        <v>26</v>
      </c>
      <c r="B28" s="15" t="s">
        <v>106</v>
      </c>
      <c r="C28" s="15">
        <v>8030</v>
      </c>
      <c r="D28" s="15" t="s">
        <v>86</v>
      </c>
    </row>
    <row r="29" spans="1:4" ht="13.2" thickBot="1" x14ac:dyDescent="0.25">
      <c r="A29" s="14" t="s">
        <v>27</v>
      </c>
      <c r="B29" s="15" t="s">
        <v>107</v>
      </c>
      <c r="C29" s="15">
        <v>8019</v>
      </c>
      <c r="D29" s="15" t="s">
        <v>86</v>
      </c>
    </row>
    <row r="30" spans="1:4" ht="13.2" thickBot="1" x14ac:dyDescent="0.25">
      <c r="A30" s="14" t="s">
        <v>28</v>
      </c>
      <c r="B30" s="15" t="s">
        <v>108</v>
      </c>
      <c r="C30" s="15">
        <v>8017</v>
      </c>
      <c r="D30" s="15" t="s">
        <v>86</v>
      </c>
    </row>
    <row r="31" spans="1:4" ht="13.2" thickBot="1" x14ac:dyDescent="0.25">
      <c r="A31" s="14" t="s">
        <v>29</v>
      </c>
      <c r="B31" s="15" t="s">
        <v>109</v>
      </c>
      <c r="C31" s="15">
        <v>8031</v>
      </c>
      <c r="D31" s="15" t="s">
        <v>86</v>
      </c>
    </row>
    <row r="32" spans="1:4" ht="13.2" thickBot="1" x14ac:dyDescent="0.25">
      <c r="A32" s="14" t="s">
        <v>68</v>
      </c>
      <c r="B32" s="15" t="s">
        <v>110</v>
      </c>
      <c r="C32" s="15">
        <v>8023</v>
      </c>
      <c r="D32" s="15" t="s">
        <v>86</v>
      </c>
    </row>
    <row r="33" spans="1:5" ht="13.2" thickBot="1" x14ac:dyDescent="0.25">
      <c r="A33" s="14" t="s">
        <v>30</v>
      </c>
      <c r="B33" s="15" t="s">
        <v>111</v>
      </c>
      <c r="C33" s="15">
        <v>8017</v>
      </c>
      <c r="D33" s="15" t="s">
        <v>86</v>
      </c>
    </row>
    <row r="34" spans="1:5" ht="13.2" thickBot="1" x14ac:dyDescent="0.25">
      <c r="A34" s="14" t="s">
        <v>31</v>
      </c>
      <c r="B34" s="15" t="s">
        <v>112</v>
      </c>
      <c r="C34" s="15">
        <v>8035</v>
      </c>
      <c r="D34" s="15" t="s">
        <v>86</v>
      </c>
    </row>
    <row r="35" spans="1:5" ht="13.2" thickBot="1" x14ac:dyDescent="0.25">
      <c r="A35" s="14" t="s">
        <v>32</v>
      </c>
      <c r="B35" s="15" t="s">
        <v>113</v>
      </c>
      <c r="C35" s="15">
        <v>8034</v>
      </c>
      <c r="D35" s="15" t="s">
        <v>86</v>
      </c>
    </row>
    <row r="36" spans="1:5" ht="13.2" thickBot="1" x14ac:dyDescent="0.25">
      <c r="A36" s="16" t="s">
        <v>33</v>
      </c>
      <c r="B36" s="17" t="s">
        <v>114</v>
      </c>
      <c r="C36" s="17">
        <v>8038</v>
      </c>
      <c r="D36" s="17" t="s">
        <v>86</v>
      </c>
      <c r="E36" s="20" t="s">
        <v>122</v>
      </c>
    </row>
    <row r="37" spans="1:5" ht="13.2" thickBot="1" x14ac:dyDescent="0.25">
      <c r="A37" s="14" t="s">
        <v>34</v>
      </c>
      <c r="B37" s="15" t="s">
        <v>115</v>
      </c>
      <c r="C37" s="15">
        <v>8030</v>
      </c>
      <c r="D37" s="15" t="s">
        <v>86</v>
      </c>
    </row>
    <row r="38" spans="1:5" ht="13.2" thickBot="1" x14ac:dyDescent="0.25">
      <c r="A38" s="16" t="s">
        <v>35</v>
      </c>
      <c r="B38" s="17" t="s">
        <v>116</v>
      </c>
      <c r="C38" s="17">
        <v>8035</v>
      </c>
      <c r="D38" s="17" t="s">
        <v>86</v>
      </c>
      <c r="E38" s="20" t="s">
        <v>122</v>
      </c>
    </row>
    <row r="39" spans="1:5" ht="13.2" thickBot="1" x14ac:dyDescent="0.25">
      <c r="A39" s="14" t="s">
        <v>36</v>
      </c>
      <c r="B39" s="15" t="s">
        <v>117</v>
      </c>
      <c r="C39" s="15">
        <v>8033</v>
      </c>
      <c r="D39" s="15" t="s">
        <v>86</v>
      </c>
    </row>
    <row r="41" spans="1:5" x14ac:dyDescent="0.2">
      <c r="A41" s="18" t="s">
        <v>118</v>
      </c>
      <c r="B41" s="18" t="s">
        <v>119</v>
      </c>
      <c r="C41" s="18" t="s">
        <v>120</v>
      </c>
      <c r="D41" s="18" t="s">
        <v>86</v>
      </c>
      <c r="E41" s="19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3AE1-9FBB-4DF8-90BD-871AFE6A91AF}">
  <sheetPr>
    <pageSetUpPr fitToPage="1"/>
  </sheetPr>
  <dimension ref="B1:P61"/>
  <sheetViews>
    <sheetView topLeftCell="B1" zoomScale="85" zoomScaleNormal="85" zoomScaleSheetLayoutView="100" workbookViewId="0">
      <pane ySplit="4" topLeftCell="A5" activePane="bottomLeft" state="frozenSplit"/>
      <selection pane="bottomLeft" activeCell="P37" sqref="P37"/>
    </sheetView>
  </sheetViews>
  <sheetFormatPr baseColWidth="10" defaultRowHeight="12.6" x14ac:dyDescent="0.2"/>
  <cols>
    <col min="2" max="2" width="34.1796875" bestFit="1" customWidth="1"/>
    <col min="3" max="4" width="10" style="1" customWidth="1"/>
    <col min="5" max="5" width="16.6328125" style="1" bestFit="1" customWidth="1"/>
    <col min="6" max="6" width="10.81640625" style="1" bestFit="1" customWidth="1"/>
    <col min="7" max="7" width="10.7265625" style="1" customWidth="1"/>
    <col min="8" max="8" width="10" style="1" customWidth="1"/>
    <col min="9" max="9" width="14.1796875" style="1" customWidth="1"/>
    <col min="10" max="13" width="10" style="1" customWidth="1"/>
    <col min="14" max="14" width="12" style="1" bestFit="1" customWidth="1"/>
    <col min="15" max="15" width="10" style="1" customWidth="1"/>
  </cols>
  <sheetData>
    <row r="1" spans="2:15" x14ac:dyDescent="0.2">
      <c r="B1" s="11" t="s">
        <v>67</v>
      </c>
    </row>
    <row r="3" spans="2:15" ht="25.5" customHeight="1" x14ac:dyDescent="0.2">
      <c r="B3" s="5" t="s">
        <v>62</v>
      </c>
      <c r="C3" s="26" t="s">
        <v>48</v>
      </c>
      <c r="D3" s="27"/>
      <c r="E3" s="27"/>
      <c r="F3" s="27"/>
      <c r="G3" s="28"/>
      <c r="H3" s="26" t="s">
        <v>53</v>
      </c>
      <c r="I3" s="28"/>
      <c r="J3" s="6" t="s">
        <v>54</v>
      </c>
      <c r="K3" s="6" t="s">
        <v>54</v>
      </c>
      <c r="L3" s="25" t="s">
        <v>66</v>
      </c>
      <c r="M3" s="25" t="s">
        <v>56</v>
      </c>
      <c r="N3" s="25" t="s">
        <v>57</v>
      </c>
      <c r="O3" s="25"/>
    </row>
    <row r="4" spans="2:15" x14ac:dyDescent="0.2">
      <c r="B4" s="7" t="s">
        <v>0</v>
      </c>
      <c r="C4" s="8" t="s">
        <v>49</v>
      </c>
      <c r="D4" s="8" t="s">
        <v>50</v>
      </c>
      <c r="E4" s="8" t="s">
        <v>61</v>
      </c>
      <c r="F4" s="8" t="s">
        <v>51</v>
      </c>
      <c r="G4" s="8" t="s">
        <v>60</v>
      </c>
      <c r="H4" s="8" t="s">
        <v>64</v>
      </c>
      <c r="I4" s="8" t="s">
        <v>52</v>
      </c>
      <c r="J4" s="8" t="s">
        <v>55</v>
      </c>
      <c r="K4" s="8" t="s">
        <v>65</v>
      </c>
      <c r="L4" s="25"/>
      <c r="M4" s="25"/>
      <c r="N4" s="8" t="s">
        <v>58</v>
      </c>
      <c r="O4" s="8" t="s">
        <v>59</v>
      </c>
    </row>
    <row r="5" spans="2:15" x14ac:dyDescent="0.2">
      <c r="B5" s="2" t="s">
        <v>7</v>
      </c>
      <c r="C5" s="3">
        <v>2</v>
      </c>
      <c r="D5" s="3"/>
      <c r="E5" s="3"/>
      <c r="F5" s="3"/>
      <c r="G5" s="3"/>
      <c r="H5" s="3"/>
      <c r="I5" s="3"/>
      <c r="J5" s="3"/>
      <c r="K5" s="3"/>
      <c r="L5" s="3"/>
      <c r="M5" s="3">
        <v>1</v>
      </c>
      <c r="N5" s="3"/>
      <c r="O5" s="3">
        <v>1</v>
      </c>
    </row>
    <row r="6" spans="2:15" x14ac:dyDescent="0.2">
      <c r="B6" s="2" t="s">
        <v>8</v>
      </c>
      <c r="C6" s="3">
        <v>2</v>
      </c>
      <c r="D6" s="3"/>
      <c r="E6" s="3">
        <v>2</v>
      </c>
      <c r="F6" s="3"/>
      <c r="G6" s="3"/>
      <c r="H6" s="3"/>
      <c r="I6" s="3"/>
      <c r="J6" s="3"/>
      <c r="K6" s="3"/>
      <c r="L6" s="3"/>
      <c r="M6" s="3">
        <v>1</v>
      </c>
      <c r="N6" s="3">
        <v>2</v>
      </c>
      <c r="O6" s="3">
        <v>1</v>
      </c>
    </row>
    <row r="7" spans="2:15" x14ac:dyDescent="0.2">
      <c r="B7" s="2" t="s">
        <v>9</v>
      </c>
      <c r="C7" s="3">
        <v>1</v>
      </c>
      <c r="D7" s="3">
        <v>1</v>
      </c>
      <c r="E7" s="3"/>
      <c r="F7" s="3"/>
      <c r="G7" s="3"/>
      <c r="H7" s="3"/>
      <c r="I7" s="3"/>
      <c r="J7" s="3"/>
      <c r="K7" s="3"/>
      <c r="L7" s="3"/>
      <c r="M7" s="3">
        <v>1</v>
      </c>
      <c r="N7" s="3"/>
      <c r="O7" s="3">
        <v>2</v>
      </c>
    </row>
    <row r="8" spans="2:15" x14ac:dyDescent="0.2">
      <c r="B8" s="2" t="s">
        <v>10</v>
      </c>
      <c r="C8" s="3">
        <v>1</v>
      </c>
      <c r="D8" s="3"/>
      <c r="E8" s="3">
        <v>1</v>
      </c>
      <c r="F8" s="3"/>
      <c r="G8" s="3"/>
      <c r="H8" s="3"/>
      <c r="I8" s="3"/>
      <c r="J8" s="3"/>
      <c r="K8" s="3"/>
      <c r="L8" s="3"/>
      <c r="M8" s="3">
        <v>1</v>
      </c>
      <c r="N8" s="3"/>
      <c r="O8" s="3">
        <v>1</v>
      </c>
    </row>
    <row r="9" spans="2:15" x14ac:dyDescent="0.2">
      <c r="B9" s="2" t="s">
        <v>11</v>
      </c>
      <c r="C9" s="3">
        <v>1</v>
      </c>
      <c r="D9" s="3"/>
      <c r="E9" s="3">
        <v>1</v>
      </c>
      <c r="F9" s="3"/>
      <c r="G9" s="3"/>
      <c r="H9" s="3"/>
      <c r="I9" s="3"/>
      <c r="J9" s="3"/>
      <c r="K9" s="3"/>
      <c r="L9" s="3"/>
      <c r="M9" s="3">
        <v>1</v>
      </c>
      <c r="N9" s="3"/>
      <c r="O9" s="3">
        <v>1</v>
      </c>
    </row>
    <row r="10" spans="2:15" x14ac:dyDescent="0.2">
      <c r="B10" s="2" t="s">
        <v>12</v>
      </c>
      <c r="C10" s="3"/>
      <c r="D10" s="3">
        <v>1</v>
      </c>
      <c r="E10" s="3"/>
      <c r="F10" s="3"/>
      <c r="G10" s="3"/>
      <c r="H10" s="3"/>
      <c r="I10" s="3">
        <v>1</v>
      </c>
      <c r="J10" s="3"/>
      <c r="K10" s="3"/>
      <c r="L10" s="3"/>
      <c r="M10" s="3">
        <v>1</v>
      </c>
      <c r="N10" s="3"/>
      <c r="O10" s="3">
        <v>2</v>
      </c>
    </row>
    <row r="11" spans="2:15" x14ac:dyDescent="0.2">
      <c r="B11" s="2" t="s">
        <v>13</v>
      </c>
      <c r="C11" s="3"/>
      <c r="D11" s="3">
        <v>1</v>
      </c>
      <c r="E11" s="3"/>
      <c r="F11" s="3"/>
      <c r="G11" s="3"/>
      <c r="H11" s="3"/>
      <c r="I11" s="3">
        <v>1</v>
      </c>
      <c r="J11" s="3"/>
      <c r="K11" s="3"/>
      <c r="L11" s="3"/>
      <c r="M11" s="3">
        <v>1</v>
      </c>
      <c r="N11" s="3"/>
      <c r="O11" s="3">
        <v>2</v>
      </c>
    </row>
    <row r="12" spans="2:15" x14ac:dyDescent="0.2">
      <c r="B12" s="2" t="s">
        <v>14</v>
      </c>
      <c r="C12" s="3">
        <v>2</v>
      </c>
      <c r="D12" s="3"/>
      <c r="E12" s="3"/>
      <c r="F12" s="3"/>
      <c r="G12" s="3"/>
      <c r="H12" s="3"/>
      <c r="I12" s="3"/>
      <c r="J12" s="3"/>
      <c r="K12" s="3"/>
      <c r="L12" s="3"/>
      <c r="M12" s="3">
        <v>1</v>
      </c>
      <c r="N12" s="3"/>
      <c r="O12" s="3">
        <v>2</v>
      </c>
    </row>
    <row r="13" spans="2:15" x14ac:dyDescent="0.2">
      <c r="B13" s="2" t="s">
        <v>15</v>
      </c>
      <c r="C13" s="3">
        <v>1</v>
      </c>
      <c r="D13" s="3"/>
      <c r="E13" s="3">
        <v>1</v>
      </c>
      <c r="F13" s="3"/>
      <c r="G13" s="3"/>
      <c r="H13" s="3"/>
      <c r="I13" s="3"/>
      <c r="J13" s="3"/>
      <c r="K13" s="3"/>
      <c r="L13" s="3"/>
      <c r="M13" s="3">
        <v>1</v>
      </c>
      <c r="N13" s="3"/>
      <c r="O13" s="3">
        <v>2</v>
      </c>
    </row>
    <row r="14" spans="2:15" x14ac:dyDescent="0.2">
      <c r="B14" s="2" t="s">
        <v>16</v>
      </c>
      <c r="C14" s="3">
        <v>1</v>
      </c>
      <c r="D14" s="3"/>
      <c r="E14" s="3">
        <v>1</v>
      </c>
      <c r="F14" s="3"/>
      <c r="G14" s="3"/>
      <c r="H14" s="3"/>
      <c r="I14" s="3"/>
      <c r="J14" s="3"/>
      <c r="K14" s="3"/>
      <c r="L14" s="3"/>
      <c r="M14" s="3">
        <v>1</v>
      </c>
      <c r="N14" s="3"/>
      <c r="O14" s="3">
        <v>2</v>
      </c>
    </row>
    <row r="15" spans="2:15" x14ac:dyDescent="0.2">
      <c r="B15" s="2" t="s">
        <v>69</v>
      </c>
      <c r="C15" s="3"/>
      <c r="D15" s="3"/>
      <c r="E15" s="3">
        <v>1</v>
      </c>
      <c r="F15" s="3"/>
      <c r="G15" s="3"/>
      <c r="H15" s="3"/>
      <c r="I15" s="3">
        <v>1</v>
      </c>
      <c r="J15" s="3"/>
      <c r="K15" s="3"/>
      <c r="L15" s="3"/>
      <c r="M15" s="3">
        <v>1</v>
      </c>
      <c r="N15" s="3">
        <v>1</v>
      </c>
      <c r="O15" s="3">
        <v>1</v>
      </c>
    </row>
    <row r="16" spans="2:15" x14ac:dyDescent="0.2">
      <c r="B16" s="2" t="s">
        <v>17</v>
      </c>
      <c r="C16" s="3">
        <v>1</v>
      </c>
      <c r="D16" s="3"/>
      <c r="E16" s="3">
        <v>1</v>
      </c>
      <c r="F16" s="3"/>
      <c r="G16" s="3"/>
      <c r="H16" s="3"/>
      <c r="I16" s="3"/>
      <c r="J16" s="3"/>
      <c r="K16" s="3"/>
      <c r="L16" s="3"/>
      <c r="M16" s="3">
        <v>1</v>
      </c>
      <c r="N16" s="3"/>
      <c r="O16" s="3">
        <v>1</v>
      </c>
    </row>
    <row r="17" spans="2:15" x14ac:dyDescent="0.2">
      <c r="B17" s="2" t="s">
        <v>18</v>
      </c>
      <c r="C17" s="3">
        <v>1</v>
      </c>
      <c r="D17" s="3"/>
      <c r="E17" s="3"/>
      <c r="F17" s="3"/>
      <c r="G17" s="3"/>
      <c r="H17" s="3"/>
      <c r="I17" s="3">
        <v>1</v>
      </c>
      <c r="J17" s="3"/>
      <c r="K17" s="3"/>
      <c r="L17" s="3"/>
      <c r="M17" s="3">
        <v>1</v>
      </c>
      <c r="N17" s="3"/>
      <c r="O17" s="3">
        <v>2</v>
      </c>
    </row>
    <row r="18" spans="2:15" x14ac:dyDescent="0.2">
      <c r="B18" s="2" t="s">
        <v>19</v>
      </c>
      <c r="C18" s="3">
        <v>1</v>
      </c>
      <c r="D18" s="3"/>
      <c r="E18" s="3"/>
      <c r="F18" s="3"/>
      <c r="G18" s="3"/>
      <c r="H18" s="3"/>
      <c r="I18" s="3">
        <v>1</v>
      </c>
      <c r="J18" s="3"/>
      <c r="K18" s="3"/>
      <c r="L18" s="3"/>
      <c r="M18" s="3">
        <v>1</v>
      </c>
      <c r="N18" s="3"/>
      <c r="O18" s="3">
        <v>2</v>
      </c>
    </row>
    <row r="19" spans="2:15" x14ac:dyDescent="0.2">
      <c r="B19" s="2" t="s">
        <v>20</v>
      </c>
      <c r="C19" s="3">
        <v>1</v>
      </c>
      <c r="D19" s="3"/>
      <c r="E19" s="3">
        <v>1</v>
      </c>
      <c r="F19" s="3"/>
      <c r="G19" s="3"/>
      <c r="H19" s="3"/>
      <c r="I19" s="3"/>
      <c r="J19" s="3"/>
      <c r="K19" s="3"/>
      <c r="L19" s="3"/>
      <c r="M19" s="3">
        <v>1</v>
      </c>
      <c r="N19" s="3"/>
      <c r="O19" s="3">
        <v>2</v>
      </c>
    </row>
    <row r="20" spans="2:15" x14ac:dyDescent="0.2">
      <c r="B20" s="2" t="s">
        <v>21</v>
      </c>
      <c r="C20" s="3">
        <v>1</v>
      </c>
      <c r="D20" s="3"/>
      <c r="E20" s="3">
        <v>1</v>
      </c>
      <c r="F20" s="3"/>
      <c r="G20" s="3"/>
      <c r="H20" s="3"/>
      <c r="I20" s="3"/>
      <c r="J20" s="3"/>
      <c r="K20" s="3"/>
      <c r="L20" s="3"/>
      <c r="M20" s="3">
        <v>1</v>
      </c>
      <c r="N20" s="3"/>
      <c r="O20" s="3">
        <v>2</v>
      </c>
    </row>
    <row r="21" spans="2:15" x14ac:dyDescent="0.2">
      <c r="B21" s="2" t="s">
        <v>22</v>
      </c>
      <c r="C21" s="3">
        <v>2</v>
      </c>
      <c r="D21" s="3"/>
      <c r="E21" s="3"/>
      <c r="F21" s="3"/>
      <c r="G21" s="3"/>
      <c r="H21" s="3"/>
      <c r="I21" s="3"/>
      <c r="J21" s="3"/>
      <c r="K21" s="3"/>
      <c r="L21" s="3"/>
      <c r="M21" s="3">
        <v>1</v>
      </c>
      <c r="N21" s="3">
        <v>1</v>
      </c>
      <c r="O21" s="3">
        <v>1</v>
      </c>
    </row>
    <row r="22" spans="2:15" x14ac:dyDescent="0.2">
      <c r="B22" s="2" t="s">
        <v>23</v>
      </c>
      <c r="C22" s="3">
        <v>1</v>
      </c>
      <c r="D22" s="3"/>
      <c r="E22" s="3">
        <v>1</v>
      </c>
      <c r="F22" s="3"/>
      <c r="G22" s="3"/>
      <c r="H22" s="3"/>
      <c r="I22" s="3"/>
      <c r="J22" s="3"/>
      <c r="K22" s="3"/>
      <c r="L22" s="3"/>
      <c r="M22" s="3">
        <v>1</v>
      </c>
      <c r="N22" s="3"/>
      <c r="O22" s="3">
        <v>2</v>
      </c>
    </row>
    <row r="23" spans="2:15" x14ac:dyDescent="0.2">
      <c r="B23" s="2" t="s">
        <v>24</v>
      </c>
      <c r="C23" s="3">
        <v>2</v>
      </c>
      <c r="D23" s="3"/>
      <c r="E23" s="3"/>
      <c r="F23" s="3"/>
      <c r="G23" s="3"/>
      <c r="H23" s="3"/>
      <c r="I23" s="3">
        <v>1</v>
      </c>
      <c r="J23" s="3"/>
      <c r="K23" s="3"/>
      <c r="L23" s="3"/>
      <c r="M23" s="3"/>
      <c r="N23" s="3"/>
      <c r="O23" s="3"/>
    </row>
    <row r="24" spans="2:15" x14ac:dyDescent="0.2">
      <c r="B24" s="2" t="s">
        <v>25</v>
      </c>
      <c r="C24" s="3">
        <v>1</v>
      </c>
      <c r="D24" s="3"/>
      <c r="E24" s="3">
        <v>1</v>
      </c>
      <c r="F24" s="3"/>
      <c r="G24" s="3"/>
      <c r="H24" s="3"/>
      <c r="I24" s="3"/>
      <c r="J24" s="3"/>
      <c r="K24" s="3"/>
      <c r="L24" s="3"/>
      <c r="M24" s="3">
        <v>1</v>
      </c>
      <c r="N24" s="3"/>
      <c r="O24" s="3">
        <v>2</v>
      </c>
    </row>
    <row r="25" spans="2:15" x14ac:dyDescent="0.2">
      <c r="B25" s="2" t="s">
        <v>26</v>
      </c>
      <c r="C25" s="3">
        <v>2</v>
      </c>
      <c r="D25" s="3"/>
      <c r="E25" s="3"/>
      <c r="F25" s="3"/>
      <c r="G25" s="3"/>
      <c r="H25" s="3"/>
      <c r="I25" s="3"/>
      <c r="J25" s="3"/>
      <c r="K25" s="3"/>
      <c r="L25" s="3"/>
      <c r="M25" s="3">
        <v>1</v>
      </c>
      <c r="N25" s="3"/>
      <c r="O25" s="3">
        <v>2</v>
      </c>
    </row>
    <row r="26" spans="2:15" x14ac:dyDescent="0.2">
      <c r="B26" s="2" t="s">
        <v>27</v>
      </c>
      <c r="C26" s="3"/>
      <c r="D26" s="3">
        <v>1</v>
      </c>
      <c r="E26" s="3"/>
      <c r="F26" s="3"/>
      <c r="G26" s="3"/>
      <c r="H26" s="3"/>
      <c r="I26" s="3">
        <v>1</v>
      </c>
      <c r="J26" s="3"/>
      <c r="K26" s="3"/>
      <c r="L26" s="3"/>
      <c r="M26" s="3">
        <v>1</v>
      </c>
      <c r="N26" s="3"/>
      <c r="O26" s="3">
        <v>2</v>
      </c>
    </row>
    <row r="27" spans="2:15" x14ac:dyDescent="0.2">
      <c r="B27" s="2" t="s">
        <v>28</v>
      </c>
      <c r="C27" s="3"/>
      <c r="D27" s="3">
        <v>1</v>
      </c>
      <c r="E27" s="3"/>
      <c r="F27" s="3"/>
      <c r="G27" s="3"/>
      <c r="H27" s="3"/>
      <c r="I27" s="3">
        <v>1</v>
      </c>
      <c r="J27" s="3"/>
      <c r="K27" s="3"/>
      <c r="L27" s="3"/>
      <c r="M27" s="3"/>
      <c r="N27" s="3"/>
      <c r="O27" s="3">
        <v>2</v>
      </c>
    </row>
    <row r="28" spans="2:15" x14ac:dyDescent="0.2">
      <c r="B28" s="2" t="s">
        <v>29</v>
      </c>
      <c r="C28" s="3">
        <v>1</v>
      </c>
      <c r="D28" s="3"/>
      <c r="E28" s="3">
        <v>1</v>
      </c>
      <c r="F28" s="3"/>
      <c r="G28" s="3"/>
      <c r="H28" s="3"/>
      <c r="I28" s="3"/>
      <c r="J28" s="3"/>
      <c r="K28" s="3"/>
      <c r="L28" s="3"/>
      <c r="M28" s="3">
        <v>1</v>
      </c>
      <c r="N28" s="3"/>
      <c r="O28" s="3">
        <v>2</v>
      </c>
    </row>
    <row r="29" spans="2:15" x14ac:dyDescent="0.2">
      <c r="B29" s="2" t="s">
        <v>68</v>
      </c>
      <c r="C29" s="3">
        <v>1</v>
      </c>
      <c r="D29" s="3">
        <v>1</v>
      </c>
      <c r="E29" s="3"/>
      <c r="F29" s="3"/>
      <c r="G29" s="3"/>
      <c r="H29" s="3"/>
      <c r="I29" s="3">
        <v>1</v>
      </c>
      <c r="J29" s="3"/>
      <c r="K29" s="3"/>
      <c r="L29" s="3"/>
      <c r="M29" s="3">
        <v>1</v>
      </c>
      <c r="N29" s="3"/>
      <c r="O29" s="3">
        <v>2</v>
      </c>
    </row>
    <row r="30" spans="2:15" x14ac:dyDescent="0.2">
      <c r="B30" s="2" t="s">
        <v>30</v>
      </c>
      <c r="C30" s="3">
        <v>2</v>
      </c>
      <c r="D30" s="3"/>
      <c r="E30" s="3"/>
      <c r="F30" s="3"/>
      <c r="G30" s="3"/>
      <c r="H30" s="3"/>
      <c r="I30" s="3"/>
      <c r="J30" s="3"/>
      <c r="K30" s="3"/>
      <c r="L30" s="3"/>
      <c r="M30" s="3">
        <v>1</v>
      </c>
      <c r="N30" s="3"/>
      <c r="O30" s="3">
        <v>2</v>
      </c>
    </row>
    <row r="31" spans="2:15" x14ac:dyDescent="0.2">
      <c r="B31" s="10"/>
    </row>
    <row r="32" spans="2:15" ht="38.25" customHeight="1" x14ac:dyDescent="0.2">
      <c r="B32" s="29" t="s">
        <v>62</v>
      </c>
      <c r="C32" s="26" t="s">
        <v>48</v>
      </c>
      <c r="D32" s="27"/>
      <c r="E32" s="27"/>
      <c r="F32" s="27"/>
      <c r="G32" s="28"/>
      <c r="H32" s="6" t="s">
        <v>53</v>
      </c>
      <c r="I32" s="6" t="s">
        <v>53</v>
      </c>
      <c r="J32" s="6" t="s">
        <v>54</v>
      </c>
      <c r="K32" s="6" t="s">
        <v>54</v>
      </c>
      <c r="L32" s="25" t="s">
        <v>66</v>
      </c>
      <c r="M32" s="25" t="s">
        <v>56</v>
      </c>
      <c r="N32" s="25" t="s">
        <v>57</v>
      </c>
      <c r="O32" s="25"/>
    </row>
    <row r="33" spans="2:16" x14ac:dyDescent="0.2">
      <c r="B33" s="29"/>
      <c r="C33" s="8" t="s">
        <v>49</v>
      </c>
      <c r="D33" s="8" t="s">
        <v>50</v>
      </c>
      <c r="E33" s="8" t="s">
        <v>61</v>
      </c>
      <c r="F33" s="8" t="s">
        <v>51</v>
      </c>
      <c r="G33" s="8" t="s">
        <v>60</v>
      </c>
      <c r="H33" s="8" t="s">
        <v>64</v>
      </c>
      <c r="I33" s="8" t="s">
        <v>52</v>
      </c>
      <c r="J33" s="8" t="s">
        <v>55</v>
      </c>
      <c r="K33" s="8" t="s">
        <v>65</v>
      </c>
      <c r="L33" s="25"/>
      <c r="M33" s="25"/>
      <c r="N33" s="8" t="s">
        <v>58</v>
      </c>
      <c r="O33" s="8" t="s">
        <v>59</v>
      </c>
    </row>
    <row r="34" spans="2:16" x14ac:dyDescent="0.2">
      <c r="B34" s="9" t="s">
        <v>63</v>
      </c>
      <c r="C34" s="3">
        <f t="shared" ref="C34:O34" si="0">SUM(C5:C30)</f>
        <v>28</v>
      </c>
      <c r="D34" s="3">
        <f t="shared" si="0"/>
        <v>6</v>
      </c>
      <c r="E34" s="3">
        <f t="shared" si="0"/>
        <v>13</v>
      </c>
      <c r="F34" s="3">
        <f t="shared" si="0"/>
        <v>0</v>
      </c>
      <c r="G34" s="3">
        <f t="shared" si="0"/>
        <v>0</v>
      </c>
      <c r="H34" s="3">
        <f t="shared" si="0"/>
        <v>0</v>
      </c>
      <c r="I34" s="3">
        <f t="shared" si="0"/>
        <v>9</v>
      </c>
      <c r="J34" s="3">
        <f t="shared" si="0"/>
        <v>0</v>
      </c>
      <c r="K34" s="3">
        <f t="shared" si="0"/>
        <v>0</v>
      </c>
      <c r="L34" s="3">
        <f t="shared" si="0"/>
        <v>0</v>
      </c>
      <c r="M34" s="3">
        <f t="shared" si="0"/>
        <v>24</v>
      </c>
      <c r="N34" s="3">
        <f t="shared" si="0"/>
        <v>4</v>
      </c>
      <c r="O34" s="3">
        <f t="shared" si="0"/>
        <v>43</v>
      </c>
    </row>
    <row r="35" spans="2:16" x14ac:dyDescent="0.2">
      <c r="C35" s="1">
        <v>2.0615999999999999</v>
      </c>
      <c r="D35" s="1">
        <v>2.0615999999999999</v>
      </c>
      <c r="E35" s="1">
        <v>2.0615999999999999</v>
      </c>
      <c r="F35" s="1">
        <v>2.0615999999999999</v>
      </c>
      <c r="G35" s="1">
        <v>2.0615999999999999</v>
      </c>
      <c r="H35" s="1">
        <v>2.0615999999999999</v>
      </c>
      <c r="I35" s="1">
        <v>2.0615999999999999</v>
      </c>
      <c r="J35" s="1">
        <v>8.5040999999999993</v>
      </c>
      <c r="K35" s="1">
        <v>8.5040999999999993</v>
      </c>
      <c r="L35" s="1">
        <v>8.5040999999999993</v>
      </c>
      <c r="M35" s="1">
        <v>25.77</v>
      </c>
      <c r="N35" s="1">
        <v>0.77310000000000001</v>
      </c>
      <c r="O35" s="1">
        <v>0.77310000000000001</v>
      </c>
    </row>
    <row r="37" spans="2:16" x14ac:dyDescent="0.2">
      <c r="C37" s="1">
        <f>+C34*C35</f>
        <v>57.724799999999995</v>
      </c>
      <c r="D37" s="1">
        <f t="shared" ref="D37:O37" si="1">+D34*D35</f>
        <v>12.369599999999998</v>
      </c>
      <c r="E37" s="1">
        <f t="shared" si="1"/>
        <v>26.800799999999999</v>
      </c>
      <c r="F37" s="1">
        <f t="shared" si="1"/>
        <v>0</v>
      </c>
      <c r="G37" s="1">
        <f t="shared" si="1"/>
        <v>0</v>
      </c>
      <c r="H37" s="1">
        <f t="shared" si="1"/>
        <v>0</v>
      </c>
      <c r="I37" s="1">
        <f t="shared" si="1"/>
        <v>18.554399999999998</v>
      </c>
      <c r="J37" s="1">
        <f t="shared" si="1"/>
        <v>0</v>
      </c>
      <c r="K37" s="1">
        <f t="shared" si="1"/>
        <v>0</v>
      </c>
      <c r="L37" s="1">
        <f t="shared" si="1"/>
        <v>0</v>
      </c>
      <c r="M37" s="1">
        <f t="shared" si="1"/>
        <v>618.48</v>
      </c>
      <c r="N37" s="1">
        <f t="shared" si="1"/>
        <v>3.0924</v>
      </c>
      <c r="O37" s="1">
        <f t="shared" si="1"/>
        <v>33.243299999999998</v>
      </c>
      <c r="P37" s="1">
        <f>SUM(C37:O37)</f>
        <v>770.26530000000002</v>
      </c>
    </row>
    <row r="38" spans="2:16" x14ac:dyDescent="0.2">
      <c r="C38" s="1">
        <f>+C37*5</f>
        <v>288.62399999999997</v>
      </c>
      <c r="D38" s="1">
        <f t="shared" ref="D38:O38" si="2">+D37*5</f>
        <v>61.847999999999992</v>
      </c>
      <c r="E38" s="1">
        <f t="shared" si="2"/>
        <v>134.00399999999999</v>
      </c>
      <c r="F38" s="1">
        <f t="shared" si="2"/>
        <v>0</v>
      </c>
      <c r="G38" s="1">
        <f t="shared" si="2"/>
        <v>0</v>
      </c>
      <c r="H38" s="1">
        <f t="shared" si="2"/>
        <v>0</v>
      </c>
      <c r="I38" s="1">
        <f t="shared" si="2"/>
        <v>92.771999999999991</v>
      </c>
      <c r="J38" s="1">
        <f t="shared" si="2"/>
        <v>0</v>
      </c>
      <c r="K38" s="1">
        <f t="shared" si="2"/>
        <v>0</v>
      </c>
      <c r="L38" s="1">
        <f t="shared" si="2"/>
        <v>0</v>
      </c>
      <c r="M38" s="1">
        <f t="shared" si="2"/>
        <v>3092.4</v>
      </c>
      <c r="N38" s="1">
        <f t="shared" si="2"/>
        <v>15.462</v>
      </c>
      <c r="O38" s="1">
        <f t="shared" si="2"/>
        <v>166.2165</v>
      </c>
      <c r="P38" s="1">
        <f>SUM(C38:O38)</f>
        <v>3851.3265000000001</v>
      </c>
    </row>
    <row r="39" spans="2:16" x14ac:dyDescent="0.2">
      <c r="C39" s="1">
        <f>+C38*1.25</f>
        <v>360.78</v>
      </c>
      <c r="D39" s="1">
        <f t="shared" ref="D39:O39" si="3">+D38*1.25</f>
        <v>77.309999999999988</v>
      </c>
      <c r="E39" s="1">
        <f t="shared" si="3"/>
        <v>167.505</v>
      </c>
      <c r="F39" s="1">
        <f t="shared" si="3"/>
        <v>0</v>
      </c>
      <c r="G39" s="1">
        <f t="shared" si="3"/>
        <v>0</v>
      </c>
      <c r="H39" s="1">
        <f t="shared" si="3"/>
        <v>0</v>
      </c>
      <c r="I39" s="1">
        <f t="shared" si="3"/>
        <v>115.96499999999999</v>
      </c>
      <c r="J39" s="1">
        <f t="shared" si="3"/>
        <v>0</v>
      </c>
      <c r="K39" s="1">
        <f t="shared" si="3"/>
        <v>0</v>
      </c>
      <c r="L39" s="1">
        <f t="shared" si="3"/>
        <v>0</v>
      </c>
      <c r="M39" s="1">
        <f t="shared" si="3"/>
        <v>3865.5</v>
      </c>
      <c r="N39" s="1">
        <f t="shared" si="3"/>
        <v>19.327500000000001</v>
      </c>
      <c r="O39" s="1">
        <f t="shared" si="3"/>
        <v>207.770625</v>
      </c>
      <c r="P39" s="1">
        <f>SUM(C39:O39)</f>
        <v>4814.1581250000008</v>
      </c>
    </row>
    <row r="41" spans="2:16" x14ac:dyDescent="0.2">
      <c r="P41">
        <f>+P39-P38</f>
        <v>962.83162500000071</v>
      </c>
    </row>
    <row r="45" spans="2:16" x14ac:dyDescent="0.2">
      <c r="C45" s="1">
        <v>14.88</v>
      </c>
      <c r="D45" s="1">
        <v>19.98</v>
      </c>
      <c r="E45" s="1">
        <v>21.54</v>
      </c>
      <c r="F45" s="1">
        <v>54</v>
      </c>
      <c r="G45" s="1">
        <v>68.64</v>
      </c>
      <c r="H45" s="1">
        <v>20.04</v>
      </c>
      <c r="I45" s="1">
        <v>23.76</v>
      </c>
    </row>
    <row r="46" spans="2:16" x14ac:dyDescent="0.2">
      <c r="C46" s="1">
        <f>+C45*C34</f>
        <v>416.64000000000004</v>
      </c>
      <c r="D46" s="1">
        <f t="shared" ref="D46:I46" si="4">+D45*D34</f>
        <v>119.88</v>
      </c>
      <c r="E46" s="1">
        <f t="shared" si="4"/>
        <v>280.02</v>
      </c>
      <c r="F46" s="1">
        <f t="shared" si="4"/>
        <v>0</v>
      </c>
      <c r="G46" s="1">
        <f t="shared" si="4"/>
        <v>0</v>
      </c>
      <c r="H46" s="1">
        <f t="shared" si="4"/>
        <v>0</v>
      </c>
      <c r="I46" s="1">
        <f t="shared" si="4"/>
        <v>213.84</v>
      </c>
      <c r="P46" s="1">
        <f>SUM(C46:O46)</f>
        <v>1030.3799999999999</v>
      </c>
    </row>
    <row r="50" spans="3:16" x14ac:dyDescent="0.2">
      <c r="C50" s="1">
        <v>17.28</v>
      </c>
      <c r="D50" s="1">
        <v>24.36</v>
      </c>
      <c r="E50" s="1">
        <v>21.54</v>
      </c>
      <c r="F50" s="1">
        <v>56.46</v>
      </c>
      <c r="G50" s="1">
        <v>101.22</v>
      </c>
      <c r="H50" s="1">
        <v>16.739999999999998</v>
      </c>
      <c r="I50" s="1">
        <v>24.48</v>
      </c>
    </row>
    <row r="51" spans="3:16" x14ac:dyDescent="0.2">
      <c r="C51" s="1">
        <f>+C50*C34</f>
        <v>483.84000000000003</v>
      </c>
      <c r="D51" s="1">
        <f t="shared" ref="D51:I51" si="5">+D50*D34</f>
        <v>146.16</v>
      </c>
      <c r="E51" s="1">
        <f t="shared" si="5"/>
        <v>280.02</v>
      </c>
      <c r="F51" s="1">
        <f t="shared" si="5"/>
        <v>0</v>
      </c>
      <c r="G51" s="1">
        <f t="shared" si="5"/>
        <v>0</v>
      </c>
      <c r="H51" s="1">
        <f t="shared" si="5"/>
        <v>0</v>
      </c>
      <c r="I51" s="1">
        <f t="shared" si="5"/>
        <v>220.32</v>
      </c>
      <c r="P51" s="1">
        <f>SUM(C51:O51)</f>
        <v>1130.3399999999999</v>
      </c>
    </row>
    <row r="54" spans="3:16" x14ac:dyDescent="0.2">
      <c r="C54" s="1">
        <v>15</v>
      </c>
      <c r="D54" s="1">
        <v>6</v>
      </c>
      <c r="E54" s="1">
        <v>3</v>
      </c>
      <c r="F54" s="1">
        <v>3</v>
      </c>
      <c r="G54" s="1">
        <v>1</v>
      </c>
      <c r="H54" s="1">
        <v>1</v>
      </c>
      <c r="I54" s="1">
        <v>4</v>
      </c>
      <c r="M54" s="1">
        <v>2</v>
      </c>
      <c r="N54" s="1">
        <v>5</v>
      </c>
      <c r="O54" s="1">
        <v>5</v>
      </c>
    </row>
    <row r="55" spans="3:16" x14ac:dyDescent="0.2">
      <c r="C55" s="1">
        <v>27.12</v>
      </c>
      <c r="D55" s="1">
        <v>36.159999999999997</v>
      </c>
      <c r="E55" s="1">
        <v>47.36</v>
      </c>
      <c r="F55" s="1">
        <v>169.44</v>
      </c>
      <c r="G55" s="1">
        <v>218.8</v>
      </c>
      <c r="H55" s="1">
        <v>45.36</v>
      </c>
      <c r="I55" s="1">
        <v>70.88</v>
      </c>
      <c r="M55" s="1">
        <v>217.76</v>
      </c>
      <c r="N55" s="1">
        <v>49.28</v>
      </c>
      <c r="O55" s="1">
        <v>56.32</v>
      </c>
    </row>
    <row r="56" spans="3:16" x14ac:dyDescent="0.2">
      <c r="C56" s="1">
        <f>+C54*C55</f>
        <v>406.8</v>
      </c>
      <c r="D56" s="1">
        <f t="shared" ref="D56:I56" si="6">+D54*D55</f>
        <v>216.95999999999998</v>
      </c>
      <c r="E56" s="1">
        <f t="shared" si="6"/>
        <v>142.07999999999998</v>
      </c>
      <c r="F56" s="1">
        <f t="shared" si="6"/>
        <v>508.32</v>
      </c>
      <c r="G56" s="1">
        <f t="shared" si="6"/>
        <v>218.8</v>
      </c>
      <c r="H56" s="1">
        <f t="shared" si="6"/>
        <v>45.36</v>
      </c>
      <c r="I56" s="1">
        <f t="shared" si="6"/>
        <v>283.52</v>
      </c>
      <c r="M56" s="1">
        <f t="shared" ref="M56:O56" si="7">+M54*M55</f>
        <v>435.52</v>
      </c>
      <c r="N56" s="1">
        <f t="shared" si="7"/>
        <v>246.4</v>
      </c>
      <c r="O56" s="1">
        <f t="shared" si="7"/>
        <v>281.60000000000002</v>
      </c>
      <c r="P56" s="1">
        <f>SUM(C56:O56)</f>
        <v>2785.3599999999997</v>
      </c>
    </row>
    <row r="59" spans="3:16" x14ac:dyDescent="0.2">
      <c r="P59">
        <v>3000</v>
      </c>
    </row>
    <row r="61" spans="3:16" x14ac:dyDescent="0.2">
      <c r="P61">
        <f>SUM(P38:P59)</f>
        <v>17574.396250000002</v>
      </c>
    </row>
  </sheetData>
  <mergeCells count="10">
    <mergeCell ref="B32:B33"/>
    <mergeCell ref="C32:G32"/>
    <mergeCell ref="L32:L33"/>
    <mergeCell ref="M32:M33"/>
    <mergeCell ref="N32:O32"/>
    <mergeCell ref="C3:G3"/>
    <mergeCell ref="H3:I3"/>
    <mergeCell ref="L3:L4"/>
    <mergeCell ref="M3:M4"/>
    <mergeCell ref="N3:O3"/>
  </mergeCells>
  <conditionalFormatting sqref="C5:O31">
    <cfRule type="cellIs" dxfId="1" priority="1" operator="greaterThan">
      <formula>0</formula>
    </cfRule>
  </conditionalFormatting>
  <conditionalFormatting sqref="C34:O34">
    <cfRule type="cellIs" dxfId="0" priority="3" operator="greaterThan">
      <formula>0</formula>
    </cfRule>
  </conditionalFormatting>
  <pageMargins left="0.51181102362204722" right="0.31496062992125984" top="0.35433070866141736" bottom="0.35433070866141736" header="0.31496062992125984" footer="0.31496062992125984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145086-EF32-4CA4-8EF7-EBEB6E7D81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4919D2-226A-4C1E-B1A7-2E815F4D64AB}">
  <ds:schemaRefs>
    <ds:schemaRef ds:uri="http://schemas.microsoft.com/office/2006/documentManagement/types"/>
    <ds:schemaRef ds:uri="http://purl.org/dc/dcmitype/"/>
    <ds:schemaRef ds:uri="http://purl.org/dc/elements/1.1/"/>
    <ds:schemaRef ds:uri="5a45500b-8e44-4eb4-9768-71c054b63550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30e344d-32a5-4217-bfd0-de1d202a8b10"/>
    <ds:schemaRef ds:uri="http://www.w3.org/XML/1998/namespace"/>
    <ds:schemaRef ds:uri="fe2c56db-766c-4c36-b3e5-267db87031a2"/>
    <ds:schemaRef ds:uri="0cc523da-d425-4f99-a8e5-5c2e3b2a633d"/>
  </ds:schemaRefs>
</ds:datastoreItem>
</file>

<file path=customXml/itemProps3.xml><?xml version="1.0" encoding="utf-8"?>
<ds:datastoreItem xmlns:ds="http://schemas.openxmlformats.org/officeDocument/2006/customXml" ds:itemID="{2F4711BF-C428-49E8-BF0A-30E76EFD68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Equips a mantenir</vt:lpstr>
      <vt:lpstr>Hoja1</vt:lpstr>
      <vt:lpstr>PVB</vt:lpstr>
      <vt:lpstr>'Equips a mantenir'!Área_de_impresión</vt:lpstr>
      <vt:lpstr>PVB!Área_de_impresión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Roda</dc:creator>
  <cp:lastModifiedBy>David Robador Treceño</cp:lastModifiedBy>
  <cp:lastPrinted>2020-03-06T11:18:20Z</cp:lastPrinted>
  <dcterms:created xsi:type="dcterms:W3CDTF">2019-07-09T05:54:31Z</dcterms:created>
  <dcterms:modified xsi:type="dcterms:W3CDTF">2023-10-25T15:10:42Z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0x01010073F9EE2DDEA51545B2B9A06B4EA553F9</vt:lpwstr>
  </property>
  <property fmtid="{D5CDD505-2E9C-101B-9397-08002B2CF9AE}" pid="3" name="MediaServiceImageTags">
    <vt:lpwstr/>
  </property>
</Properties>
</file>