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0" yWindow="80" windowWidth="19020" windowHeight="6470"/>
  </bookViews>
  <sheets>
    <sheet name="OFERTA" sheetId="1" r:id="rId1"/>
    <sheet name="ESTUDI COSTOS" sheetId="2" r:id="rId2"/>
    <sheet name="Full3" sheetId="3" r:id="rId3"/>
  </sheets>
  <calcPr calcId="145621"/>
</workbook>
</file>

<file path=xl/calcChain.xml><?xml version="1.0" encoding="utf-8"?>
<calcChain xmlns="http://schemas.openxmlformats.org/spreadsheetml/2006/main">
  <c r="E11" i="1" l="1"/>
  <c r="E10" i="1"/>
  <c r="E9" i="1"/>
  <c r="E8" i="1"/>
  <c r="E7" i="1"/>
  <c r="E6" i="1"/>
  <c r="E5" i="1"/>
  <c r="F11" i="1"/>
  <c r="F10" i="1"/>
  <c r="F9" i="1"/>
  <c r="F8" i="1"/>
  <c r="F7" i="1"/>
  <c r="F6" i="1"/>
  <c r="F5" i="1"/>
  <c r="E12" i="1" l="1"/>
  <c r="B23" i="2"/>
  <c r="B17" i="2"/>
  <c r="B25" i="2" s="1"/>
  <c r="B27" i="2" l="1"/>
  <c r="E13" i="1"/>
  <c r="E14" i="1" s="1"/>
  <c r="E16" i="1"/>
</calcChain>
</file>

<file path=xl/sharedStrings.xml><?xml version="1.0" encoding="utf-8"?>
<sst xmlns="http://schemas.openxmlformats.org/spreadsheetml/2006/main" count="45" uniqueCount="29">
  <si>
    <t>TOTAL</t>
  </si>
  <si>
    <t>TOTAL (IVA INCLÒS)</t>
  </si>
  <si>
    <t>ANNEX 9 - PCAP - VERIFICACIÓ OFERTA</t>
  </si>
  <si>
    <t>Costos directes</t>
  </si>
  <si>
    <t>Import €</t>
  </si>
  <si>
    <t>....</t>
  </si>
  <si>
    <t>...... €</t>
  </si>
  <si>
    <t>Suma costos directes:</t>
  </si>
  <si>
    <t>Costos indirectes</t>
  </si>
  <si>
    <t>Despeses generals d’estructura</t>
  </si>
  <si>
    <t>...........</t>
  </si>
  <si>
    <t>Suma costos indirectes:</t>
  </si>
  <si>
    <t xml:space="preserve">Benefici industrial </t>
  </si>
  <si>
    <t>PREU NET (sense IVA) (Inclou costos directes+indirectes+ benefici industrial)</t>
  </si>
  <si>
    <t>Costos salarials (desglossar per categories)</t>
  </si>
  <si>
    <t>Altres:</t>
  </si>
  <si>
    <t>COMPROVACIÓ</t>
  </si>
  <si>
    <t>Activitat</t>
  </si>
  <si>
    <t>Unitats</t>
  </si>
  <si>
    <t>€/UT (Inclou activitat / Material i fitxes si s'escau)</t>
  </si>
  <si>
    <t>Import unitari ofertat</t>
  </si>
  <si>
    <t>TALLER</t>
  </si>
  <si>
    <t>ESCOLAR</t>
  </si>
  <si>
    <t>VISITES</t>
  </si>
  <si>
    <t>ITINERARI</t>
  </si>
  <si>
    <t>ATENCIÓ ALS VISITANTS</t>
  </si>
  <si>
    <t>ESPECTACLE PETIT</t>
  </si>
  <si>
    <t>ESPECTACLE GRAN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</si>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</sst>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3" fillId="0" borderId="5" xfId="0" applyFont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justify" vertical="center" wrapText="1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3" fillId="0" borderId="2" xfId="0" applyFont="1" applyBorder="1" applyAlignment="1" applyProtection="1">
      <alignment horizontal="justify" vertical="center" wrapText="1"/>
      <protection locked="0"/>
    </xf>
    <xf numFmtId="0" fontId="3" fillId="0" borderId="3" xfId="0" applyFont="1" applyBorder="1" applyAlignment="1" applyProtection="1">
      <alignment horizontal="justify" vertical="center" wrapText="1"/>
      <protection locked="0"/>
    </xf>
    <xf numFmtId="0" fontId="4" fillId="0" borderId="4" xfId="0" applyFont="1" applyBorder="1" applyAlignment="1" applyProtection="1">
      <alignment horizontal="justify" vertical="center" wrapText="1"/>
      <protection locked="0"/>
    </xf>
    <xf numFmtId="0" fontId="4" fillId="0" borderId="3" xfId="0" applyFont="1" applyBorder="1" applyAlignment="1" applyProtection="1">
      <alignment horizontal="justify" vertical="center" wrapText="1"/>
      <protection locked="0"/>
    </xf>
    <xf numFmtId="0" fontId="4" fillId="0" borderId="6" xfId="0" applyFont="1" applyBorder="1" applyAlignment="1" applyProtection="1">
      <alignment horizontal="justify" vertical="center" wrapText="1"/>
      <protection locked="0"/>
    </xf>
    <xf numFmtId="0" fontId="1" fillId="3" borderId="0" xfId="0" applyFont="1" applyFill="1" applyAlignment="1"/>
    <xf numFmtId="0" fontId="1" fillId="3" borderId="0" xfId="0" applyFont="1" applyFill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4" fillId="0" borderId="7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5" fillId="0" borderId="8" xfId="0" applyFont="1" applyBorder="1" applyAlignment="1">
      <alignment horizontal="justify" vertical="center"/>
    </xf>
    <xf numFmtId="8" fontId="5" fillId="0" borderId="8" xfId="0" applyNumberFormat="1" applyFont="1" applyBorder="1" applyAlignment="1">
      <alignment horizontal="center" vertical="center"/>
    </xf>
    <xf numFmtId="8" fontId="0" fillId="0" borderId="8" xfId="0" applyNumberFormat="1" applyBorder="1" applyAlignment="1">
      <alignment horizontal="right"/>
    </xf>
    <xf numFmtId="8" fontId="0" fillId="0" borderId="8" xfId="0" applyNumberFormat="1" applyBorder="1"/>
    <xf numFmtId="0" fontId="5" fillId="0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8" fontId="0" fillId="2" borderId="8" xfId="0" applyNumberFormat="1" applyFill="1" applyBorder="1"/>
    <xf numFmtId="0" fontId="0" fillId="0" borderId="0" xfId="0" applyFill="1" applyAlignment="1"/>
    <xf numFmtId="0" fontId="0" fillId="4" borderId="0" xfId="0" applyFill="1" applyAlignment="1"/>
    <xf numFmtId="8" fontId="0" fillId="0" borderId="8" xfId="0" applyNumberFormat="1" applyBorder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F12" sqref="F12"/>
    </sheetView>
  </sheetViews>
  <sheetFormatPr defaultRowHeight="14.5" x14ac:dyDescent="0.35"/>
  <cols>
    <col min="1" max="1" width="25.453125" customWidth="1"/>
    <col min="3" max="3" width="9.81640625" customWidth="1"/>
    <col min="4" max="4" width="10" customWidth="1"/>
    <col min="5" max="5" width="12.81640625" customWidth="1"/>
    <col min="6" max="6" width="14.54296875" customWidth="1"/>
    <col min="7" max="7" width="9.81640625" customWidth="1"/>
  </cols>
  <sheetData>
    <row r="1" spans="1:6" s="1" customFormat="1" x14ac:dyDescent="0.35">
      <c r="A1" s="1" t="s">
        <v>2</v>
      </c>
    </row>
    <row r="2" spans="1:6" s="1" customFormat="1" x14ac:dyDescent="0.35"/>
    <row r="3" spans="1:6" s="1" customFormat="1" x14ac:dyDescent="0.35">
      <c r="A3" s="23" t="s">
        <v>17</v>
      </c>
      <c r="B3" s="23" t="s">
        <v>18</v>
      </c>
      <c r="C3" s="24" t="s">
        <v>19</v>
      </c>
      <c r="D3" s="24" t="s">
        <v>20</v>
      </c>
      <c r="E3" s="25" t="s">
        <v>0</v>
      </c>
    </row>
    <row r="4" spans="1:6" s="1" customFormat="1" ht="33" customHeight="1" x14ac:dyDescent="0.35">
      <c r="A4" s="23"/>
      <c r="B4" s="23"/>
      <c r="C4" s="24"/>
      <c r="D4" s="24"/>
      <c r="E4" s="25"/>
    </row>
    <row r="5" spans="1:6" s="1" customFormat="1" x14ac:dyDescent="0.35">
      <c r="A5" s="26" t="s">
        <v>21</v>
      </c>
      <c r="B5" s="26">
        <v>40</v>
      </c>
      <c r="C5" s="27">
        <v>120</v>
      </c>
      <c r="D5" s="35"/>
      <c r="E5" s="28">
        <f>+ROUND(B5*D5,2)</f>
        <v>0</v>
      </c>
      <c r="F5" s="1" t="str">
        <f>+IF(D5&gt;C5,"Supera l'import de sortida","")</f>
        <v/>
      </c>
    </row>
    <row r="6" spans="1:6" s="1" customFormat="1" x14ac:dyDescent="0.35">
      <c r="A6" s="26" t="s">
        <v>22</v>
      </c>
      <c r="B6" s="26">
        <v>10</v>
      </c>
      <c r="C6" s="27">
        <v>610</v>
      </c>
      <c r="D6" s="35"/>
      <c r="E6" s="28">
        <f>+ROUND(B6*D6,2)</f>
        <v>0</v>
      </c>
      <c r="F6" s="1" t="str">
        <f>+IF(D6&gt;C6,"Supera l'import de sortida","")</f>
        <v/>
      </c>
    </row>
    <row r="7" spans="1:6" s="1" customFormat="1" x14ac:dyDescent="0.35">
      <c r="A7" s="26" t="s">
        <v>23</v>
      </c>
      <c r="B7" s="26">
        <v>3</v>
      </c>
      <c r="C7" s="27">
        <v>180</v>
      </c>
      <c r="D7" s="35"/>
      <c r="E7" s="28">
        <f>+ROUND(B7*D7,2)</f>
        <v>0</v>
      </c>
      <c r="F7" s="1" t="str">
        <f>+IF(D7&gt;C7,"Supera l'import de sortida","")</f>
        <v/>
      </c>
    </row>
    <row r="8" spans="1:6" s="1" customFormat="1" x14ac:dyDescent="0.35">
      <c r="A8" s="26" t="s">
        <v>24</v>
      </c>
      <c r="B8" s="26">
        <v>36</v>
      </c>
      <c r="C8" s="27">
        <v>150</v>
      </c>
      <c r="D8" s="35"/>
      <c r="E8" s="28">
        <f>+ROUND(B8*D8,2)</f>
        <v>0</v>
      </c>
      <c r="F8" s="1" t="str">
        <f>+IF(D8&gt;C8,"Supera l'import de sortida","")</f>
        <v/>
      </c>
    </row>
    <row r="9" spans="1:6" s="1" customFormat="1" x14ac:dyDescent="0.35">
      <c r="A9" s="26" t="s">
        <v>25</v>
      </c>
      <c r="B9" s="26">
        <v>5</v>
      </c>
      <c r="C9" s="27">
        <v>60</v>
      </c>
      <c r="D9" s="35"/>
      <c r="E9" s="28">
        <f>+ROUND(B9*D9,2)</f>
        <v>0</v>
      </c>
      <c r="F9" s="1" t="str">
        <f>+IF(D9&gt;C9,"Supera l'import de sortida","")</f>
        <v/>
      </c>
    </row>
    <row r="10" spans="1:6" s="1" customFormat="1" x14ac:dyDescent="0.35">
      <c r="A10" s="26" t="s">
        <v>26</v>
      </c>
      <c r="B10" s="26">
        <v>2</v>
      </c>
      <c r="C10" s="27">
        <v>430</v>
      </c>
      <c r="D10" s="35"/>
      <c r="E10" s="28">
        <f>+ROUND(B10*D10,2)</f>
        <v>0</v>
      </c>
      <c r="F10" s="1" t="str">
        <f>+IF(D10&gt;C10,"Supera l'import de sortida","")</f>
        <v/>
      </c>
    </row>
    <row r="11" spans="1:6" s="1" customFormat="1" x14ac:dyDescent="0.35">
      <c r="A11" s="26" t="s">
        <v>27</v>
      </c>
      <c r="B11" s="26">
        <v>1</v>
      </c>
      <c r="C11" s="27">
        <v>900</v>
      </c>
      <c r="D11" s="35"/>
      <c r="E11" s="28">
        <f>+ROUND(B11*D11,2)</f>
        <v>0</v>
      </c>
      <c r="F11" s="1" t="str">
        <f>+IF(D11&gt;C11,"Supera l'import de sortida","")</f>
        <v/>
      </c>
    </row>
    <row r="12" spans="1:6" s="1" customFormat="1" ht="28.5" customHeight="1" x14ac:dyDescent="0.35">
      <c r="A12" s="31" t="s">
        <v>13</v>
      </c>
      <c r="B12" s="31"/>
      <c r="C12" s="31"/>
      <c r="D12" s="32"/>
      <c r="E12" s="32">
        <f>SUM(E5:E11)</f>
        <v>0</v>
      </c>
    </row>
    <row r="13" spans="1:6" s="1" customFormat="1" x14ac:dyDescent="0.35">
      <c r="A13" s="23" t="s">
        <v>28</v>
      </c>
      <c r="B13" s="23"/>
      <c r="C13" s="23"/>
      <c r="D13" s="23"/>
      <c r="E13" s="29">
        <f>+ROUND(E12*0.21,2)</f>
        <v>0</v>
      </c>
    </row>
    <row r="14" spans="1:6" s="1" customFormat="1" x14ac:dyDescent="0.35">
      <c r="A14" s="30" t="s">
        <v>1</v>
      </c>
      <c r="B14" s="30"/>
      <c r="C14" s="30"/>
      <c r="D14" s="30"/>
      <c r="E14" s="29">
        <f>+E12+E13</f>
        <v>0</v>
      </c>
    </row>
    <row r="16" spans="1:6" x14ac:dyDescent="0.35">
      <c r="A16" s="34" t="s">
        <v>16</v>
      </c>
      <c r="B16" s="34"/>
      <c r="C16" s="34"/>
      <c r="D16" s="34"/>
      <c r="E16" s="34" t="str">
        <f>+IF(E12='ESTUDI COSTOS'!B25,"CORRECTE","ERROR")</f>
        <v>CORRECTE</v>
      </c>
      <c r="F16" s="33"/>
    </row>
  </sheetData>
  <sheetProtection password="8624" sheet="1" objects="1" scenarios="1"/>
  <mergeCells count="8">
    <mergeCell ref="A3:A4"/>
    <mergeCell ref="B3:B4"/>
    <mergeCell ref="C3:C4"/>
    <mergeCell ref="D3:D4"/>
    <mergeCell ref="E3:E4"/>
    <mergeCell ref="A12:C12"/>
    <mergeCell ref="A13:D13"/>
    <mergeCell ref="A14:D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7"/>
  <sheetViews>
    <sheetView topLeftCell="A19" workbookViewId="0">
      <selection activeCell="B27" sqref="B27"/>
    </sheetView>
  </sheetViews>
  <sheetFormatPr defaultRowHeight="14.5" x14ac:dyDescent="0.35"/>
  <cols>
    <col min="1" max="1" width="47.26953125" customWidth="1"/>
    <col min="2" max="2" width="21.1796875" customWidth="1"/>
  </cols>
  <sheetData>
    <row r="3" spans="1:2" ht="15" thickBot="1" x14ac:dyDescent="0.4"/>
    <row r="4" spans="1:2" ht="15" thickBot="1" x14ac:dyDescent="0.4">
      <c r="A4" s="10" t="s">
        <v>3</v>
      </c>
      <c r="B4" s="11" t="s">
        <v>4</v>
      </c>
    </row>
    <row r="5" spans="1:2" ht="15" thickBot="1" x14ac:dyDescent="0.4">
      <c r="A5" s="12" t="s">
        <v>14</v>
      </c>
      <c r="B5" s="13" t="s">
        <v>6</v>
      </c>
    </row>
    <row r="6" spans="1:2" ht="15" thickBot="1" x14ac:dyDescent="0.4">
      <c r="A6" s="12"/>
      <c r="B6" s="13" t="s">
        <v>6</v>
      </c>
    </row>
    <row r="7" spans="1:2" ht="15" thickBot="1" x14ac:dyDescent="0.4">
      <c r="A7" s="12"/>
      <c r="B7" s="13" t="s">
        <v>6</v>
      </c>
    </row>
    <row r="8" spans="1:2" ht="15" thickBot="1" x14ac:dyDescent="0.4">
      <c r="A8" s="12"/>
      <c r="B8" s="13" t="s">
        <v>6</v>
      </c>
    </row>
    <row r="9" spans="1:2" ht="15" thickBot="1" x14ac:dyDescent="0.4">
      <c r="A9" s="12"/>
      <c r="B9" s="13" t="s">
        <v>6</v>
      </c>
    </row>
    <row r="10" spans="1:2" ht="15" thickBot="1" x14ac:dyDescent="0.4">
      <c r="A10" s="12"/>
      <c r="B10" s="13" t="s">
        <v>6</v>
      </c>
    </row>
    <row r="11" spans="1:2" ht="15" thickBot="1" x14ac:dyDescent="0.4">
      <c r="A11" s="14" t="s">
        <v>5</v>
      </c>
      <c r="B11" s="13" t="s">
        <v>6</v>
      </c>
    </row>
    <row r="12" spans="1:2" ht="15" thickBot="1" x14ac:dyDescent="0.4">
      <c r="A12" s="14" t="s">
        <v>5</v>
      </c>
      <c r="B12" s="13" t="s">
        <v>6</v>
      </c>
    </row>
    <row r="13" spans="1:2" ht="15" thickBot="1" x14ac:dyDescent="0.4">
      <c r="A13" s="14" t="s">
        <v>15</v>
      </c>
      <c r="B13" s="13" t="s">
        <v>6</v>
      </c>
    </row>
    <row r="14" spans="1:2" ht="15" thickBot="1" x14ac:dyDescent="0.4">
      <c r="A14" s="14"/>
      <c r="B14" s="13" t="s">
        <v>6</v>
      </c>
    </row>
    <row r="15" spans="1:2" ht="15" thickBot="1" x14ac:dyDescent="0.4">
      <c r="A15" s="14"/>
      <c r="B15" s="13" t="s">
        <v>6</v>
      </c>
    </row>
    <row r="16" spans="1:2" ht="27" x14ac:dyDescent="0.35">
      <c r="A16" s="21" t="s">
        <v>0</v>
      </c>
      <c r="B16" s="5" t="s">
        <v>7</v>
      </c>
    </row>
    <row r="17" spans="1:6" ht="15" thickBot="1" x14ac:dyDescent="0.4">
      <c r="A17" s="22"/>
      <c r="B17" s="4">
        <f>+SUM(B5:B15)</f>
        <v>0</v>
      </c>
    </row>
    <row r="18" spans="1:6" ht="15" thickBot="1" x14ac:dyDescent="0.4">
      <c r="A18" s="6"/>
    </row>
    <row r="19" spans="1:6" ht="15" thickBot="1" x14ac:dyDescent="0.4">
      <c r="A19" s="2" t="s">
        <v>8</v>
      </c>
      <c r="B19" s="3" t="s">
        <v>4</v>
      </c>
    </row>
    <row r="20" spans="1:6" ht="15" thickBot="1" x14ac:dyDescent="0.4">
      <c r="A20" s="14" t="s">
        <v>9</v>
      </c>
      <c r="B20" s="13"/>
    </row>
    <row r="21" spans="1:6" ht="15.75" thickBot="1" x14ac:dyDescent="0.3">
      <c r="A21" s="14" t="s">
        <v>10</v>
      </c>
      <c r="B21" s="13"/>
    </row>
    <row r="22" spans="1:6" ht="27" x14ac:dyDescent="0.35">
      <c r="A22" s="21" t="s">
        <v>0</v>
      </c>
      <c r="B22" s="5" t="s">
        <v>11</v>
      </c>
    </row>
    <row r="23" spans="1:6" ht="15" thickBot="1" x14ac:dyDescent="0.4">
      <c r="A23" s="22"/>
      <c r="B23" s="4">
        <f>+B20+B21</f>
        <v>0</v>
      </c>
    </row>
    <row r="24" spans="1:6" x14ac:dyDescent="0.35">
      <c r="A24" s="7" t="s">
        <v>12</v>
      </c>
      <c r="B24" s="15"/>
    </row>
    <row r="25" spans="1:6" ht="27.5" thickBot="1" x14ac:dyDescent="0.4">
      <c r="A25" s="8" t="s">
        <v>13</v>
      </c>
      <c r="B25" s="9">
        <f>+B17+B23+B24</f>
        <v>0</v>
      </c>
    </row>
    <row r="27" spans="1:6" s="20" customFormat="1" x14ac:dyDescent="0.35">
      <c r="A27" s="16" t="s">
        <v>16</v>
      </c>
      <c r="B27" s="17" t="str">
        <f>+IF(B25=OFERTA!E12,"CORRECTE","ERROR")</f>
        <v>CORRECTE</v>
      </c>
      <c r="C27" s="18"/>
      <c r="D27" s="18"/>
      <c r="E27" s="18"/>
      <c r="F27" s="19"/>
    </row>
  </sheetData>
  <sheetProtection password="8624" sheet="1" objects="1" scenarios="1"/>
  <mergeCells count="2">
    <mergeCell ref="A16:A17"/>
    <mergeCell ref="A22:A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OFERTA</vt:lpstr>
      <vt:lpstr>ESTUDI COSTOS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Pellisé</dc:creator>
  <cp:lastModifiedBy>Xavier Pellisé</cp:lastModifiedBy>
  <dcterms:created xsi:type="dcterms:W3CDTF">2023-12-13T09:04:08Z</dcterms:created>
  <dcterms:modified xsi:type="dcterms:W3CDTF">2024-02-01T13:56:08Z</dcterms:modified>
</cp:coreProperties>
</file>