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96" yWindow="60" windowWidth="22860" windowHeight="8640" activeTab="1"/>
  </bookViews>
  <sheets>
    <sheet name="MUSEOGRAFIA 140923" sheetId="1" r:id="rId1"/>
    <sheet name="MUSEOGRAFIA 041023 " sheetId="4" r:id="rId2"/>
    <sheet name="MUSEOGRAFIA 041023  (2)" sheetId="6" r:id="rId3"/>
    <sheet name="Full2" sheetId="2" r:id="rId4"/>
    <sheet name="Full3" sheetId="3" r:id="rId5"/>
  </sheets>
  <definedNames>
    <definedName name="_xlnm.Print_Area" localSheetId="1">'MUSEOGRAFIA 041023 '!$A$1:$F$51</definedName>
    <definedName name="_xlnm.Print_Area" localSheetId="2">'MUSEOGRAFIA 041023  (2)'!$A$1:$F$51</definedName>
  </definedNames>
  <calcPr calcId="145621"/>
</workbook>
</file>

<file path=xl/calcChain.xml><?xml version="1.0" encoding="utf-8"?>
<calcChain xmlns="http://schemas.openxmlformats.org/spreadsheetml/2006/main">
  <c r="F44" i="6" l="1"/>
  <c r="F49" i="6" s="1"/>
  <c r="F40" i="6"/>
  <c r="F35" i="6"/>
  <c r="F33" i="6"/>
  <c r="F27" i="6"/>
  <c r="F25" i="6"/>
  <c r="F23" i="6"/>
  <c r="F4" i="6"/>
  <c r="F25" i="4"/>
  <c r="F51" i="6" l="1"/>
  <c r="F50" i="6"/>
  <c r="F44" i="4"/>
  <c r="F40" i="4"/>
  <c r="F35" i="4"/>
  <c r="F27" i="4"/>
  <c r="F4" i="4"/>
  <c r="F23" i="4" l="1"/>
  <c r="F33" i="4"/>
  <c r="F49" i="4" s="1"/>
  <c r="F50" i="4" l="1"/>
  <c r="F51" i="4" s="1"/>
</calcChain>
</file>

<file path=xl/sharedStrings.xml><?xml version="1.0" encoding="utf-8"?>
<sst xmlns="http://schemas.openxmlformats.org/spreadsheetml/2006/main" count="548" uniqueCount="164">
  <si>
    <t>EXPOSICIÓ "EMOCIONS. Imatges i gestos del passat i del present"</t>
  </si>
  <si>
    <t>Llegenda</t>
  </si>
  <si>
    <t>Referència peça</t>
  </si>
  <si>
    <t>Unitats</t>
  </si>
  <si>
    <t>Dimensions</t>
  </si>
  <si>
    <t>MUSEOGRAFIA</t>
  </si>
  <si>
    <t>Fusteria</t>
  </si>
  <si>
    <t>Estructures de 180cm ample.</t>
  </si>
  <si>
    <t>Subministrament i col·locació d'estructura de fusta d'avet al natural.  Cara interior preparada per rebre tela (no inclosa), tensada i grapada als llistons. Cara exterior coberta amb tauler de fusta, inclou repisa per ancorar projector amb AV-06.</t>
  </si>
  <si>
    <t>PAR-01</t>
  </si>
  <si>
    <t>AV-06 /                                   El Lugar Discontinuo  Javier Riera E</t>
  </si>
  <si>
    <t>Llistons de secció 34x34mm.
180cm d'ample x 280cm d'alt x 30cm de fons</t>
  </si>
  <si>
    <t>Subministrament i col·locació d'estructura de fusta d'avet al natural.  Cara posterior descoberta. Cara frontal preparada per rebre fòrex blanc imprès de 3mm (no inclòs) col·locat a l'estructura amb puntes.</t>
  </si>
  <si>
    <t>PAR-02</t>
  </si>
  <si>
    <t>Gràfica Títol Emocions</t>
  </si>
  <si>
    <t xml:space="preserve">Subministrament i col·locació d'estructura de fusta d'avet al natural. Cara interior preparada per rebre tela (no inclosa), tensada i grapada als llistons. Cara exterior descoberta. Inclou prestatge de fusta natural d'avet tricapa de 18mm. Mides 111cm d'ample 70cm de fons. Recolzat en dos suports verticals fins al terra. </t>
  </si>
  <si>
    <t>PAR-15</t>
  </si>
  <si>
    <t>MFM 1038</t>
  </si>
  <si>
    <t>Subministrament i col·locació d'estructura de fusta d'avet al natural. Cara interior preparada per rebre tela (no inclosa), tensada i grapada als llistons. Cara exterior aplacada amb tauler d'avet tricapa de 18mm. Inclou ancoratges de seguretat pel quadre.</t>
  </si>
  <si>
    <t>PAR-16</t>
  </si>
  <si>
    <t>Composició, 1955 d'Antoni Tàpies B</t>
  </si>
  <si>
    <t>Subministrament i col·locació d'estructura de fusta d'avet al natural. Cara interior preparada per rebre tela (no inclosa), tensada i grapada als llistons. Cara frontal preparada per rebre fòrex blanc imprès de 3mm (no inclòs) col·locat a l'estructura amb puntes. AV-05 col·locat al davant (pendent de confirmar).</t>
  </si>
  <si>
    <t>PAR-23</t>
  </si>
  <si>
    <t>AV-05/ Intro àmbit 3 TXT_3 La glòria de Maria</t>
  </si>
  <si>
    <t>Muntants verticals 34x34</t>
  </si>
  <si>
    <t xml:space="preserve">Travessers horitzontals 34x34 </t>
  </si>
  <si>
    <t>Travessers de fons</t>
  </si>
  <si>
    <t>Peus regulables d´aranya</t>
  </si>
  <si>
    <t>Mà d´obra taller, muntatge/desmuntatge/transport</t>
  </si>
  <si>
    <t>Muntants vertical per tensar la tela</t>
  </si>
  <si>
    <t xml:space="preserve">Cara exterior coberta de fusta </t>
  </si>
  <si>
    <t xml:space="preserve">Repisa per ancorar projector </t>
  </si>
  <si>
    <t>Lleixa encaixades realitzades amb tricapa+2 potes/panells suports verticals tricapa</t>
  </si>
  <si>
    <t>Estructures de 120cm ample.</t>
  </si>
  <si>
    <t>Subministrament i col·locació d'estructura de fusta d'avet al natural. Cara interior preparada per rebre tela (no inclosa), tensada i grapada als llistons. Cara frontal preparada per rebre fòrex blanc imprès de 3mm (no inclòs) col·locat a l'estructura amb puntes.</t>
  </si>
  <si>
    <t>PAR-03</t>
  </si>
  <si>
    <t>TXT1_El Dolor de Maria</t>
  </si>
  <si>
    <t>Llistons de secció 34x34mm.
120cm d'ample x 280cm d'alt x 30cm de fons</t>
  </si>
  <si>
    <t>PAR-04</t>
  </si>
  <si>
    <t xml:space="preserve">Subministrament i col·locació d'estructura de fusta d'avet al natural. Cara interior preparada per rebre tela (no inclosa), tensada i grapada als llistons. Cara exterior descoberta. AV-01 col·locat al davant. </t>
  </si>
  <si>
    <t>PAR-05</t>
  </si>
  <si>
    <t>AV-01 / Intro àmbit 1</t>
  </si>
  <si>
    <t>PAR-06</t>
  </si>
  <si>
    <t>MFM 1009</t>
  </si>
  <si>
    <t>Subministrament i col·locació d'estructura de fusta d'avet al natural. Cara interior preparada per rebre tela (no inclosa), tensada i grapada als llistons. Cara exterior aplacada amb tauler d'avet tricapa de 18mm. Inclou VIT-01.</t>
  </si>
  <si>
    <t>PAR-07</t>
  </si>
  <si>
    <t>VIT-01 / MFM 676</t>
  </si>
  <si>
    <t xml:space="preserve">Subministrament i col·locació d'estructura de fusta d'avet al natural. Realitzada amb llistons de secció 34x34mm. Mides generals 120cm d'ample, 280cm d'alt i 30cm de fons. Cara interior preparada per rebre tela (no inclosa), tensada i grapada als llistons. Cara exterior descoberta. Inclou prestatge de fusta natural d'avet tricapa de 18mm. Mides 111cm d'ample 70cm de fons. Recolzat en un suport vertical fins al terra. </t>
  </si>
  <si>
    <t>PAR-08</t>
  </si>
  <si>
    <t>MFM 1057</t>
  </si>
  <si>
    <t>PAR-09</t>
  </si>
  <si>
    <t>Cita_Stabat</t>
  </si>
  <si>
    <t xml:space="preserve">Subministrament i col·locació d'estructura de fusta d'avet al natural. Realitzada amb llistons de secció 34x34mm. Mides generals 120cm d'ample, 280cm d'alt i 30cm de fons. Cara interior preparada per rebre tela (no inclosa), tensada i grapada als llistons. Cara exterior descoberta. </t>
  </si>
  <si>
    <t>PAR-10</t>
  </si>
  <si>
    <t xml:space="preserve">Subministrament i col·locació d'estructura de fusta d'avet al natural. Cara interior preparada per rebre tela (no inclosa), tensada i grapada als llistons. Cara exterior descoberta. </t>
  </si>
  <si>
    <t>PAR-11</t>
  </si>
  <si>
    <t>Subministrament i col·locació d'estructura de fusta d'avet al natural.  Cara interior preparada per rebre tela (no inclosa), tensada i grapada als llistons. Cara frontal preparada per rebre fòrex blanc imprès de 3mm (no inclòs) col·locat a l'estructura amb puntes.</t>
  </si>
  <si>
    <t>PAR-12</t>
  </si>
  <si>
    <t>TXT2_La ferida de Crist</t>
  </si>
  <si>
    <t xml:space="preserve">Subministrament i col·locació d'estructura de fusta d'avet al natural. .Cara interior preparada per rebre tela (no inclosa), tensada i grapada als llistons. Cara frontal preparada per rebre fòrex blanc imprès de 3mm (no inclòs) col·locat a l'estructura amb puntes. AV-03 col·locat al davant. </t>
  </si>
  <si>
    <t>PAR-13</t>
  </si>
  <si>
    <t>TXT2_La ferida de Crist    AV-03 / Intro àmbit 2</t>
  </si>
  <si>
    <t>PAR-14</t>
  </si>
  <si>
    <t>Cita_Foligno1</t>
  </si>
  <si>
    <t xml:space="preserve">Subministrament i col·locació d'estructura de fusta d'avet al natural. Cara interior preparada per rebre tela (no inclosa), tensada i grapada als llistons. Cara exterior descoberta. Inclou prestatge de fusta natural d'avet tricapa de 18mm. Mides 111cm d'ample 70cm de fons. Recolzat en un suport vertical fins al terra. </t>
  </si>
  <si>
    <t>PAR-17</t>
  </si>
  <si>
    <t>MFM 1177</t>
  </si>
  <si>
    <t xml:space="preserve">Subministrament i col·locació d'estructura de fusta d'avet al natural. Cara interior preparada per rebre tela (no inclosa), tensada i grapada als llistons. Cara exterior aplacada amb tauler d'avet tricapa de 18mm. Inclou ancoratges de seguretat pel quadre. </t>
  </si>
  <si>
    <t>PAR-21</t>
  </si>
  <si>
    <t>Concetto spaziale, attesa, 1960 de Lucio Fontana C</t>
  </si>
  <si>
    <t>PAR-22</t>
  </si>
  <si>
    <t>CITA_Fontana</t>
  </si>
  <si>
    <t>Subministrament i col·locació d'estructura de fusta d'avet al natural. Cara interior preparada per rebre tela (no inclosa), tensada i grapada als llistons. Cara exterior aplacada amb tauler d'avet tricapa de 18mm. Inclou VIT-02.</t>
  </si>
  <si>
    <t>PAR-24</t>
  </si>
  <si>
    <t>MFM 660</t>
  </si>
  <si>
    <t>PAR-25</t>
  </si>
  <si>
    <t>MFM 1073</t>
  </si>
  <si>
    <t>Subministrament i col·locació d'estructura de fusta d'avet al natural. Cara interior preparada per rebre tela (no inclosa), tensada i grapada als llistons. Cara exterior aplacada amb tauler d'avet tricapa de 18mm. Inclou VIT-03.</t>
  </si>
  <si>
    <t>PAR-26</t>
  </si>
  <si>
    <t>MFM 1784</t>
  </si>
  <si>
    <t>Muntants verticals</t>
  </si>
  <si>
    <t xml:space="preserve">Travessers horitzontals </t>
  </si>
  <si>
    <t>Lleixes encaixades realitzades amb tricapa+2 potes/panells, suports verticals tricapa</t>
  </si>
  <si>
    <t>Cara exterior aplacada amb tricapa pi 18 mm</t>
  </si>
  <si>
    <t>Estructures de 230cm ample.</t>
  </si>
  <si>
    <r>
      <t xml:space="preserve">Subministrament i col·locació de d'estructura de fusta d'avet al natural. Dividida en tres mòduls verticals de 90, 50 i 90 cm d'ample respectivament. Cara interior preparada per rebre tela (no inclosa), tensada i grapada als llistons. Cara exterior dels mòduls laterals descoberta. Cara exterior del mòdul central coberta per tauler de fusta d'avet tricapa de 18mm. On s'hi ancoraran dues peces metàl·liques, per tal de suportar la peça exposada.
</t>
    </r>
    <r>
      <rPr>
        <sz val="12"/>
        <color rgb="FFFF0000"/>
        <rFont val="Calibri"/>
        <family val="2"/>
        <scheme val="minor"/>
      </rPr>
      <t xml:space="preserve"> Esbrinar si els suports existents al Museu que suporten el Sant Crist a la creu es poden aprofitar per al muntatge temporal. En cas contrari, replicar els mateixos perfils de suport.
</t>
    </r>
    <r>
      <rPr>
        <sz val="12"/>
        <color rgb="FF0070C0"/>
        <rFont val="Calibri"/>
        <family val="2"/>
        <scheme val="minor"/>
      </rPr>
      <t>NP- S'aprofiten els suports existents del Crucifix MFM 1091 pel muntatge temporal.</t>
    </r>
    <r>
      <rPr>
        <sz val="12"/>
        <color rgb="FFFF0000"/>
        <rFont val="Calibri"/>
        <family val="2"/>
        <scheme val="minor"/>
      </rPr>
      <t xml:space="preserve">
</t>
    </r>
  </si>
  <si>
    <t>PAR-18</t>
  </si>
  <si>
    <t>MFM 1091</t>
  </si>
  <si>
    <t>Llistons de secció 34x34mm.
230cm d'ample x 280cm d'alt x 30cm de fons</t>
  </si>
  <si>
    <t>Estructures de 140cm ample.</t>
  </si>
  <si>
    <t xml:space="preserve">Subministrament i col·locació d'estructura de fusta d'avet al natural.  Cara interior preparada per rebre tela (no inclosa), tensada i grapada als llistons. Cara exterior descoberta. AV-04 col·locat al davant. </t>
  </si>
  <si>
    <t>PAR-19</t>
  </si>
  <si>
    <t>AV-04/Study of Emmergence - Bill Viola D</t>
  </si>
  <si>
    <t>Llistons de secció 34x34mm.
140cm d'ample x 280cm d'alt x 30cm de fons</t>
  </si>
  <si>
    <t>PAR-20</t>
  </si>
  <si>
    <t>MFM 1066</t>
  </si>
  <si>
    <t>Llistons de secció 34x34mm.
160cm d'ample x 280cm d'alt x 30cm de fons</t>
  </si>
  <si>
    <t>Murs i traves</t>
  </si>
  <si>
    <r>
      <t xml:space="preserve">Subministrament i col·locació paret de fusteria amb frontal de fusta pintada a taller de blanc. Preveure instal·lació frontal de </t>
    </r>
    <r>
      <rPr>
        <b/>
        <sz val="12"/>
        <color theme="1"/>
        <rFont val="Calibri"/>
        <family val="2"/>
        <scheme val="minor"/>
      </rPr>
      <t>AV-02.</t>
    </r>
  </si>
  <si>
    <t>MUR-01</t>
  </si>
  <si>
    <t>AV-02/ Silent Mountain,             Bill Viola A</t>
  </si>
  <si>
    <t>280cm d'alt i l'ample a definir a la sala amb una
mida mínima de 200cm</t>
  </si>
  <si>
    <t xml:space="preserve">Bastidor d'avet de 34x34 </t>
  </si>
  <si>
    <t>Frontal de dm 16mm</t>
  </si>
  <si>
    <t xml:space="preserve">Acabat pintura plastica </t>
  </si>
  <si>
    <t xml:space="preserve">Subministrament i col·locació paret de fusteria amb frontal de taulell de fusta d'avet tricapa de 18mm. </t>
  </si>
  <si>
    <t>MUR-02</t>
  </si>
  <si>
    <t>280cm d'alt i l'ample a definir a la sala amb una
mida mínima de 360cm</t>
  </si>
  <si>
    <t>Bastidor d'avet de 34x34</t>
  </si>
  <si>
    <t>Frontal de tricapa 18mm</t>
  </si>
  <si>
    <t>Subministrament i col·locació d'estructura de fusta d'avet al natural. Cara frontal preparada per rebre fòrex blanc imprès de 3mm (no inclòs) col·locat a l'estructura amb puntes.</t>
  </si>
  <si>
    <t>MUR-03</t>
  </si>
  <si>
    <t>Cita_Foligno2</t>
  </si>
  <si>
    <t>Llistons de secció 34x34mm.
120cm d'ample x 280cm d'alt sense fons, envolvent a paret de sala</t>
  </si>
  <si>
    <t>Mà d´obra taller i muntatge</t>
  </si>
  <si>
    <t xml:space="preserve">Subministrament i col·locació de cabirons de diverses mides a ajustar a sala amb la finalitat de fixar l'estructura i evitar moviment lligant així les dues bandes entre sí. </t>
  </si>
  <si>
    <t>Traves</t>
  </si>
  <si>
    <t>Cabiró d'avet de 60x60</t>
  </si>
  <si>
    <t>Vitrines, suports i altres</t>
  </si>
  <si>
    <t xml:space="preserve">Subministrament i col·locació de vitrina de superfície amb urna de metacrilat transparent de 6mm de gruix. Ancorada a la paret mitjançant una estructura de fusta. </t>
  </si>
  <si>
    <t>VIT-01</t>
  </si>
  <si>
    <t>MFM 676</t>
  </si>
  <si>
    <t xml:space="preserve">
42cm d'ample x 65cm d'alt x 20cm de fons</t>
  </si>
  <si>
    <t>Estrucura de llisto de 34x34</t>
  </si>
  <si>
    <t>Fons i base de vitrina mdf 18mm 65X42+42X20</t>
  </si>
  <si>
    <t>Lleixa volada mdf 18mmx2</t>
  </si>
  <si>
    <t>Urna de metracrilat a 4 cares de 65x42x20</t>
  </si>
  <si>
    <t>Acabat pintura esmalt a l´aigua NCS S 8000N</t>
  </si>
  <si>
    <t xml:space="preserve">Subministrament i col·locació de vitrina de superfície amb urna de metacrilat transparent de 6 mm de gruix. Ancorada a la paret mitjançant una estructura de fusta. </t>
  </si>
  <si>
    <t>VIT-02</t>
  </si>
  <si>
    <t xml:space="preserve">
60cm d'ample x 100cm d'alt x 30cm de fons</t>
  </si>
  <si>
    <t>Fons i base de vitrina mdf 18mm</t>
  </si>
  <si>
    <t>Urna de metracrilat a 4 cares de60X100X30</t>
  </si>
  <si>
    <t>VIT-03</t>
  </si>
  <si>
    <t xml:space="preserve">
55cm d'ample x 65cm d'alt x 10cm de fons</t>
  </si>
  <si>
    <t>Urna de metracrilat a 4 cares de 55X65X10</t>
  </si>
  <si>
    <t>Altres</t>
  </si>
  <si>
    <t>Moble realitzat amb mdf 16 mm</t>
  </si>
  <si>
    <t xml:space="preserve">Registre pany de guixeta posterior i xarneres </t>
  </si>
  <si>
    <t>Buidat per inserir tablet oculatant marc perimetral</t>
  </si>
  <si>
    <t xml:space="preserve">Forats per pas de cables </t>
  </si>
  <si>
    <t>Preveure joc d'armelles per col·locar al sostre per tal de suspendre-hi teles de tul. *Proporcionades per l'estudi.</t>
  </si>
  <si>
    <t>Armelles</t>
  </si>
  <si>
    <t>El Lugar Discontinuo            Javier Riera E</t>
  </si>
  <si>
    <t>Pintar cubiculum.</t>
  </si>
  <si>
    <t>Aparador pati</t>
  </si>
  <si>
    <t>105cm d'ample x 150cm d'alt x 53cm de fons</t>
  </si>
  <si>
    <t>Instal·lació de projector propietat del Museu, i subministrament de reproductor BrightSign associat a aquest projector. Per reproduir arxiu de vídeo Javier Riera en format MP4. Suport del projector vinculat a estructura PAR-01</t>
  </si>
  <si>
    <t>Instal·lació</t>
  </si>
  <si>
    <t xml:space="preserve">AV-06 /                                     El Lugar Discontinuo           Javier Riera E                        PAR-01  </t>
  </si>
  <si>
    <t>Manteniment dels elements audiovisuals instal·lats a sala. En cas d'incidència tècnica tant dels equipaments propis del Museu com dels subministrats per l'adjudicatari, cal resoldre la incidència en un termini màxim de 24h. Per a la resta de manteniment, gràfica, fusteria, suports o tèxtils, el Museu tanca al públic els dilluns de cada setmana.</t>
  </si>
  <si>
    <t>Manteniment</t>
  </si>
  <si>
    <t>TOTAL MUSEOGRAFIA</t>
  </si>
  <si>
    <t>Imports</t>
  </si>
  <si>
    <t>Estructures de 160cm ample.</t>
  </si>
  <si>
    <t>IMPORT</t>
  </si>
  <si>
    <t>IVA</t>
  </si>
  <si>
    <t>Preveure joc d'armelles per col·locar al sostre per tal de suspendre-hi teles de tul. El tul el proporciona l'artista.</t>
  </si>
  <si>
    <t>Subministrament i col·locació de d'estructura de fusta d'avet al natural. Dividida en tres mòduls verticals de 90, 50 i 90 cm d'ample respectivament. Cara interior preparada per rebre tela (no inclosa), tensada i grapada als llistons. Cara exterior dels mòduls laterals descoberta. Cara exterior del mòdul central coberta per tauler de fusta d'avet tricapa de 18mm. On s'hi ancoraran dues peces metàl·liques, per tal de suportar la peça exposada. Els suports els facilita el Museu.</t>
  </si>
  <si>
    <t>Concetto spaziale C59 T 21, 1959 de Lucio Fontana C</t>
  </si>
  <si>
    <t>AV-02/ Observance,             Bill Viola A</t>
  </si>
  <si>
    <t>Instal·lació de projector propietat de l'artista, i subministrament de reproductor BrightSign associat a aquest projector. Per reproduir arxiu de vídeo Javier Riera en format MP4. Suport del projector vinculat a estructura PAR-01</t>
  </si>
  <si>
    <t>Manteniment
i desmuntatge</t>
  </si>
  <si>
    <t>En cas d'incidència en el manteniment de la fusteria, suports o tèxtils, caldrà resoldre en un termini de 24 h. màxim.
Desmuntatge de la museogràfia i transport a l'abocador autoritzat.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</si>
</sst>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_-;\-* #,##0.00\ _€_-;_-* &quot;-&quot;??\ _€_-;_-@_-"/>
  </numFmts>
  <fonts count="16" x14ac:knownFonts="1">
    <font>
      <sz val="11"/>
      <color theme="1"/>
      <name val="Calibri"/>
      <family val="2"/>
      <scheme val="minor"/>
    </font>
    <font>
      <sz val="12"/>
      <color theme="1"/>
      <name val="Calibri"/>
      <family val="2"/>
      <scheme val="minor"/>
    </font>
    <font>
      <b/>
      <sz val="12"/>
      <color theme="1"/>
      <name val="Calibri"/>
      <family val="2"/>
      <scheme val="minor"/>
    </font>
    <font>
      <b/>
      <sz val="18"/>
      <color theme="1"/>
      <name val="Calibri"/>
      <family val="2"/>
      <scheme val="minor"/>
    </font>
    <font>
      <sz val="18"/>
      <color theme="1"/>
      <name val="Calibri"/>
      <family val="2"/>
      <scheme val="minor"/>
    </font>
    <font>
      <u/>
      <sz val="12"/>
      <color theme="10"/>
      <name val="Calibri"/>
      <family val="2"/>
      <scheme val="minor"/>
    </font>
    <font>
      <u/>
      <sz val="12"/>
      <color theme="11"/>
      <name val="Calibri"/>
      <family val="2"/>
      <scheme val="minor"/>
    </font>
    <font>
      <sz val="10"/>
      <name val="Arial"/>
      <family val="2"/>
    </font>
    <font>
      <b/>
      <sz val="14"/>
      <color theme="1"/>
      <name val="Calibri"/>
      <family val="2"/>
      <scheme val="minor"/>
    </font>
    <font>
      <sz val="14"/>
      <color theme="1"/>
      <name val="Calibri"/>
      <family val="2"/>
      <scheme val="minor"/>
    </font>
    <font>
      <b/>
      <sz val="12"/>
      <color theme="1" tint="0.499984740745262"/>
      <name val="Calibri"/>
      <family val="2"/>
      <scheme val="minor"/>
    </font>
    <font>
      <sz val="12"/>
      <name val="Calibri"/>
      <family val="2"/>
      <scheme val="minor"/>
    </font>
    <font>
      <sz val="12"/>
      <color rgb="FFFF0000"/>
      <name val="Calibri"/>
      <family val="2"/>
      <scheme val="minor"/>
    </font>
    <font>
      <sz val="12"/>
      <color rgb="FF0070C0"/>
      <name val="Calibri"/>
      <family val="2"/>
      <scheme val="minor"/>
    </font>
    <font>
      <b/>
      <sz val="16"/>
      <color theme="1"/>
      <name val="Calibri"/>
      <family val="2"/>
      <scheme val="minor"/>
    </font>
    <font>
      <b/>
      <sz val="12"/>
      <name val="Calibri"/>
      <family val="2"/>
      <scheme val="minor"/>
    </font>
  </fonts>
  <fills count="7">
    <fill>
      <patternFill patternType="none"/>
    </fill>
    <fill>
      <patternFill patternType="gray125"/>
    </fill>
    <fill>
      <patternFill patternType="solid">
        <fgColor theme="0" tint="-0.249977111117893"/>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23">
    <xf numFmtId="0" fontId="0" fillId="0" borderId="0"/>
    <xf numFmtId="0" fontId="1"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43" fontId="1" fillId="0" borderId="0" applyFont="0" applyFill="0" applyBorder="0" applyAlignment="0" applyProtection="0"/>
    <xf numFmtId="3" fontId="7" fillId="0" borderId="0"/>
    <xf numFmtId="3" fontId="7" fillId="0" borderId="0"/>
    <xf numFmtId="3" fontId="7" fillId="0" borderId="0"/>
    <xf numFmtId="3" fontId="7" fillId="0" borderId="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cellStyleXfs>
  <cellXfs count="105">
    <xf numFmtId="0" fontId="0" fillId="0" borderId="0" xfId="0"/>
    <xf numFmtId="0" fontId="1" fillId="0" borderId="1" xfId="1" applyBorder="1" applyAlignment="1">
      <alignment vertical="top" wrapText="1"/>
    </xf>
    <xf numFmtId="0" fontId="14" fillId="4" borderId="3" xfId="1" applyFont="1" applyFill="1" applyBorder="1" applyAlignment="1">
      <alignment horizontal="left" vertical="center" wrapText="1"/>
    </xf>
    <xf numFmtId="0" fontId="2" fillId="3" borderId="3" xfId="1" applyFont="1" applyFill="1" applyBorder="1" applyAlignment="1">
      <alignment horizontal="left" wrapText="1"/>
    </xf>
    <xf numFmtId="0" fontId="3" fillId="0" borderId="6" xfId="1" applyFont="1" applyBorder="1" applyAlignment="1">
      <alignment horizontal="left" vertical="top" wrapText="1"/>
    </xf>
    <xf numFmtId="0" fontId="9" fillId="2" borderId="9" xfId="1" applyFont="1" applyFill="1" applyBorder="1" applyAlignment="1">
      <alignment vertical="top" wrapText="1"/>
    </xf>
    <xf numFmtId="0" fontId="2" fillId="5" borderId="6" xfId="1" applyFont="1" applyFill="1" applyBorder="1" applyAlignment="1">
      <alignment horizontal="left" wrapText="1"/>
    </xf>
    <xf numFmtId="0" fontId="2" fillId="5" borderId="1" xfId="1" applyFont="1" applyFill="1" applyBorder="1" applyAlignment="1">
      <alignment horizontal="left" wrapText="1"/>
    </xf>
    <xf numFmtId="0" fontId="11" fillId="0" borderId="1" xfId="1" applyFont="1" applyBorder="1" applyAlignment="1">
      <alignment vertical="top" wrapText="1"/>
    </xf>
    <xf numFmtId="0" fontId="1" fillId="0" borderId="1" xfId="1" applyBorder="1" applyAlignment="1">
      <alignment vertical="top" wrapText="1"/>
    </xf>
    <xf numFmtId="0" fontId="1" fillId="0" borderId="1" xfId="1" applyBorder="1" applyAlignment="1">
      <alignment horizontal="center" vertical="top" wrapText="1"/>
    </xf>
    <xf numFmtId="0" fontId="1" fillId="0" borderId="1" xfId="1" applyBorder="1"/>
    <xf numFmtId="0" fontId="1" fillId="0" borderId="1" xfId="1" applyBorder="1" applyAlignment="1">
      <alignment vertical="top"/>
    </xf>
    <xf numFmtId="0" fontId="1" fillId="0" borderId="7" xfId="1" applyBorder="1"/>
    <xf numFmtId="0" fontId="1" fillId="0" borderId="1" xfId="1" applyBorder="1" applyAlignment="1">
      <alignment wrapText="1"/>
    </xf>
    <xf numFmtId="0" fontId="14" fillId="4" borderId="4" xfId="1" applyFont="1" applyFill="1" applyBorder="1" applyAlignment="1">
      <alignment horizontal="center" vertical="center" wrapText="1"/>
    </xf>
    <xf numFmtId="0" fontId="14" fillId="4" borderId="4" xfId="1" applyFont="1" applyFill="1" applyBorder="1" applyAlignment="1">
      <alignment horizontal="center" vertical="center"/>
    </xf>
    <xf numFmtId="0" fontId="2" fillId="3" borderId="4" xfId="1" applyFont="1" applyFill="1" applyBorder="1" applyAlignment="1">
      <alignment horizontal="left" vertical="top" wrapText="1"/>
    </xf>
    <xf numFmtId="0" fontId="1" fillId="3" borderId="4" xfId="1" applyFill="1" applyBorder="1"/>
    <xf numFmtId="0" fontId="2" fillId="3" borderId="4" xfId="1" applyFont="1" applyFill="1" applyBorder="1" applyAlignment="1">
      <alignment horizontal="center" wrapText="1"/>
    </xf>
    <xf numFmtId="0" fontId="4" fillId="0" borderId="7" xfId="1" applyFont="1" applyBorder="1" applyAlignment="1">
      <alignment horizontal="center" vertical="top" wrapText="1"/>
    </xf>
    <xf numFmtId="0" fontId="1" fillId="0" borderId="7" xfId="1" applyBorder="1" applyAlignment="1">
      <alignment vertical="top"/>
    </xf>
    <xf numFmtId="0" fontId="9" fillId="2" borderId="2" xfId="1" applyFont="1" applyFill="1" applyBorder="1" applyAlignment="1">
      <alignment horizontal="center" vertical="top" wrapText="1"/>
    </xf>
    <xf numFmtId="0" fontId="9" fillId="2" borderId="2" xfId="1" applyFont="1" applyFill="1" applyBorder="1" applyAlignment="1">
      <alignment vertical="top"/>
    </xf>
    <xf numFmtId="0" fontId="9" fillId="2" borderId="2" xfId="1" applyFont="1" applyFill="1" applyBorder="1"/>
    <xf numFmtId="0" fontId="8" fillId="2" borderId="2" xfId="1" applyFont="1" applyFill="1" applyBorder="1" applyAlignment="1">
      <alignment horizontal="right"/>
    </xf>
    <xf numFmtId="0" fontId="2" fillId="5" borderId="7" xfId="1" applyFont="1" applyFill="1" applyBorder="1" applyAlignment="1">
      <alignment horizontal="center" wrapText="1"/>
    </xf>
    <xf numFmtId="0" fontId="2" fillId="5" borderId="7" xfId="1" applyFont="1" applyFill="1" applyBorder="1" applyAlignment="1">
      <alignment horizontal="left" vertical="top" wrapText="1"/>
    </xf>
    <xf numFmtId="0" fontId="1" fillId="5" borderId="7" xfId="1" applyFill="1" applyBorder="1"/>
    <xf numFmtId="0" fontId="2" fillId="0" borderId="1" xfId="1" applyFont="1" applyBorder="1" applyAlignment="1">
      <alignment horizontal="center" vertical="top" wrapText="1"/>
    </xf>
    <xf numFmtId="0" fontId="2" fillId="5" borderId="1" xfId="1" applyFont="1" applyFill="1" applyBorder="1" applyAlignment="1">
      <alignment horizontal="center" wrapText="1"/>
    </xf>
    <xf numFmtId="0" fontId="2" fillId="5" borderId="1" xfId="1" applyFont="1" applyFill="1" applyBorder="1" applyAlignment="1">
      <alignment horizontal="left" vertical="top" wrapText="1"/>
    </xf>
    <xf numFmtId="0" fontId="1" fillId="5" borderId="1" xfId="1" applyFill="1" applyBorder="1"/>
    <xf numFmtId="0" fontId="2" fillId="5" borderId="7" xfId="1" applyFont="1" applyFill="1" applyBorder="1"/>
    <xf numFmtId="0" fontId="1" fillId="0" borderId="1" xfId="1" applyFill="1" applyBorder="1"/>
    <xf numFmtId="4" fontId="1" fillId="0" borderId="8" xfId="1" applyNumberFormat="1" applyBorder="1" applyAlignment="1">
      <alignment horizontal="right"/>
    </xf>
    <xf numFmtId="4" fontId="14" fillId="4" borderId="5" xfId="1" applyNumberFormat="1" applyFont="1" applyFill="1" applyBorder="1" applyAlignment="1">
      <alignment horizontal="right" vertical="center" wrapText="1"/>
    </xf>
    <xf numFmtId="4" fontId="1" fillId="3" borderId="5" xfId="1" applyNumberFormat="1" applyFill="1" applyBorder="1" applyAlignment="1">
      <alignment horizontal="right"/>
    </xf>
    <xf numFmtId="4" fontId="1" fillId="0" borderId="1" xfId="1" applyNumberFormat="1" applyBorder="1" applyAlignment="1">
      <alignment horizontal="right"/>
    </xf>
    <xf numFmtId="4" fontId="1" fillId="0" borderId="1" xfId="1" applyNumberFormat="1" applyBorder="1" applyAlignment="1">
      <alignment horizontal="right" vertical="center" wrapText="1"/>
    </xf>
    <xf numFmtId="4" fontId="11" fillId="0" borderId="1" xfId="1" applyNumberFormat="1" applyFont="1" applyBorder="1" applyAlignment="1">
      <alignment horizontal="right"/>
    </xf>
    <xf numFmtId="4" fontId="2" fillId="5" borderId="1" xfId="1" applyNumberFormat="1" applyFont="1" applyFill="1" applyBorder="1" applyAlignment="1">
      <alignment horizontal="right"/>
    </xf>
    <xf numFmtId="4" fontId="2" fillId="5" borderId="8" xfId="1" applyNumberFormat="1" applyFont="1" applyFill="1" applyBorder="1" applyAlignment="1">
      <alignment horizontal="right"/>
    </xf>
    <xf numFmtId="4" fontId="8" fillId="2" borderId="10" xfId="1" applyNumberFormat="1" applyFont="1" applyFill="1" applyBorder="1" applyAlignment="1">
      <alignment horizontal="right"/>
    </xf>
    <xf numFmtId="4" fontId="12" fillId="0" borderId="1" xfId="1" applyNumberFormat="1" applyFont="1" applyBorder="1" applyAlignment="1">
      <alignment horizontal="right"/>
    </xf>
    <xf numFmtId="0" fontId="1" fillId="6" borderId="1" xfId="1" applyFill="1" applyBorder="1" applyAlignment="1">
      <alignment vertical="top" wrapText="1"/>
    </xf>
    <xf numFmtId="0" fontId="2" fillId="6" borderId="1" xfId="1" applyFont="1" applyFill="1" applyBorder="1" applyAlignment="1">
      <alignment horizontal="center" vertical="top" wrapText="1"/>
    </xf>
    <xf numFmtId="0" fontId="1" fillId="6" borderId="1" xfId="1" applyFill="1" applyBorder="1"/>
    <xf numFmtId="4" fontId="1" fillId="6" borderId="1" xfId="1" applyNumberFormat="1" applyFill="1" applyBorder="1" applyAlignment="1">
      <alignment horizontal="right"/>
    </xf>
    <xf numFmtId="0" fontId="0" fillId="6" borderId="0" xfId="0" applyFill="1"/>
    <xf numFmtId="0" fontId="10" fillId="6" borderId="1" xfId="1" applyFont="1" applyFill="1" applyBorder="1" applyAlignment="1">
      <alignment horizontal="center" vertical="top" wrapText="1"/>
    </xf>
    <xf numFmtId="0" fontId="1" fillId="6" borderId="1" xfId="1" applyFill="1" applyBorder="1" applyAlignment="1">
      <alignment horizontal="center" vertical="top" wrapText="1"/>
    </xf>
    <xf numFmtId="0" fontId="2" fillId="6" borderId="6" xfId="1" applyFont="1" applyFill="1" applyBorder="1" applyAlignment="1">
      <alignment horizontal="left" wrapText="1"/>
    </xf>
    <xf numFmtId="0" fontId="2" fillId="6" borderId="7" xfId="1" applyFont="1" applyFill="1" applyBorder="1" applyAlignment="1">
      <alignment horizontal="center" wrapText="1"/>
    </xf>
    <xf numFmtId="0" fontId="2" fillId="6" borderId="7" xfId="1" applyFont="1" applyFill="1" applyBorder="1" applyAlignment="1">
      <alignment horizontal="left" vertical="top" wrapText="1"/>
    </xf>
    <xf numFmtId="0" fontId="1" fillId="6" borderId="7" xfId="1" applyFill="1" applyBorder="1"/>
    <xf numFmtId="0" fontId="2" fillId="6" borderId="7" xfId="1" applyFont="1" applyFill="1" applyBorder="1"/>
    <xf numFmtId="4" fontId="2" fillId="6" borderId="8" xfId="1" applyNumberFormat="1" applyFont="1" applyFill="1" applyBorder="1" applyAlignment="1">
      <alignment horizontal="right"/>
    </xf>
    <xf numFmtId="3" fontId="7" fillId="6" borderId="1" xfId="10" applyFill="1" applyBorder="1" applyProtection="1">
      <protection locked="0"/>
    </xf>
    <xf numFmtId="43" fontId="7" fillId="6" borderId="1" xfId="6" applyFont="1" applyFill="1" applyBorder="1" applyProtection="1">
      <protection locked="0"/>
    </xf>
    <xf numFmtId="0" fontId="1" fillId="6" borderId="1" xfId="1" applyFill="1" applyBorder="1" applyAlignment="1">
      <alignment vertical="top"/>
    </xf>
    <xf numFmtId="4" fontId="12" fillId="6" borderId="1" xfId="1" applyNumberFormat="1" applyFont="1" applyFill="1" applyBorder="1" applyAlignment="1">
      <alignment horizontal="right"/>
    </xf>
    <xf numFmtId="4" fontId="0" fillId="0" borderId="0" xfId="0" applyNumberFormat="1"/>
    <xf numFmtId="0" fontId="14" fillId="0" borderId="3" xfId="1" applyFont="1" applyFill="1" applyBorder="1" applyAlignment="1">
      <alignment horizontal="left" vertical="center" wrapText="1"/>
    </xf>
    <xf numFmtId="0" fontId="14" fillId="0" borderId="4" xfId="1" applyFont="1" applyFill="1" applyBorder="1" applyAlignment="1">
      <alignment horizontal="center" vertical="center" wrapText="1"/>
    </xf>
    <xf numFmtId="0" fontId="14" fillId="0" borderId="4" xfId="1" applyFont="1" applyFill="1" applyBorder="1" applyAlignment="1">
      <alignment horizontal="center" vertical="center"/>
    </xf>
    <xf numFmtId="4" fontId="14" fillId="0" borderId="5" xfId="1" applyNumberFormat="1" applyFont="1" applyFill="1" applyBorder="1" applyAlignment="1">
      <alignment horizontal="right" vertical="center" wrapText="1"/>
    </xf>
    <xf numFmtId="0" fontId="2" fillId="0" borderId="3" xfId="1" applyFont="1" applyFill="1" applyBorder="1" applyAlignment="1">
      <alignment horizontal="left" wrapText="1"/>
    </xf>
    <xf numFmtId="0" fontId="2" fillId="0" borderId="4" xfId="1" applyFont="1" applyFill="1" applyBorder="1" applyAlignment="1">
      <alignment horizontal="center" wrapText="1"/>
    </xf>
    <xf numFmtId="0" fontId="2" fillId="0" borderId="4" xfId="1" applyFont="1" applyFill="1" applyBorder="1" applyAlignment="1">
      <alignment horizontal="left" vertical="top" wrapText="1"/>
    </xf>
    <xf numFmtId="0" fontId="1" fillId="0" borderId="4" xfId="1" applyFill="1" applyBorder="1"/>
    <xf numFmtId="4" fontId="1" fillId="0" borderId="5" xfId="1" applyNumberFormat="1" applyFill="1" applyBorder="1" applyAlignment="1">
      <alignment horizontal="right"/>
    </xf>
    <xf numFmtId="0" fontId="2" fillId="0" borderId="6" xfId="1" applyFont="1" applyFill="1" applyBorder="1" applyAlignment="1">
      <alignment horizontal="left" wrapText="1"/>
    </xf>
    <xf numFmtId="0" fontId="2" fillId="0" borderId="7" xfId="1" applyFont="1" applyFill="1" applyBorder="1" applyAlignment="1">
      <alignment horizontal="center" wrapText="1"/>
    </xf>
    <xf numFmtId="0" fontId="2" fillId="0" borderId="7" xfId="1" applyFont="1" applyFill="1" applyBorder="1" applyAlignment="1">
      <alignment horizontal="left" vertical="top" wrapText="1"/>
    </xf>
    <xf numFmtId="0" fontId="1" fillId="0" borderId="7" xfId="1" applyFill="1" applyBorder="1"/>
    <xf numFmtId="0" fontId="2" fillId="0" borderId="7" xfId="1" applyFont="1" applyFill="1" applyBorder="1"/>
    <xf numFmtId="4" fontId="2" fillId="0" borderId="8" xfId="1" applyNumberFormat="1" applyFont="1" applyFill="1" applyBorder="1" applyAlignment="1">
      <alignment horizontal="right"/>
    </xf>
    <xf numFmtId="0" fontId="1" fillId="0" borderId="1" xfId="1" applyFill="1" applyBorder="1" applyAlignment="1">
      <alignment vertical="top" wrapText="1"/>
    </xf>
    <xf numFmtId="0" fontId="2" fillId="0" borderId="1" xfId="1" applyFont="1" applyFill="1" applyBorder="1" applyAlignment="1">
      <alignment horizontal="center" vertical="top" wrapText="1"/>
    </xf>
    <xf numFmtId="0" fontId="1" fillId="0" borderId="1" xfId="1" applyFill="1" applyBorder="1" applyAlignment="1">
      <alignment vertical="top"/>
    </xf>
    <xf numFmtId="0" fontId="1" fillId="0" borderId="1" xfId="1" applyFill="1" applyBorder="1" applyAlignment="1">
      <alignment horizontal="center" vertical="top" wrapText="1"/>
    </xf>
    <xf numFmtId="0" fontId="1" fillId="0" borderId="1" xfId="1" applyFill="1" applyBorder="1" applyAlignment="1">
      <alignment wrapText="1"/>
    </xf>
    <xf numFmtId="4" fontId="1" fillId="0" borderId="1" xfId="1" applyNumberFormat="1" applyFill="1" applyBorder="1" applyAlignment="1">
      <alignment horizontal="right"/>
    </xf>
    <xf numFmtId="4" fontId="11" fillId="0" borderId="1" xfId="1" applyNumberFormat="1" applyFont="1" applyFill="1" applyBorder="1" applyAlignment="1">
      <alignment horizontal="right"/>
    </xf>
    <xf numFmtId="0" fontId="2" fillId="0" borderId="1" xfId="1" applyFont="1" applyFill="1" applyBorder="1" applyAlignment="1">
      <alignment horizontal="left" wrapText="1"/>
    </xf>
    <xf numFmtId="0" fontId="2" fillId="0" borderId="1" xfId="1" applyFont="1" applyFill="1" applyBorder="1" applyAlignment="1">
      <alignment horizontal="center" wrapText="1"/>
    </xf>
    <xf numFmtId="0" fontId="2" fillId="0" borderId="1" xfId="1" applyFont="1" applyFill="1" applyBorder="1" applyAlignment="1">
      <alignment horizontal="left" vertical="top" wrapText="1"/>
    </xf>
    <xf numFmtId="4" fontId="2" fillId="0" borderId="1" xfId="1" applyNumberFormat="1" applyFont="1" applyFill="1" applyBorder="1" applyAlignment="1">
      <alignment horizontal="right"/>
    </xf>
    <xf numFmtId="4" fontId="1" fillId="0" borderId="1" xfId="1" applyNumberFormat="1" applyFill="1" applyBorder="1" applyAlignment="1">
      <alignment horizontal="right" vertical="center" wrapText="1"/>
    </xf>
    <xf numFmtId="0" fontId="11" fillId="0" borderId="1" xfId="1" applyFont="1" applyFill="1" applyBorder="1" applyAlignment="1">
      <alignment vertical="top" wrapText="1"/>
    </xf>
    <xf numFmtId="0" fontId="9" fillId="0" borderId="9" xfId="1" applyFont="1" applyFill="1" applyBorder="1" applyAlignment="1">
      <alignment vertical="top" wrapText="1"/>
    </xf>
    <xf numFmtId="0" fontId="9" fillId="0" borderId="2" xfId="1" applyFont="1" applyFill="1" applyBorder="1" applyAlignment="1">
      <alignment horizontal="center" vertical="top" wrapText="1"/>
    </xf>
    <xf numFmtId="0" fontId="9" fillId="0" borderId="2" xfId="1" applyFont="1" applyFill="1" applyBorder="1" applyAlignment="1">
      <alignment vertical="top"/>
    </xf>
    <xf numFmtId="0" fontId="9" fillId="0" borderId="2" xfId="1" applyFont="1" applyFill="1" applyBorder="1"/>
    <xf numFmtId="0" fontId="8" fillId="0" borderId="2" xfId="1" applyFont="1" applyFill="1" applyBorder="1" applyAlignment="1">
      <alignment horizontal="right"/>
    </xf>
    <xf numFmtId="4" fontId="8" fillId="0" borderId="10" xfId="1" applyNumberFormat="1" applyFont="1" applyFill="1" applyBorder="1" applyAlignment="1">
      <alignment horizontal="right"/>
    </xf>
    <xf numFmtId="4" fontId="15" fillId="0" borderId="8" xfId="1" applyNumberFormat="1" applyFont="1" applyFill="1" applyBorder="1" applyAlignment="1">
      <alignment horizontal="right"/>
    </xf>
    <xf numFmtId="4" fontId="15" fillId="5" borderId="8" xfId="1" applyNumberFormat="1" applyFont="1" applyFill="1" applyBorder="1" applyAlignment="1">
      <alignment horizontal="right"/>
    </xf>
    <xf numFmtId="0" fontId="0" fillId="0" borderId="0" xfId="0" applyFill="1"/>
    <xf numFmtId="0" fontId="3" fillId="0" borderId="6" xfId="1" applyFont="1" applyFill="1" applyBorder="1" applyAlignment="1">
      <alignment horizontal="left" vertical="top" wrapText="1"/>
    </xf>
    <xf numFmtId="0" fontId="4" fillId="0" borderId="7" xfId="1" applyFont="1" applyFill="1" applyBorder="1" applyAlignment="1">
      <alignment horizontal="center" vertical="top" wrapText="1"/>
    </xf>
    <xf numFmtId="0" fontId="1" fillId="0" borderId="7" xfId="1" applyFill="1" applyBorder="1" applyAlignment="1">
      <alignment vertical="top"/>
    </xf>
    <xf numFmtId="4" fontId="1" fillId="0" borderId="8" xfId="1" applyNumberFormat="1" applyFill="1" applyBorder="1" applyAlignment="1">
      <alignment horizontal="right"/>
    </xf>
    <xf numFmtId="4" fontId="0" fillId="0" borderId="0" xfId="0" applyNumberFormat="1" applyFill="1"/>
  </cellXfs>
  <cellStyles count="23">
    <cellStyle name="Coma 2" xfId="6"/>
    <cellStyle name="Enllaç" xfId="2" builtinId="8" hidden="1"/>
    <cellStyle name="Enllaç" xfId="4" builtinId="8" hidden="1"/>
    <cellStyle name="Enllaç" xfId="12" builtinId="8" hidden="1"/>
    <cellStyle name="Enllaç" xfId="14" builtinId="8" hidden="1"/>
    <cellStyle name="Enllaç" xfId="17" builtinId="8" hidden="1"/>
    <cellStyle name="Enllaç" xfId="19" builtinId="8" hidden="1"/>
    <cellStyle name="Enllaç" xfId="21" builtinId="8" hidden="1"/>
    <cellStyle name="Enllaç" xfId="22" builtinId="8" hidden="1"/>
    <cellStyle name="Enllaç visitat" xfId="3" builtinId="9" hidden="1"/>
    <cellStyle name="Enllaç visitat" xfId="5" builtinId="9" hidden="1"/>
    <cellStyle name="Enllaç visitat" xfId="13" builtinId="9" hidden="1"/>
    <cellStyle name="Enllaç visitat" xfId="15" builtinId="9" hidden="1"/>
    <cellStyle name="Enllaç visitat" xfId="16" builtinId="9" hidden="1"/>
    <cellStyle name="Enllaç visitat" xfId="11" builtinId="9" hidden="1"/>
    <cellStyle name="Enllaç visitat" xfId="20" builtinId="9" hidden="1"/>
    <cellStyle name="Enllaç visitat" xfId="18" builtinId="9" hidden="1"/>
    <cellStyle name="Normal" xfId="0" builtinId="0"/>
    <cellStyle name="Normal 10" xfId="10"/>
    <cellStyle name="Normal 2" xfId="1"/>
    <cellStyle name="Normal 4" xfId="7"/>
    <cellStyle name="Normal 5" xfId="8"/>
    <cellStyle name="Normal 9"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3"/>
  <sheetViews>
    <sheetView topLeftCell="A96" workbookViewId="0">
      <selection activeCell="A103" sqref="A103:XFD108"/>
    </sheetView>
  </sheetViews>
  <sheetFormatPr defaultRowHeight="14.4" x14ac:dyDescent="0.3"/>
  <cols>
    <col min="1" max="1" width="93.33203125" customWidth="1"/>
    <col min="2" max="2" width="13.6640625" customWidth="1"/>
    <col min="3" max="3" width="23.5546875" customWidth="1"/>
    <col min="4" max="4" width="11.109375" customWidth="1"/>
    <col min="5" max="5" width="41.21875" customWidth="1"/>
    <col min="6" max="6" width="14.109375" customWidth="1"/>
  </cols>
  <sheetData>
    <row r="1" spans="1:6" ht="24" thickBot="1" x14ac:dyDescent="0.35">
      <c r="A1" s="4"/>
      <c r="B1" s="20"/>
      <c r="C1" s="21"/>
      <c r="D1" s="13"/>
      <c r="E1" s="13"/>
      <c r="F1" s="35"/>
    </row>
    <row r="2" spans="1:6" ht="21.6" thickBot="1" x14ac:dyDescent="0.35">
      <c r="A2" s="2" t="s">
        <v>0</v>
      </c>
      <c r="B2" s="15" t="s">
        <v>1</v>
      </c>
      <c r="C2" s="15" t="s">
        <v>2</v>
      </c>
      <c r="D2" s="16" t="s">
        <v>3</v>
      </c>
      <c r="E2" s="16" t="s">
        <v>4</v>
      </c>
      <c r="F2" s="36" t="s">
        <v>153</v>
      </c>
    </row>
    <row r="3" spans="1:6" ht="16.2" thickBot="1" x14ac:dyDescent="0.35">
      <c r="A3" s="3" t="s">
        <v>5</v>
      </c>
      <c r="B3" s="19"/>
      <c r="C3" s="17"/>
      <c r="D3" s="18"/>
      <c r="E3" s="18"/>
      <c r="F3" s="37"/>
    </row>
    <row r="4" spans="1:6" ht="15.6" x14ac:dyDescent="0.3">
      <c r="A4" s="6" t="s">
        <v>6</v>
      </c>
      <c r="B4" s="26"/>
      <c r="C4" s="27"/>
      <c r="D4" s="28"/>
      <c r="E4" s="33" t="s">
        <v>7</v>
      </c>
      <c r="F4" s="42">
        <v>2500</v>
      </c>
    </row>
    <row r="5" spans="1:6" ht="46.8" x14ac:dyDescent="0.3">
      <c r="A5" s="1" t="s">
        <v>8</v>
      </c>
      <c r="B5" s="29" t="s">
        <v>9</v>
      </c>
      <c r="C5" s="9" t="s">
        <v>10</v>
      </c>
      <c r="D5" s="10">
        <v>1</v>
      </c>
      <c r="E5" s="14" t="s">
        <v>11</v>
      </c>
      <c r="F5" s="38">
        <v>500</v>
      </c>
    </row>
    <row r="6" spans="1:6" ht="46.8" x14ac:dyDescent="0.3">
      <c r="A6" s="1" t="s">
        <v>12</v>
      </c>
      <c r="B6" s="29" t="s">
        <v>13</v>
      </c>
      <c r="C6" s="12" t="s">
        <v>14</v>
      </c>
      <c r="D6" s="10">
        <v>1</v>
      </c>
      <c r="E6" s="14" t="s">
        <v>11</v>
      </c>
      <c r="F6" s="38">
        <v>500</v>
      </c>
    </row>
    <row r="7" spans="1:6" ht="62.4" x14ac:dyDescent="0.3">
      <c r="A7" s="1" t="s">
        <v>15</v>
      </c>
      <c r="B7" s="29" t="s">
        <v>16</v>
      </c>
      <c r="C7" s="12" t="s">
        <v>17</v>
      </c>
      <c r="D7" s="10">
        <v>1</v>
      </c>
      <c r="E7" s="14" t="s">
        <v>11</v>
      </c>
      <c r="F7" s="38">
        <v>500</v>
      </c>
    </row>
    <row r="8" spans="1:6" ht="46.8" x14ac:dyDescent="0.3">
      <c r="A8" s="1" t="s">
        <v>18</v>
      </c>
      <c r="B8" s="29" t="s">
        <v>19</v>
      </c>
      <c r="C8" s="9" t="s">
        <v>20</v>
      </c>
      <c r="D8" s="10">
        <v>1</v>
      </c>
      <c r="E8" s="14" t="s">
        <v>11</v>
      </c>
      <c r="F8" s="38">
        <v>500</v>
      </c>
    </row>
    <row r="9" spans="1:6" ht="62.4" x14ac:dyDescent="0.3">
      <c r="A9" s="1" t="s">
        <v>21</v>
      </c>
      <c r="B9" s="29" t="s">
        <v>22</v>
      </c>
      <c r="C9" s="9" t="s">
        <v>23</v>
      </c>
      <c r="D9" s="10">
        <v>1</v>
      </c>
      <c r="E9" s="14" t="s">
        <v>11</v>
      </c>
      <c r="F9" s="38">
        <v>500</v>
      </c>
    </row>
    <row r="10" spans="1:6" s="49" customFormat="1" ht="15.6" x14ac:dyDescent="0.3">
      <c r="A10" s="45" t="s">
        <v>24</v>
      </c>
      <c r="B10" s="46"/>
      <c r="C10" s="45"/>
      <c r="D10" s="47"/>
      <c r="E10" s="47"/>
      <c r="F10" s="48"/>
    </row>
    <row r="11" spans="1:6" s="49" customFormat="1" ht="15.6" x14ac:dyDescent="0.3">
      <c r="A11" s="45" t="s">
        <v>25</v>
      </c>
      <c r="B11" s="46"/>
      <c r="C11" s="45"/>
      <c r="D11" s="47"/>
      <c r="E11" s="47"/>
      <c r="F11" s="48"/>
    </row>
    <row r="12" spans="1:6" s="49" customFormat="1" ht="15.6" x14ac:dyDescent="0.3">
      <c r="A12" s="45" t="s">
        <v>26</v>
      </c>
      <c r="B12" s="46"/>
      <c r="C12" s="45"/>
      <c r="D12" s="47"/>
      <c r="E12" s="47"/>
      <c r="F12" s="48"/>
    </row>
    <row r="13" spans="1:6" s="49" customFormat="1" ht="15.6" x14ac:dyDescent="0.3">
      <c r="A13" s="45" t="s">
        <v>27</v>
      </c>
      <c r="B13" s="46"/>
      <c r="C13" s="45"/>
      <c r="D13" s="47"/>
      <c r="E13" s="47"/>
      <c r="F13" s="48"/>
    </row>
    <row r="14" spans="1:6" s="49" customFormat="1" ht="15.6" x14ac:dyDescent="0.3">
      <c r="A14" s="45" t="s">
        <v>28</v>
      </c>
      <c r="B14" s="46"/>
      <c r="C14" s="45"/>
      <c r="D14" s="47"/>
      <c r="E14" s="47"/>
      <c r="F14" s="48"/>
    </row>
    <row r="15" spans="1:6" s="49" customFormat="1" ht="15.6" x14ac:dyDescent="0.3">
      <c r="A15" s="45" t="s">
        <v>29</v>
      </c>
      <c r="B15" s="46"/>
      <c r="C15" s="45"/>
      <c r="D15" s="47"/>
      <c r="E15" s="47"/>
      <c r="F15" s="48"/>
    </row>
    <row r="16" spans="1:6" s="49" customFormat="1" ht="15.6" x14ac:dyDescent="0.3">
      <c r="A16" s="45" t="s">
        <v>30</v>
      </c>
      <c r="B16" s="50" t="s">
        <v>9</v>
      </c>
      <c r="C16" s="45"/>
      <c r="D16" s="47"/>
      <c r="E16" s="47"/>
      <c r="F16" s="48"/>
    </row>
    <row r="17" spans="1:6" s="49" customFormat="1" ht="15.6" x14ac:dyDescent="0.3">
      <c r="A17" s="45" t="s">
        <v>31</v>
      </c>
      <c r="B17" s="50" t="s">
        <v>9</v>
      </c>
      <c r="C17" s="45"/>
      <c r="D17" s="47"/>
      <c r="E17" s="47"/>
      <c r="F17" s="48"/>
    </row>
    <row r="18" spans="1:6" s="49" customFormat="1" ht="16.2" thickBot="1" x14ac:dyDescent="0.35">
      <c r="A18" s="45" t="s">
        <v>32</v>
      </c>
      <c r="B18" s="50" t="s">
        <v>16</v>
      </c>
      <c r="C18" s="45"/>
      <c r="D18" s="47"/>
      <c r="E18" s="47"/>
      <c r="F18" s="48"/>
    </row>
    <row r="19" spans="1:6" ht="15.6" x14ac:dyDescent="0.3">
      <c r="A19" s="6" t="s">
        <v>6</v>
      </c>
      <c r="B19" s="26"/>
      <c r="C19" s="27"/>
      <c r="D19" s="28"/>
      <c r="E19" s="33" t="s">
        <v>33</v>
      </c>
      <c r="F19" s="42">
        <v>6210</v>
      </c>
    </row>
    <row r="20" spans="1:6" ht="46.8" x14ac:dyDescent="0.3">
      <c r="A20" s="1" t="s">
        <v>34</v>
      </c>
      <c r="B20" s="29" t="s">
        <v>35</v>
      </c>
      <c r="C20" s="12" t="s">
        <v>36</v>
      </c>
      <c r="D20" s="10">
        <v>1</v>
      </c>
      <c r="E20" s="14" t="s">
        <v>37</v>
      </c>
      <c r="F20" s="38">
        <v>345</v>
      </c>
    </row>
    <row r="21" spans="1:6" ht="46.8" x14ac:dyDescent="0.3">
      <c r="A21" s="1" t="s">
        <v>34</v>
      </c>
      <c r="B21" s="29" t="s">
        <v>38</v>
      </c>
      <c r="C21" s="12" t="s">
        <v>36</v>
      </c>
      <c r="D21" s="10">
        <v>1</v>
      </c>
      <c r="E21" s="14" t="s">
        <v>37</v>
      </c>
      <c r="F21" s="38">
        <v>345</v>
      </c>
    </row>
    <row r="22" spans="1:6" ht="46.8" x14ac:dyDescent="0.3">
      <c r="A22" s="1" t="s">
        <v>39</v>
      </c>
      <c r="B22" s="29" t="s">
        <v>40</v>
      </c>
      <c r="C22" s="12" t="s">
        <v>41</v>
      </c>
      <c r="D22" s="10">
        <v>1</v>
      </c>
      <c r="E22" s="14" t="s">
        <v>37</v>
      </c>
      <c r="F22" s="38">
        <v>345</v>
      </c>
    </row>
    <row r="23" spans="1:6" ht="62.4" x14ac:dyDescent="0.3">
      <c r="A23" s="1" t="s">
        <v>15</v>
      </c>
      <c r="B23" s="29" t="s">
        <v>42</v>
      </c>
      <c r="C23" s="12" t="s">
        <v>43</v>
      </c>
      <c r="D23" s="10">
        <v>1</v>
      </c>
      <c r="E23" s="14" t="s">
        <v>37</v>
      </c>
      <c r="F23" s="38">
        <v>345</v>
      </c>
    </row>
    <row r="24" spans="1:6" ht="46.8" x14ac:dyDescent="0.3">
      <c r="A24" s="1" t="s">
        <v>44</v>
      </c>
      <c r="B24" s="29" t="s">
        <v>45</v>
      </c>
      <c r="C24" s="12" t="s">
        <v>46</v>
      </c>
      <c r="D24" s="10">
        <v>1</v>
      </c>
      <c r="E24" s="14" t="s">
        <v>37</v>
      </c>
      <c r="F24" s="38">
        <v>345</v>
      </c>
    </row>
    <row r="25" spans="1:6" ht="78" x14ac:dyDescent="0.3">
      <c r="A25" s="1" t="s">
        <v>47</v>
      </c>
      <c r="B25" s="29" t="s">
        <v>48</v>
      </c>
      <c r="C25" s="12" t="s">
        <v>49</v>
      </c>
      <c r="D25" s="10">
        <v>1</v>
      </c>
      <c r="E25" s="14" t="s">
        <v>37</v>
      </c>
      <c r="F25" s="38">
        <v>345</v>
      </c>
    </row>
    <row r="26" spans="1:6" ht="46.8" x14ac:dyDescent="0.3">
      <c r="A26" s="1" t="s">
        <v>34</v>
      </c>
      <c r="B26" s="29" t="s">
        <v>50</v>
      </c>
      <c r="C26" s="12" t="s">
        <v>51</v>
      </c>
      <c r="D26" s="10">
        <v>1</v>
      </c>
      <c r="E26" s="14" t="s">
        <v>37</v>
      </c>
      <c r="F26" s="38">
        <v>345</v>
      </c>
    </row>
    <row r="27" spans="1:6" ht="46.8" x14ac:dyDescent="0.3">
      <c r="A27" s="1" t="s">
        <v>52</v>
      </c>
      <c r="B27" s="29" t="s">
        <v>53</v>
      </c>
      <c r="C27" s="12"/>
      <c r="D27" s="10">
        <v>1</v>
      </c>
      <c r="E27" s="14" t="s">
        <v>37</v>
      </c>
      <c r="F27" s="38">
        <v>345</v>
      </c>
    </row>
    <row r="28" spans="1:6" ht="46.8" x14ac:dyDescent="0.3">
      <c r="A28" s="1" t="s">
        <v>54</v>
      </c>
      <c r="B28" s="29" t="s">
        <v>55</v>
      </c>
      <c r="C28" s="12"/>
      <c r="D28" s="10">
        <v>1</v>
      </c>
      <c r="E28" s="14" t="s">
        <v>37</v>
      </c>
      <c r="F28" s="38">
        <v>345</v>
      </c>
    </row>
    <row r="29" spans="1:6" ht="46.8" x14ac:dyDescent="0.3">
      <c r="A29" s="1" t="s">
        <v>56</v>
      </c>
      <c r="B29" s="29" t="s">
        <v>57</v>
      </c>
      <c r="C29" s="12" t="s">
        <v>58</v>
      </c>
      <c r="D29" s="10">
        <v>1</v>
      </c>
      <c r="E29" s="14" t="s">
        <v>37</v>
      </c>
      <c r="F29" s="38">
        <v>345</v>
      </c>
    </row>
    <row r="30" spans="1:6" ht="46.8" x14ac:dyDescent="0.3">
      <c r="A30" s="1" t="s">
        <v>59</v>
      </c>
      <c r="B30" s="29" t="s">
        <v>60</v>
      </c>
      <c r="C30" s="9" t="s">
        <v>61</v>
      </c>
      <c r="D30" s="10">
        <v>1</v>
      </c>
      <c r="E30" s="14" t="s">
        <v>37</v>
      </c>
      <c r="F30" s="38">
        <v>345</v>
      </c>
    </row>
    <row r="31" spans="1:6" ht="46.8" x14ac:dyDescent="0.3">
      <c r="A31" s="1" t="s">
        <v>34</v>
      </c>
      <c r="B31" s="29" t="s">
        <v>62</v>
      </c>
      <c r="C31" s="12" t="s">
        <v>63</v>
      </c>
      <c r="D31" s="10">
        <v>1</v>
      </c>
      <c r="E31" s="14" t="s">
        <v>37</v>
      </c>
      <c r="F31" s="38">
        <v>345</v>
      </c>
    </row>
    <row r="32" spans="1:6" ht="62.4" x14ac:dyDescent="0.3">
      <c r="A32" s="1" t="s">
        <v>64</v>
      </c>
      <c r="B32" s="29" t="s">
        <v>65</v>
      </c>
      <c r="C32" s="12" t="s">
        <v>66</v>
      </c>
      <c r="D32" s="10">
        <v>1</v>
      </c>
      <c r="E32" s="14" t="s">
        <v>37</v>
      </c>
      <c r="F32" s="38">
        <v>345</v>
      </c>
    </row>
    <row r="33" spans="1:6" ht="46.8" x14ac:dyDescent="0.3">
      <c r="A33" s="1" t="s">
        <v>67</v>
      </c>
      <c r="B33" s="29" t="s">
        <v>68</v>
      </c>
      <c r="C33" s="9" t="s">
        <v>69</v>
      </c>
      <c r="D33" s="10">
        <v>1</v>
      </c>
      <c r="E33" s="14" t="s">
        <v>37</v>
      </c>
      <c r="F33" s="38">
        <v>345</v>
      </c>
    </row>
    <row r="34" spans="1:6" ht="46.8" x14ac:dyDescent="0.3">
      <c r="A34" s="1" t="s">
        <v>56</v>
      </c>
      <c r="B34" s="29" t="s">
        <v>70</v>
      </c>
      <c r="C34" s="12" t="s">
        <v>71</v>
      </c>
      <c r="D34" s="10">
        <v>1</v>
      </c>
      <c r="E34" s="14" t="s">
        <v>37</v>
      </c>
      <c r="F34" s="38">
        <v>345</v>
      </c>
    </row>
    <row r="35" spans="1:6" ht="46.8" x14ac:dyDescent="0.3">
      <c r="A35" s="1" t="s">
        <v>72</v>
      </c>
      <c r="B35" s="29" t="s">
        <v>73</v>
      </c>
      <c r="C35" s="12" t="s">
        <v>74</v>
      </c>
      <c r="D35" s="10">
        <v>1</v>
      </c>
      <c r="E35" s="14" t="s">
        <v>37</v>
      </c>
      <c r="F35" s="38">
        <v>345</v>
      </c>
    </row>
    <row r="36" spans="1:6" ht="78" x14ac:dyDescent="0.3">
      <c r="A36" s="1" t="s">
        <v>47</v>
      </c>
      <c r="B36" s="29" t="s">
        <v>75</v>
      </c>
      <c r="C36" s="9" t="s">
        <v>76</v>
      </c>
      <c r="D36" s="10">
        <v>1</v>
      </c>
      <c r="E36" s="14" t="s">
        <v>37</v>
      </c>
      <c r="F36" s="38">
        <v>345</v>
      </c>
    </row>
    <row r="37" spans="1:6" ht="46.8" x14ac:dyDescent="0.3">
      <c r="A37" s="1" t="s">
        <v>77</v>
      </c>
      <c r="B37" s="29" t="s">
        <v>78</v>
      </c>
      <c r="C37" s="12" t="s">
        <v>79</v>
      </c>
      <c r="D37" s="10">
        <v>1</v>
      </c>
      <c r="E37" s="14" t="s">
        <v>37</v>
      </c>
      <c r="F37" s="38">
        <v>345</v>
      </c>
    </row>
    <row r="38" spans="1:6" s="49" customFormat="1" ht="15.6" x14ac:dyDescent="0.3">
      <c r="A38" s="45" t="s">
        <v>80</v>
      </c>
      <c r="B38" s="46"/>
      <c r="C38" s="45"/>
      <c r="D38" s="51"/>
      <c r="E38" s="47"/>
      <c r="F38" s="48"/>
    </row>
    <row r="39" spans="1:6" s="49" customFormat="1" ht="15.6" x14ac:dyDescent="0.3">
      <c r="A39" s="45" t="s">
        <v>81</v>
      </c>
      <c r="B39" s="46"/>
      <c r="C39" s="45"/>
      <c r="D39" s="51"/>
      <c r="E39" s="47"/>
      <c r="F39" s="48"/>
    </row>
    <row r="40" spans="1:6" s="49" customFormat="1" ht="15.6" x14ac:dyDescent="0.3">
      <c r="A40" s="45" t="s">
        <v>26</v>
      </c>
      <c r="B40" s="46"/>
      <c r="C40" s="45"/>
      <c r="D40" s="51"/>
      <c r="E40" s="47"/>
      <c r="F40" s="48"/>
    </row>
    <row r="41" spans="1:6" s="49" customFormat="1" ht="15.6" x14ac:dyDescent="0.3">
      <c r="A41" s="45" t="s">
        <v>27</v>
      </c>
      <c r="B41" s="46"/>
      <c r="C41" s="45"/>
      <c r="D41" s="51"/>
      <c r="E41" s="47"/>
      <c r="F41" s="48"/>
    </row>
    <row r="42" spans="1:6" s="49" customFormat="1" ht="15.6" x14ac:dyDescent="0.3">
      <c r="A42" s="45" t="s">
        <v>28</v>
      </c>
      <c r="B42" s="46"/>
      <c r="C42" s="45"/>
      <c r="D42" s="51"/>
      <c r="E42" s="47"/>
      <c r="F42" s="48"/>
    </row>
    <row r="43" spans="1:6" s="49" customFormat="1" ht="15.6" x14ac:dyDescent="0.3">
      <c r="A43" s="45" t="s">
        <v>31</v>
      </c>
      <c r="B43" s="46"/>
      <c r="C43" s="45"/>
      <c r="D43" s="51"/>
      <c r="E43" s="47"/>
      <c r="F43" s="48"/>
    </row>
    <row r="44" spans="1:6" s="49" customFormat="1" ht="15.6" x14ac:dyDescent="0.3">
      <c r="A44" s="45" t="s">
        <v>82</v>
      </c>
      <c r="B44" s="51"/>
      <c r="C44" s="45"/>
      <c r="D44" s="51"/>
      <c r="E44" s="47"/>
      <c r="F44" s="48"/>
    </row>
    <row r="45" spans="1:6" s="49" customFormat="1" ht="16.2" thickBot="1" x14ac:dyDescent="0.35">
      <c r="A45" s="45" t="s">
        <v>83</v>
      </c>
      <c r="B45" s="51"/>
      <c r="C45" s="45"/>
      <c r="D45" s="51"/>
      <c r="E45" s="47"/>
      <c r="F45" s="48"/>
    </row>
    <row r="46" spans="1:6" s="49" customFormat="1" ht="15.6" x14ac:dyDescent="0.3">
      <c r="A46" s="52" t="s">
        <v>6</v>
      </c>
      <c r="B46" s="53"/>
      <c r="C46" s="54"/>
      <c r="D46" s="55"/>
      <c r="E46" s="56" t="s">
        <v>84</v>
      </c>
      <c r="F46" s="57">
        <v>625</v>
      </c>
    </row>
    <row r="47" spans="1:6" ht="140.4" x14ac:dyDescent="0.3">
      <c r="A47" s="1" t="s">
        <v>85</v>
      </c>
      <c r="B47" s="29" t="s">
        <v>86</v>
      </c>
      <c r="C47" s="12" t="s">
        <v>87</v>
      </c>
      <c r="D47" s="10">
        <v>1</v>
      </c>
      <c r="E47" s="14" t="s">
        <v>88</v>
      </c>
      <c r="F47" s="38">
        <v>625</v>
      </c>
    </row>
    <row r="48" spans="1:6" s="49" customFormat="1" ht="15.6" x14ac:dyDescent="0.3">
      <c r="A48" s="45" t="s">
        <v>80</v>
      </c>
      <c r="B48" s="46"/>
      <c r="C48" s="58"/>
      <c r="D48" s="59"/>
      <c r="E48" s="59"/>
      <c r="F48" s="48"/>
    </row>
    <row r="49" spans="1:6" s="49" customFormat="1" ht="15.6" x14ac:dyDescent="0.3">
      <c r="A49" s="45" t="s">
        <v>81</v>
      </c>
      <c r="B49" s="46"/>
      <c r="C49" s="58"/>
      <c r="D49" s="59"/>
      <c r="E49" s="59"/>
      <c r="F49" s="48"/>
    </row>
    <row r="50" spans="1:6" s="49" customFormat="1" ht="15.6" x14ac:dyDescent="0.3">
      <c r="A50" s="45" t="s">
        <v>26</v>
      </c>
      <c r="B50" s="46"/>
      <c r="C50" s="58"/>
      <c r="D50" s="59"/>
      <c r="E50" s="59"/>
      <c r="F50" s="48"/>
    </row>
    <row r="51" spans="1:6" s="49" customFormat="1" ht="15.6" x14ac:dyDescent="0.3">
      <c r="A51" s="45" t="s">
        <v>27</v>
      </c>
      <c r="B51" s="46"/>
      <c r="C51" s="58"/>
      <c r="D51" s="59"/>
      <c r="E51" s="59"/>
      <c r="F51" s="48"/>
    </row>
    <row r="52" spans="1:6" s="49" customFormat="1" ht="15.6" x14ac:dyDescent="0.3">
      <c r="A52" s="45" t="s">
        <v>28</v>
      </c>
      <c r="B52" s="46"/>
      <c r="C52" s="58"/>
      <c r="D52" s="59"/>
      <c r="E52" s="59"/>
      <c r="F52" s="48"/>
    </row>
    <row r="53" spans="1:6" s="49" customFormat="1" ht="15.6" x14ac:dyDescent="0.3">
      <c r="A53" s="45" t="s">
        <v>29</v>
      </c>
      <c r="B53" s="46"/>
      <c r="C53" s="58"/>
      <c r="D53" s="59"/>
      <c r="E53" s="59"/>
      <c r="F53" s="48"/>
    </row>
    <row r="54" spans="1:6" s="49" customFormat="1" ht="16.2" thickBot="1" x14ac:dyDescent="0.35">
      <c r="A54" s="45" t="s">
        <v>32</v>
      </c>
      <c r="B54" s="46"/>
      <c r="C54" s="45"/>
      <c r="D54" s="59"/>
      <c r="E54" s="59"/>
      <c r="F54" s="48"/>
    </row>
    <row r="55" spans="1:6" ht="15.6" x14ac:dyDescent="0.3">
      <c r="A55" s="6" t="s">
        <v>6</v>
      </c>
      <c r="B55" s="26"/>
      <c r="C55" s="27"/>
      <c r="D55" s="28"/>
      <c r="E55" s="33" t="s">
        <v>89</v>
      </c>
      <c r="F55" s="42">
        <v>237</v>
      </c>
    </row>
    <row r="56" spans="1:6" ht="46.8" x14ac:dyDescent="0.3">
      <c r="A56" s="1" t="s">
        <v>90</v>
      </c>
      <c r="B56" s="29" t="s">
        <v>91</v>
      </c>
      <c r="C56" s="9" t="s">
        <v>92</v>
      </c>
      <c r="D56" s="11"/>
      <c r="E56" s="14" t="s">
        <v>93</v>
      </c>
      <c r="F56" s="38">
        <v>237</v>
      </c>
    </row>
    <row r="57" spans="1:6" s="49" customFormat="1" ht="15.6" x14ac:dyDescent="0.3">
      <c r="A57" s="45" t="s">
        <v>80</v>
      </c>
      <c r="B57" s="46"/>
      <c r="C57" s="58"/>
      <c r="D57" s="59"/>
      <c r="E57" s="59"/>
      <c r="F57" s="48"/>
    </row>
    <row r="58" spans="1:6" s="49" customFormat="1" ht="15.6" x14ac:dyDescent="0.3">
      <c r="A58" s="45" t="s">
        <v>81</v>
      </c>
      <c r="B58" s="46"/>
      <c r="C58" s="58"/>
      <c r="D58" s="59"/>
      <c r="E58" s="59"/>
      <c r="F58" s="48"/>
    </row>
    <row r="59" spans="1:6" s="49" customFormat="1" ht="15.6" x14ac:dyDescent="0.3">
      <c r="A59" s="45" t="s">
        <v>26</v>
      </c>
      <c r="B59" s="46"/>
      <c r="C59" s="58"/>
      <c r="D59" s="59"/>
      <c r="E59" s="59"/>
      <c r="F59" s="48"/>
    </row>
    <row r="60" spans="1:6" s="49" customFormat="1" ht="15.6" x14ac:dyDescent="0.3">
      <c r="A60" s="45" t="s">
        <v>27</v>
      </c>
      <c r="B60" s="46"/>
      <c r="C60" s="58"/>
      <c r="D60" s="59"/>
      <c r="E60" s="59"/>
      <c r="F60" s="48"/>
    </row>
    <row r="61" spans="1:6" s="49" customFormat="1" ht="16.2" thickBot="1" x14ac:dyDescent="0.35">
      <c r="A61" s="45" t="s">
        <v>28</v>
      </c>
      <c r="B61" s="46"/>
      <c r="C61" s="58"/>
      <c r="D61" s="59"/>
      <c r="E61" s="59"/>
      <c r="F61" s="48"/>
    </row>
    <row r="62" spans="1:6" ht="15.6" x14ac:dyDescent="0.3">
      <c r="A62" s="6" t="s">
        <v>6</v>
      </c>
      <c r="B62" s="26"/>
      <c r="C62" s="27"/>
      <c r="D62" s="28"/>
      <c r="E62" s="33" t="s">
        <v>154</v>
      </c>
      <c r="F62" s="42">
        <v>541</v>
      </c>
    </row>
    <row r="63" spans="1:6" ht="63" thickBot="1" x14ac:dyDescent="0.35">
      <c r="A63" s="1" t="s">
        <v>64</v>
      </c>
      <c r="B63" s="29" t="s">
        <v>94</v>
      </c>
      <c r="C63" s="12" t="s">
        <v>95</v>
      </c>
      <c r="D63" s="10">
        <v>1</v>
      </c>
      <c r="E63" s="14" t="s">
        <v>96</v>
      </c>
      <c r="F63" s="38">
        <v>541</v>
      </c>
    </row>
    <row r="64" spans="1:6" ht="15.6" x14ac:dyDescent="0.3">
      <c r="A64" s="6" t="s">
        <v>97</v>
      </c>
      <c r="B64" s="26"/>
      <c r="C64" s="27"/>
      <c r="D64" s="28"/>
      <c r="E64" s="33"/>
      <c r="F64" s="42">
        <v>1740</v>
      </c>
    </row>
    <row r="65" spans="1:6" ht="46.8" x14ac:dyDescent="0.3">
      <c r="A65" s="1" t="s">
        <v>98</v>
      </c>
      <c r="B65" s="29" t="s">
        <v>99</v>
      </c>
      <c r="C65" s="9" t="s">
        <v>100</v>
      </c>
      <c r="D65" s="10">
        <v>1</v>
      </c>
      <c r="E65" s="14" t="s">
        <v>101</v>
      </c>
      <c r="F65" s="44">
        <v>700</v>
      </c>
    </row>
    <row r="66" spans="1:6" ht="15.6" x14ac:dyDescent="0.3">
      <c r="A66" s="1" t="s">
        <v>102</v>
      </c>
      <c r="B66" s="29"/>
      <c r="C66" s="9"/>
      <c r="D66" s="10"/>
      <c r="E66" s="11"/>
      <c r="F66" s="44"/>
    </row>
    <row r="67" spans="1:6" ht="15.6" x14ac:dyDescent="0.3">
      <c r="A67" s="1" t="s">
        <v>103</v>
      </c>
      <c r="B67" s="29"/>
      <c r="C67" s="9"/>
      <c r="D67" s="10"/>
      <c r="E67" s="11"/>
      <c r="F67" s="44"/>
    </row>
    <row r="68" spans="1:6" ht="15.6" x14ac:dyDescent="0.3">
      <c r="A68" s="1" t="s">
        <v>104</v>
      </c>
      <c r="B68" s="29"/>
      <c r="C68" s="9"/>
      <c r="D68" s="10"/>
      <c r="E68" s="11"/>
      <c r="F68" s="44"/>
    </row>
    <row r="69" spans="1:6" ht="15.6" x14ac:dyDescent="0.3">
      <c r="A69" s="1" t="s">
        <v>28</v>
      </c>
      <c r="B69" s="29"/>
      <c r="C69" s="9"/>
      <c r="D69" s="10"/>
      <c r="E69" s="11"/>
      <c r="F69" s="44"/>
    </row>
    <row r="70" spans="1:6" ht="46.8" x14ac:dyDescent="0.3">
      <c r="A70" s="1" t="s">
        <v>105</v>
      </c>
      <c r="B70" s="29" t="s">
        <v>106</v>
      </c>
      <c r="C70" s="12"/>
      <c r="D70" s="10">
        <v>1</v>
      </c>
      <c r="E70" s="14" t="s">
        <v>107</v>
      </c>
      <c r="F70" s="44">
        <v>500</v>
      </c>
    </row>
    <row r="71" spans="1:6" ht="15.6" x14ac:dyDescent="0.3">
      <c r="A71" s="1" t="s">
        <v>108</v>
      </c>
      <c r="B71" s="29"/>
      <c r="C71" s="9"/>
      <c r="D71" s="10"/>
      <c r="E71" s="11"/>
      <c r="F71" s="44"/>
    </row>
    <row r="72" spans="1:6" ht="15.6" x14ac:dyDescent="0.3">
      <c r="A72" s="1" t="s">
        <v>109</v>
      </c>
      <c r="B72" s="29"/>
      <c r="C72" s="9"/>
      <c r="D72" s="10"/>
      <c r="E72" s="11"/>
      <c r="F72" s="44"/>
    </row>
    <row r="73" spans="1:6" ht="15.6" x14ac:dyDescent="0.3">
      <c r="A73" s="1" t="s">
        <v>28</v>
      </c>
      <c r="B73" s="29"/>
      <c r="C73" s="9"/>
      <c r="D73" s="10"/>
      <c r="E73" s="11"/>
      <c r="F73" s="44"/>
    </row>
    <row r="74" spans="1:6" ht="46.8" x14ac:dyDescent="0.3">
      <c r="A74" s="1" t="s">
        <v>110</v>
      </c>
      <c r="B74" s="29" t="s">
        <v>111</v>
      </c>
      <c r="C74" s="12" t="s">
        <v>112</v>
      </c>
      <c r="D74" s="10">
        <v>1</v>
      </c>
      <c r="E74" s="14" t="s">
        <v>113</v>
      </c>
      <c r="F74" s="44">
        <v>340</v>
      </c>
    </row>
    <row r="75" spans="1:6" ht="15.6" x14ac:dyDescent="0.3">
      <c r="A75" s="1" t="s">
        <v>108</v>
      </c>
      <c r="B75" s="29"/>
      <c r="C75" s="9"/>
      <c r="D75" s="10"/>
      <c r="E75" s="11"/>
      <c r="F75" s="44"/>
    </row>
    <row r="76" spans="1:6" ht="15.6" x14ac:dyDescent="0.3">
      <c r="A76" s="1" t="s">
        <v>114</v>
      </c>
      <c r="B76" s="29"/>
      <c r="C76" s="9"/>
      <c r="D76" s="10"/>
      <c r="E76" s="11"/>
      <c r="F76" s="44"/>
    </row>
    <row r="77" spans="1:6" ht="31.2" x14ac:dyDescent="0.3">
      <c r="A77" s="1" t="s">
        <v>115</v>
      </c>
      <c r="B77" s="29" t="s">
        <v>116</v>
      </c>
      <c r="C77" s="12"/>
      <c r="D77" s="10">
        <v>18</v>
      </c>
      <c r="E77" s="11"/>
      <c r="F77" s="44">
        <v>200</v>
      </c>
    </row>
    <row r="78" spans="1:6" ht="15.6" x14ac:dyDescent="0.3">
      <c r="A78" s="1" t="s">
        <v>117</v>
      </c>
      <c r="B78" s="29"/>
      <c r="C78" s="12"/>
      <c r="D78" s="11"/>
      <c r="E78" s="11"/>
      <c r="F78" s="38"/>
    </row>
    <row r="79" spans="1:6" ht="15.6" x14ac:dyDescent="0.3">
      <c r="A79" s="1" t="s">
        <v>28</v>
      </c>
      <c r="B79" s="29"/>
      <c r="C79" s="9"/>
      <c r="D79" s="11"/>
      <c r="E79" s="11"/>
      <c r="F79" s="38"/>
    </row>
    <row r="80" spans="1:6" ht="15.6" x14ac:dyDescent="0.3">
      <c r="A80" s="7" t="s">
        <v>118</v>
      </c>
      <c r="B80" s="30"/>
      <c r="C80" s="31"/>
      <c r="D80" s="32"/>
      <c r="E80" s="32"/>
      <c r="F80" s="41">
        <v>1639</v>
      </c>
    </row>
    <row r="81" spans="1:6" ht="31.2" x14ac:dyDescent="0.3">
      <c r="A81" s="1" t="s">
        <v>119</v>
      </c>
      <c r="B81" s="29" t="s">
        <v>120</v>
      </c>
      <c r="C81" s="12" t="s">
        <v>121</v>
      </c>
      <c r="D81" s="10">
        <v>1</v>
      </c>
      <c r="E81" s="14" t="s">
        <v>122</v>
      </c>
      <c r="F81" s="38">
        <v>500</v>
      </c>
    </row>
    <row r="82" spans="1:6" s="49" customFormat="1" ht="15.6" x14ac:dyDescent="0.3">
      <c r="A82" s="45" t="s">
        <v>123</v>
      </c>
      <c r="B82" s="46"/>
      <c r="C82" s="60"/>
      <c r="D82" s="51"/>
      <c r="E82" s="47"/>
      <c r="F82" s="48"/>
    </row>
    <row r="83" spans="1:6" s="49" customFormat="1" ht="15.6" x14ac:dyDescent="0.3">
      <c r="A83" s="45" t="s">
        <v>124</v>
      </c>
      <c r="B83" s="46"/>
      <c r="C83" s="60"/>
      <c r="D83" s="51"/>
      <c r="E83" s="47"/>
      <c r="F83" s="48"/>
    </row>
    <row r="84" spans="1:6" s="49" customFormat="1" ht="15.6" x14ac:dyDescent="0.3">
      <c r="A84" s="45" t="s">
        <v>125</v>
      </c>
      <c r="B84" s="46"/>
      <c r="C84" s="60"/>
      <c r="D84" s="51"/>
      <c r="E84" s="47"/>
      <c r="F84" s="48"/>
    </row>
    <row r="85" spans="1:6" s="49" customFormat="1" ht="15.6" x14ac:dyDescent="0.3">
      <c r="A85" s="45" t="s">
        <v>126</v>
      </c>
      <c r="B85" s="46"/>
      <c r="C85" s="60"/>
      <c r="D85" s="51"/>
      <c r="E85" s="47"/>
      <c r="F85" s="48"/>
    </row>
    <row r="86" spans="1:6" s="49" customFormat="1" ht="15.6" x14ac:dyDescent="0.3">
      <c r="A86" s="45" t="s">
        <v>127</v>
      </c>
      <c r="B86" s="46"/>
      <c r="C86" s="60"/>
      <c r="D86" s="51"/>
      <c r="E86" s="47"/>
      <c r="F86" s="48"/>
    </row>
    <row r="87" spans="1:6" s="49" customFormat="1" ht="15.6" x14ac:dyDescent="0.3">
      <c r="A87" s="45" t="s">
        <v>28</v>
      </c>
      <c r="B87" s="46"/>
      <c r="C87" s="60"/>
      <c r="D87" s="51"/>
      <c r="E87" s="47"/>
      <c r="F87" s="48"/>
    </row>
    <row r="88" spans="1:6" ht="46.8" x14ac:dyDescent="0.3">
      <c r="A88" s="1" t="s">
        <v>128</v>
      </c>
      <c r="B88" s="29" t="s">
        <v>129</v>
      </c>
      <c r="C88" s="12" t="s">
        <v>74</v>
      </c>
      <c r="D88" s="10">
        <v>1</v>
      </c>
      <c r="E88" s="14" t="s">
        <v>130</v>
      </c>
      <c r="F88" s="38">
        <v>540</v>
      </c>
    </row>
    <row r="89" spans="1:6" s="49" customFormat="1" ht="15.6" x14ac:dyDescent="0.3">
      <c r="A89" s="45" t="s">
        <v>123</v>
      </c>
      <c r="B89" s="46"/>
      <c r="C89" s="60"/>
      <c r="D89" s="51"/>
      <c r="E89" s="47"/>
      <c r="F89" s="48"/>
    </row>
    <row r="90" spans="1:6" s="49" customFormat="1" ht="15.6" x14ac:dyDescent="0.3">
      <c r="A90" s="45" t="s">
        <v>131</v>
      </c>
      <c r="B90" s="46"/>
      <c r="C90" s="60"/>
      <c r="D90" s="51"/>
      <c r="E90" s="47"/>
      <c r="F90" s="48"/>
    </row>
    <row r="91" spans="1:6" s="49" customFormat="1" ht="15.6" x14ac:dyDescent="0.3">
      <c r="A91" s="45" t="s">
        <v>125</v>
      </c>
      <c r="B91" s="46"/>
      <c r="C91" s="60"/>
      <c r="D91" s="51"/>
      <c r="E91" s="47"/>
      <c r="F91" s="48"/>
    </row>
    <row r="92" spans="1:6" s="49" customFormat="1" ht="15.6" x14ac:dyDescent="0.3">
      <c r="A92" s="45" t="s">
        <v>132</v>
      </c>
      <c r="B92" s="46"/>
      <c r="C92" s="60"/>
      <c r="D92" s="51"/>
      <c r="E92" s="47"/>
      <c r="F92" s="48"/>
    </row>
    <row r="93" spans="1:6" s="49" customFormat="1" ht="15.6" x14ac:dyDescent="0.3">
      <c r="A93" s="45" t="s">
        <v>127</v>
      </c>
      <c r="B93" s="46"/>
      <c r="C93" s="60"/>
      <c r="D93" s="51"/>
      <c r="E93" s="47"/>
      <c r="F93" s="48"/>
    </row>
    <row r="94" spans="1:6" s="49" customFormat="1" ht="15.6" x14ac:dyDescent="0.3">
      <c r="A94" s="45" t="s">
        <v>28</v>
      </c>
      <c r="B94" s="46"/>
      <c r="C94" s="60"/>
      <c r="D94" s="51"/>
      <c r="E94" s="47"/>
      <c r="F94" s="48"/>
    </row>
    <row r="95" spans="1:6" ht="31.2" x14ac:dyDescent="0.3">
      <c r="A95" s="1" t="s">
        <v>128</v>
      </c>
      <c r="B95" s="29" t="s">
        <v>133</v>
      </c>
      <c r="C95" s="12" t="s">
        <v>79</v>
      </c>
      <c r="D95" s="10">
        <v>1</v>
      </c>
      <c r="E95" s="14" t="s">
        <v>134</v>
      </c>
      <c r="F95" s="38">
        <v>599</v>
      </c>
    </row>
    <row r="96" spans="1:6" s="49" customFormat="1" ht="15.6" x14ac:dyDescent="0.3">
      <c r="A96" s="45" t="s">
        <v>123</v>
      </c>
      <c r="B96" s="46"/>
      <c r="C96" s="60"/>
      <c r="D96" s="47"/>
      <c r="E96" s="47"/>
      <c r="F96" s="61"/>
    </row>
    <row r="97" spans="1:6" s="49" customFormat="1" ht="15.6" x14ac:dyDescent="0.3">
      <c r="A97" s="45" t="s">
        <v>131</v>
      </c>
      <c r="B97" s="46"/>
      <c r="C97" s="60"/>
      <c r="D97" s="47"/>
      <c r="E97" s="47"/>
      <c r="F97" s="61"/>
    </row>
    <row r="98" spans="1:6" s="49" customFormat="1" ht="15.6" x14ac:dyDescent="0.3">
      <c r="A98" s="45" t="s">
        <v>125</v>
      </c>
      <c r="B98" s="46"/>
      <c r="C98" s="60"/>
      <c r="D98" s="47"/>
      <c r="E98" s="47"/>
      <c r="F98" s="61"/>
    </row>
    <row r="99" spans="1:6" s="49" customFormat="1" ht="15.6" x14ac:dyDescent="0.3">
      <c r="A99" s="45" t="s">
        <v>135</v>
      </c>
      <c r="B99" s="46"/>
      <c r="C99" s="60"/>
      <c r="D99" s="47"/>
      <c r="E99" s="47"/>
      <c r="F99" s="61"/>
    </row>
    <row r="100" spans="1:6" s="49" customFormat="1" ht="15.6" x14ac:dyDescent="0.3">
      <c r="A100" s="45" t="s">
        <v>127</v>
      </c>
      <c r="B100" s="46"/>
      <c r="C100" s="60"/>
      <c r="D100" s="47"/>
      <c r="E100" s="47"/>
      <c r="F100" s="61"/>
    </row>
    <row r="101" spans="1:6" s="49" customFormat="1" ht="15.6" x14ac:dyDescent="0.3">
      <c r="A101" s="45" t="s">
        <v>28</v>
      </c>
      <c r="B101" s="46"/>
      <c r="C101" s="60"/>
      <c r="D101" s="47"/>
      <c r="E101" s="47"/>
      <c r="F101" s="61"/>
    </row>
    <row r="102" spans="1:6" ht="15.6" x14ac:dyDescent="0.3">
      <c r="A102" s="7" t="s">
        <v>136</v>
      </c>
      <c r="B102" s="30"/>
      <c r="C102" s="31"/>
      <c r="D102" s="32"/>
      <c r="E102" s="32"/>
      <c r="F102" s="41">
        <v>1371</v>
      </c>
    </row>
    <row r="103" spans="1:6" s="49" customFormat="1" ht="15.6" x14ac:dyDescent="0.3">
      <c r="A103" s="45" t="s">
        <v>137</v>
      </c>
      <c r="B103" s="46"/>
      <c r="C103" s="45"/>
      <c r="D103" s="51"/>
      <c r="E103" s="47"/>
      <c r="F103" s="48"/>
    </row>
    <row r="104" spans="1:6" s="49" customFormat="1" ht="15.6" x14ac:dyDescent="0.3">
      <c r="A104" s="45" t="s">
        <v>138</v>
      </c>
      <c r="B104" s="46"/>
      <c r="C104" s="45"/>
      <c r="D104" s="51"/>
      <c r="E104" s="47"/>
      <c r="F104" s="48"/>
    </row>
    <row r="105" spans="1:6" s="49" customFormat="1" ht="15.6" x14ac:dyDescent="0.3">
      <c r="A105" s="45" t="s">
        <v>139</v>
      </c>
      <c r="B105" s="46"/>
      <c r="C105" s="45"/>
      <c r="D105" s="51"/>
      <c r="E105" s="47"/>
      <c r="F105" s="48"/>
    </row>
    <row r="106" spans="1:6" s="49" customFormat="1" ht="15.6" x14ac:dyDescent="0.3">
      <c r="A106" s="45" t="s">
        <v>140</v>
      </c>
      <c r="B106" s="46"/>
      <c r="C106" s="45"/>
      <c r="D106" s="51"/>
      <c r="E106" s="47"/>
      <c r="F106" s="48"/>
    </row>
    <row r="107" spans="1:6" s="49" customFormat="1" ht="15.6" x14ac:dyDescent="0.3">
      <c r="A107" s="45" t="s">
        <v>127</v>
      </c>
      <c r="B107" s="46"/>
      <c r="C107" s="45"/>
      <c r="D107" s="51"/>
      <c r="E107" s="47"/>
      <c r="F107" s="48"/>
    </row>
    <row r="108" spans="1:6" s="49" customFormat="1" ht="15.6" x14ac:dyDescent="0.3">
      <c r="A108" s="45" t="s">
        <v>28</v>
      </c>
      <c r="B108" s="46"/>
      <c r="C108" s="45"/>
      <c r="D108" s="51"/>
      <c r="E108" s="47"/>
      <c r="F108" s="48"/>
    </row>
    <row r="109" spans="1:6" ht="31.2" x14ac:dyDescent="0.3">
      <c r="A109" s="1" t="s">
        <v>141</v>
      </c>
      <c r="B109" s="29" t="s">
        <v>142</v>
      </c>
      <c r="C109" s="9" t="s">
        <v>143</v>
      </c>
      <c r="D109" s="10">
        <v>20</v>
      </c>
      <c r="E109" s="34"/>
      <c r="F109" s="39">
        <v>117</v>
      </c>
    </row>
    <row r="110" spans="1:6" ht="31.2" x14ac:dyDescent="0.3">
      <c r="A110" s="8" t="s">
        <v>144</v>
      </c>
      <c r="B110" s="29" t="s">
        <v>145</v>
      </c>
      <c r="C110" s="12"/>
      <c r="D110" s="10">
        <v>1</v>
      </c>
      <c r="E110" s="34" t="s">
        <v>146</v>
      </c>
      <c r="F110" s="39">
        <v>240</v>
      </c>
    </row>
    <row r="111" spans="1:6" ht="62.4" x14ac:dyDescent="0.3">
      <c r="A111" s="1" t="s">
        <v>147</v>
      </c>
      <c r="B111" s="29" t="s">
        <v>148</v>
      </c>
      <c r="C111" s="9" t="s">
        <v>149</v>
      </c>
      <c r="D111" s="10">
        <v>1</v>
      </c>
      <c r="E111" s="11"/>
      <c r="F111" s="40">
        <v>300</v>
      </c>
    </row>
    <row r="112" spans="1:6" ht="62.4" x14ac:dyDescent="0.3">
      <c r="A112" s="1" t="s">
        <v>150</v>
      </c>
      <c r="B112" s="29" t="s">
        <v>151</v>
      </c>
      <c r="C112" s="12"/>
      <c r="D112" s="10"/>
      <c r="E112" s="11"/>
      <c r="F112" s="40">
        <v>714</v>
      </c>
    </row>
    <row r="113" spans="1:6" ht="18.600000000000001" thickBot="1" x14ac:dyDescent="0.4">
      <c r="A113" s="5"/>
      <c r="B113" s="22"/>
      <c r="C113" s="23"/>
      <c r="D113" s="24"/>
      <c r="E113" s="25" t="s">
        <v>152</v>
      </c>
      <c r="F113" s="43">
        <v>14863</v>
      </c>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1"/>
  <sheetViews>
    <sheetView tabSelected="1" topLeftCell="A10" workbookViewId="0">
      <selection activeCell="A13" sqref="A13:F51"/>
    </sheetView>
  </sheetViews>
  <sheetFormatPr defaultRowHeight="14.4" x14ac:dyDescent="0.3"/>
  <cols>
    <col min="1" max="1" width="93.33203125" customWidth="1"/>
    <col min="2" max="2" width="13.6640625" customWidth="1"/>
    <col min="3" max="3" width="23.5546875" customWidth="1"/>
    <col min="4" max="4" width="11.109375" customWidth="1"/>
    <col min="5" max="5" width="41.21875" customWidth="1"/>
    <col min="6" max="6" width="14.109375" customWidth="1"/>
  </cols>
  <sheetData>
    <row r="1" spans="1:6" ht="24" thickBot="1" x14ac:dyDescent="0.35">
      <c r="A1" s="4"/>
      <c r="B1" s="20"/>
      <c r="C1" s="21"/>
      <c r="D1" s="13"/>
      <c r="E1" s="13"/>
      <c r="F1" s="35"/>
    </row>
    <row r="2" spans="1:6" ht="21.6" thickBot="1" x14ac:dyDescent="0.35">
      <c r="A2" s="2" t="s">
        <v>0</v>
      </c>
      <c r="B2" s="15" t="s">
        <v>1</v>
      </c>
      <c r="C2" s="15" t="s">
        <v>2</v>
      </c>
      <c r="D2" s="16" t="s">
        <v>3</v>
      </c>
      <c r="E2" s="16" t="s">
        <v>4</v>
      </c>
      <c r="F2" s="36" t="s">
        <v>153</v>
      </c>
    </row>
    <row r="3" spans="1:6" ht="16.2" thickBot="1" x14ac:dyDescent="0.35">
      <c r="A3" s="3" t="s">
        <v>5</v>
      </c>
      <c r="B3" s="19"/>
      <c r="C3" s="17"/>
      <c r="D3" s="18"/>
      <c r="E3" s="18"/>
      <c r="F3" s="37"/>
    </row>
    <row r="4" spans="1:6" ht="15.6" x14ac:dyDescent="0.3">
      <c r="A4" s="6" t="s">
        <v>6</v>
      </c>
      <c r="B4" s="26"/>
      <c r="C4" s="27"/>
      <c r="D4" s="28"/>
      <c r="E4" s="33" t="s">
        <v>33</v>
      </c>
      <c r="F4" s="42">
        <f>SUM(F5:F22)</f>
        <v>6210</v>
      </c>
    </row>
    <row r="5" spans="1:6" ht="46.8" x14ac:dyDescent="0.3">
      <c r="A5" s="9" t="s">
        <v>34</v>
      </c>
      <c r="B5" s="29" t="s">
        <v>35</v>
      </c>
      <c r="C5" s="12" t="s">
        <v>36</v>
      </c>
      <c r="D5" s="10">
        <v>1</v>
      </c>
      <c r="E5" s="14" t="s">
        <v>37</v>
      </c>
      <c r="F5" s="38">
        <v>345</v>
      </c>
    </row>
    <row r="6" spans="1:6" ht="46.8" x14ac:dyDescent="0.3">
      <c r="A6" s="9" t="s">
        <v>34</v>
      </c>
      <c r="B6" s="29" t="s">
        <v>38</v>
      </c>
      <c r="C6" s="12" t="s">
        <v>36</v>
      </c>
      <c r="D6" s="10">
        <v>1</v>
      </c>
      <c r="E6" s="14" t="s">
        <v>37</v>
      </c>
      <c r="F6" s="38">
        <v>345</v>
      </c>
    </row>
    <row r="7" spans="1:6" ht="46.8" x14ac:dyDescent="0.3">
      <c r="A7" s="9" t="s">
        <v>39</v>
      </c>
      <c r="B7" s="29" t="s">
        <v>40</v>
      </c>
      <c r="C7" s="12" t="s">
        <v>41</v>
      </c>
      <c r="D7" s="10">
        <v>1</v>
      </c>
      <c r="E7" s="14" t="s">
        <v>37</v>
      </c>
      <c r="F7" s="38">
        <v>345</v>
      </c>
    </row>
    <row r="8" spans="1:6" ht="62.4" x14ac:dyDescent="0.3">
      <c r="A8" s="9" t="s">
        <v>15</v>
      </c>
      <c r="B8" s="29" t="s">
        <v>42</v>
      </c>
      <c r="C8" s="12" t="s">
        <v>43</v>
      </c>
      <c r="D8" s="10">
        <v>1</v>
      </c>
      <c r="E8" s="14" t="s">
        <v>37</v>
      </c>
      <c r="F8" s="38">
        <v>345</v>
      </c>
    </row>
    <row r="9" spans="1:6" ht="46.8" x14ac:dyDescent="0.3">
      <c r="A9" s="9" t="s">
        <v>44</v>
      </c>
      <c r="B9" s="29" t="s">
        <v>45</v>
      </c>
      <c r="C9" s="12" t="s">
        <v>46</v>
      </c>
      <c r="D9" s="10">
        <v>1</v>
      </c>
      <c r="E9" s="14" t="s">
        <v>37</v>
      </c>
      <c r="F9" s="38">
        <v>345</v>
      </c>
    </row>
    <row r="10" spans="1:6" ht="78" x14ac:dyDescent="0.3">
      <c r="A10" s="9" t="s">
        <v>47</v>
      </c>
      <c r="B10" s="29" t="s">
        <v>48</v>
      </c>
      <c r="C10" s="12" t="s">
        <v>49</v>
      </c>
      <c r="D10" s="10">
        <v>1</v>
      </c>
      <c r="E10" s="14" t="s">
        <v>37</v>
      </c>
      <c r="F10" s="38">
        <v>345</v>
      </c>
    </row>
    <row r="11" spans="1:6" ht="46.8" x14ac:dyDescent="0.3">
      <c r="A11" s="9" t="s">
        <v>34</v>
      </c>
      <c r="B11" s="29" t="s">
        <v>50</v>
      </c>
      <c r="C11" s="12" t="s">
        <v>51</v>
      </c>
      <c r="D11" s="10">
        <v>1</v>
      </c>
      <c r="E11" s="14" t="s">
        <v>37</v>
      </c>
      <c r="F11" s="38">
        <v>345</v>
      </c>
    </row>
    <row r="12" spans="1:6" ht="46.8" x14ac:dyDescent="0.3">
      <c r="A12" s="9" t="s">
        <v>52</v>
      </c>
      <c r="B12" s="29" t="s">
        <v>53</v>
      </c>
      <c r="C12" s="12"/>
      <c r="D12" s="10">
        <v>1</v>
      </c>
      <c r="E12" s="14" t="s">
        <v>37</v>
      </c>
      <c r="F12" s="38">
        <v>345</v>
      </c>
    </row>
    <row r="13" spans="1:6" ht="46.8" x14ac:dyDescent="0.3">
      <c r="A13" s="9" t="s">
        <v>54</v>
      </c>
      <c r="B13" s="29" t="s">
        <v>55</v>
      </c>
      <c r="C13" s="12"/>
      <c r="D13" s="10">
        <v>1</v>
      </c>
      <c r="E13" s="14" t="s">
        <v>37</v>
      </c>
      <c r="F13" s="38">
        <v>345</v>
      </c>
    </row>
    <row r="14" spans="1:6" ht="46.8" x14ac:dyDescent="0.3">
      <c r="A14" s="9" t="s">
        <v>56</v>
      </c>
      <c r="B14" s="29" t="s">
        <v>57</v>
      </c>
      <c r="C14" s="12" t="s">
        <v>58</v>
      </c>
      <c r="D14" s="10">
        <v>1</v>
      </c>
      <c r="E14" s="14" t="s">
        <v>37</v>
      </c>
      <c r="F14" s="38">
        <v>345</v>
      </c>
    </row>
    <row r="15" spans="1:6" ht="46.8" x14ac:dyDescent="0.3">
      <c r="A15" s="9" t="s">
        <v>59</v>
      </c>
      <c r="B15" s="29" t="s">
        <v>60</v>
      </c>
      <c r="C15" s="9" t="s">
        <v>61</v>
      </c>
      <c r="D15" s="10">
        <v>1</v>
      </c>
      <c r="E15" s="14" t="s">
        <v>37</v>
      </c>
      <c r="F15" s="38">
        <v>345</v>
      </c>
    </row>
    <row r="16" spans="1:6" ht="46.8" x14ac:dyDescent="0.3">
      <c r="A16" s="9" t="s">
        <v>34</v>
      </c>
      <c r="B16" s="29" t="s">
        <v>62</v>
      </c>
      <c r="C16" s="12" t="s">
        <v>63</v>
      </c>
      <c r="D16" s="10">
        <v>1</v>
      </c>
      <c r="E16" s="14" t="s">
        <v>37</v>
      </c>
      <c r="F16" s="38">
        <v>345</v>
      </c>
    </row>
    <row r="17" spans="1:6" ht="62.4" x14ac:dyDescent="0.3">
      <c r="A17" s="9" t="s">
        <v>64</v>
      </c>
      <c r="B17" s="29" t="s">
        <v>65</v>
      </c>
      <c r="C17" s="12" t="s">
        <v>66</v>
      </c>
      <c r="D17" s="10">
        <v>1</v>
      </c>
      <c r="E17" s="14" t="s">
        <v>37</v>
      </c>
      <c r="F17" s="38">
        <v>345</v>
      </c>
    </row>
    <row r="18" spans="1:6" s="99" customFormat="1" ht="62.4" x14ac:dyDescent="0.3">
      <c r="A18" s="78" t="s">
        <v>64</v>
      </c>
      <c r="B18" s="79" t="s">
        <v>94</v>
      </c>
      <c r="C18" s="80" t="s">
        <v>95</v>
      </c>
      <c r="D18" s="81">
        <v>1</v>
      </c>
      <c r="E18" s="82" t="s">
        <v>37</v>
      </c>
      <c r="F18" s="83">
        <v>345</v>
      </c>
    </row>
    <row r="19" spans="1:6" ht="46.8" x14ac:dyDescent="0.3">
      <c r="A19" s="9" t="s">
        <v>56</v>
      </c>
      <c r="B19" s="29" t="s">
        <v>70</v>
      </c>
      <c r="C19" s="12" t="s">
        <v>71</v>
      </c>
      <c r="D19" s="10">
        <v>1</v>
      </c>
      <c r="E19" s="14" t="s">
        <v>37</v>
      </c>
      <c r="F19" s="38">
        <v>345</v>
      </c>
    </row>
    <row r="20" spans="1:6" ht="46.8" x14ac:dyDescent="0.3">
      <c r="A20" s="9" t="s">
        <v>72</v>
      </c>
      <c r="B20" s="29" t="s">
        <v>73</v>
      </c>
      <c r="C20" s="12" t="s">
        <v>74</v>
      </c>
      <c r="D20" s="10">
        <v>1</v>
      </c>
      <c r="E20" s="14" t="s">
        <v>37</v>
      </c>
      <c r="F20" s="38">
        <v>345</v>
      </c>
    </row>
    <row r="21" spans="1:6" ht="78" x14ac:dyDescent="0.3">
      <c r="A21" s="9" t="s">
        <v>47</v>
      </c>
      <c r="B21" s="29" t="s">
        <v>75</v>
      </c>
      <c r="C21" s="9" t="s">
        <v>76</v>
      </c>
      <c r="D21" s="10">
        <v>1</v>
      </c>
      <c r="E21" s="14" t="s">
        <v>37</v>
      </c>
      <c r="F21" s="38">
        <v>345</v>
      </c>
    </row>
    <row r="22" spans="1:6" ht="47.4" thickBot="1" x14ac:dyDescent="0.35">
      <c r="A22" s="9" t="s">
        <v>77</v>
      </c>
      <c r="B22" s="29" t="s">
        <v>78</v>
      </c>
      <c r="C22" s="12" t="s">
        <v>79</v>
      </c>
      <c r="D22" s="10">
        <v>1</v>
      </c>
      <c r="E22" s="14" t="s">
        <v>37</v>
      </c>
      <c r="F22" s="38">
        <v>345</v>
      </c>
    </row>
    <row r="23" spans="1:6" ht="15.6" x14ac:dyDescent="0.3">
      <c r="A23" s="6" t="s">
        <v>6</v>
      </c>
      <c r="B23" s="26"/>
      <c r="C23" s="27"/>
      <c r="D23" s="28"/>
      <c r="E23" s="33" t="s">
        <v>89</v>
      </c>
      <c r="F23" s="42">
        <f>F24</f>
        <v>237</v>
      </c>
    </row>
    <row r="24" spans="1:6" ht="47.4" thickBot="1" x14ac:dyDescent="0.35">
      <c r="A24" s="9" t="s">
        <v>90</v>
      </c>
      <c r="B24" s="29" t="s">
        <v>91</v>
      </c>
      <c r="C24" s="9" t="s">
        <v>92</v>
      </c>
      <c r="D24" s="11"/>
      <c r="E24" s="14" t="s">
        <v>93</v>
      </c>
      <c r="F24" s="38">
        <v>237</v>
      </c>
    </row>
    <row r="25" spans="1:6" ht="15.6" x14ac:dyDescent="0.3">
      <c r="A25" s="6" t="s">
        <v>6</v>
      </c>
      <c r="B25" s="26"/>
      <c r="C25" s="27"/>
      <c r="D25" s="28"/>
      <c r="E25" s="33" t="s">
        <v>154</v>
      </c>
      <c r="F25" s="42">
        <f>F26</f>
        <v>541</v>
      </c>
    </row>
    <row r="26" spans="1:6" s="99" customFormat="1" ht="47.4" thickBot="1" x14ac:dyDescent="0.35">
      <c r="A26" s="78" t="s">
        <v>67</v>
      </c>
      <c r="B26" s="79" t="s">
        <v>68</v>
      </c>
      <c r="C26" s="78" t="s">
        <v>159</v>
      </c>
      <c r="D26" s="81">
        <v>1</v>
      </c>
      <c r="E26" s="82" t="s">
        <v>96</v>
      </c>
      <c r="F26" s="83">
        <v>541</v>
      </c>
    </row>
    <row r="27" spans="1:6" ht="15.6" x14ac:dyDescent="0.3">
      <c r="A27" s="6" t="s">
        <v>6</v>
      </c>
      <c r="B27" s="26"/>
      <c r="C27" s="27"/>
      <c r="D27" s="28"/>
      <c r="E27" s="33" t="s">
        <v>7</v>
      </c>
      <c r="F27" s="42">
        <f>SUM(F28:F32)</f>
        <v>2500</v>
      </c>
    </row>
    <row r="28" spans="1:6" ht="46.8" x14ac:dyDescent="0.3">
      <c r="A28" s="9" t="s">
        <v>8</v>
      </c>
      <c r="B28" s="29" t="s">
        <v>9</v>
      </c>
      <c r="C28" s="9" t="s">
        <v>10</v>
      </c>
      <c r="D28" s="10">
        <v>1</v>
      </c>
      <c r="E28" s="14" t="s">
        <v>11</v>
      </c>
      <c r="F28" s="38">
        <v>500</v>
      </c>
    </row>
    <row r="29" spans="1:6" ht="46.8" x14ac:dyDescent="0.3">
      <c r="A29" s="9" t="s">
        <v>12</v>
      </c>
      <c r="B29" s="29" t="s">
        <v>13</v>
      </c>
      <c r="C29" s="12" t="s">
        <v>14</v>
      </c>
      <c r="D29" s="10">
        <v>1</v>
      </c>
      <c r="E29" s="14" t="s">
        <v>11</v>
      </c>
      <c r="F29" s="38">
        <v>500</v>
      </c>
    </row>
    <row r="30" spans="1:6" ht="62.4" x14ac:dyDescent="0.3">
      <c r="A30" s="9" t="s">
        <v>15</v>
      </c>
      <c r="B30" s="29" t="s">
        <v>16</v>
      </c>
      <c r="C30" s="12" t="s">
        <v>17</v>
      </c>
      <c r="D30" s="10">
        <v>1</v>
      </c>
      <c r="E30" s="14" t="s">
        <v>11</v>
      </c>
      <c r="F30" s="38">
        <v>500</v>
      </c>
    </row>
    <row r="31" spans="1:6" ht="46.8" x14ac:dyDescent="0.3">
      <c r="A31" s="9" t="s">
        <v>18</v>
      </c>
      <c r="B31" s="29" t="s">
        <v>19</v>
      </c>
      <c r="C31" s="9" t="s">
        <v>20</v>
      </c>
      <c r="D31" s="10">
        <v>1</v>
      </c>
      <c r="E31" s="14" t="s">
        <v>11</v>
      </c>
      <c r="F31" s="38">
        <v>500</v>
      </c>
    </row>
    <row r="32" spans="1:6" ht="63" thickBot="1" x14ac:dyDescent="0.35">
      <c r="A32" s="9" t="s">
        <v>21</v>
      </c>
      <c r="B32" s="29" t="s">
        <v>22</v>
      </c>
      <c r="C32" s="9" t="s">
        <v>23</v>
      </c>
      <c r="D32" s="10">
        <v>1</v>
      </c>
      <c r="E32" s="14" t="s">
        <v>11</v>
      </c>
      <c r="F32" s="38">
        <v>500</v>
      </c>
    </row>
    <row r="33" spans="1:7" ht="15.6" x14ac:dyDescent="0.3">
      <c r="A33" s="6" t="s">
        <v>6</v>
      </c>
      <c r="B33" s="26"/>
      <c r="C33" s="27"/>
      <c r="D33" s="28"/>
      <c r="E33" s="33" t="s">
        <v>84</v>
      </c>
      <c r="F33" s="98">
        <f>F34</f>
        <v>625</v>
      </c>
    </row>
    <row r="34" spans="1:7" ht="78.599999999999994" thickBot="1" x14ac:dyDescent="0.35">
      <c r="A34" s="90" t="s">
        <v>158</v>
      </c>
      <c r="B34" s="29" t="s">
        <v>86</v>
      </c>
      <c r="C34" s="12" t="s">
        <v>87</v>
      </c>
      <c r="D34" s="10">
        <v>1</v>
      </c>
      <c r="E34" s="14" t="s">
        <v>88</v>
      </c>
      <c r="F34" s="38">
        <v>625</v>
      </c>
    </row>
    <row r="35" spans="1:7" ht="15.6" x14ac:dyDescent="0.3">
      <c r="A35" s="6" t="s">
        <v>97</v>
      </c>
      <c r="B35" s="26"/>
      <c r="C35" s="27"/>
      <c r="D35" s="28"/>
      <c r="E35" s="33"/>
      <c r="F35" s="42">
        <f>SUM(F36:F39)</f>
        <v>1740</v>
      </c>
      <c r="G35" s="62"/>
    </row>
    <row r="36" spans="1:7" ht="46.8" x14ac:dyDescent="0.3">
      <c r="A36" s="9" t="s">
        <v>98</v>
      </c>
      <c r="B36" s="29" t="s">
        <v>99</v>
      </c>
      <c r="C36" s="9" t="s">
        <v>160</v>
      </c>
      <c r="D36" s="10">
        <v>1</v>
      </c>
      <c r="E36" s="14" t="s">
        <v>101</v>
      </c>
      <c r="F36" s="40">
        <v>460</v>
      </c>
    </row>
    <row r="37" spans="1:7" ht="46.8" x14ac:dyDescent="0.3">
      <c r="A37" s="9" t="s">
        <v>105</v>
      </c>
      <c r="B37" s="29" t="s">
        <v>106</v>
      </c>
      <c r="C37" s="12"/>
      <c r="D37" s="10">
        <v>1</v>
      </c>
      <c r="E37" s="14" t="s">
        <v>107</v>
      </c>
      <c r="F37" s="40">
        <v>810</v>
      </c>
    </row>
    <row r="38" spans="1:7" ht="46.8" x14ac:dyDescent="0.3">
      <c r="A38" s="9" t="s">
        <v>110</v>
      </c>
      <c r="B38" s="29" t="s">
        <v>111</v>
      </c>
      <c r="C38" s="12" t="s">
        <v>112</v>
      </c>
      <c r="D38" s="10">
        <v>1</v>
      </c>
      <c r="E38" s="14" t="s">
        <v>113</v>
      </c>
      <c r="F38" s="40">
        <v>170</v>
      </c>
    </row>
    <row r="39" spans="1:7" ht="31.2" x14ac:dyDescent="0.3">
      <c r="A39" s="9" t="s">
        <v>115</v>
      </c>
      <c r="B39" s="29" t="s">
        <v>116</v>
      </c>
      <c r="C39" s="12"/>
      <c r="D39" s="10">
        <v>18</v>
      </c>
      <c r="E39" s="11"/>
      <c r="F39" s="40">
        <v>300</v>
      </c>
    </row>
    <row r="40" spans="1:7" ht="15.6" x14ac:dyDescent="0.3">
      <c r="A40" s="7" t="s">
        <v>118</v>
      </c>
      <c r="B40" s="30"/>
      <c r="C40" s="31"/>
      <c r="D40" s="32"/>
      <c r="E40" s="32"/>
      <c r="F40" s="41">
        <f>SUM(F41:F43)</f>
        <v>1640</v>
      </c>
    </row>
    <row r="41" spans="1:7" ht="31.2" x14ac:dyDescent="0.3">
      <c r="A41" s="9" t="s">
        <v>119</v>
      </c>
      <c r="B41" s="29" t="s">
        <v>120</v>
      </c>
      <c r="C41" s="12" t="s">
        <v>121</v>
      </c>
      <c r="D41" s="10">
        <v>1</v>
      </c>
      <c r="E41" s="14" t="s">
        <v>122</v>
      </c>
      <c r="F41" s="38">
        <v>500</v>
      </c>
    </row>
    <row r="42" spans="1:7" ht="46.8" x14ac:dyDescent="0.3">
      <c r="A42" s="9" t="s">
        <v>128</v>
      </c>
      <c r="B42" s="29" t="s">
        <v>129</v>
      </c>
      <c r="C42" s="12" t="s">
        <v>74</v>
      </c>
      <c r="D42" s="10">
        <v>1</v>
      </c>
      <c r="E42" s="14" t="s">
        <v>130</v>
      </c>
      <c r="F42" s="38">
        <v>700</v>
      </c>
    </row>
    <row r="43" spans="1:7" ht="31.2" x14ac:dyDescent="0.3">
      <c r="A43" s="9" t="s">
        <v>128</v>
      </c>
      <c r="B43" s="29" t="s">
        <v>133</v>
      </c>
      <c r="C43" s="12" t="s">
        <v>79</v>
      </c>
      <c r="D43" s="10">
        <v>1</v>
      </c>
      <c r="E43" s="14" t="s">
        <v>134</v>
      </c>
      <c r="F43" s="38">
        <v>440</v>
      </c>
    </row>
    <row r="44" spans="1:7" ht="15.6" x14ac:dyDescent="0.3">
      <c r="A44" s="7" t="s">
        <v>136</v>
      </c>
      <c r="B44" s="30"/>
      <c r="C44" s="31"/>
      <c r="D44" s="32"/>
      <c r="E44" s="32"/>
      <c r="F44" s="41">
        <f>SUM(F45:F48)</f>
        <v>1371</v>
      </c>
    </row>
    <row r="45" spans="1:7" ht="31.2" x14ac:dyDescent="0.3">
      <c r="A45" s="90" t="s">
        <v>157</v>
      </c>
      <c r="B45" s="29" t="s">
        <v>142</v>
      </c>
      <c r="C45" s="9" t="s">
        <v>143</v>
      </c>
      <c r="D45" s="10">
        <v>20</v>
      </c>
      <c r="E45" s="34"/>
      <c r="F45" s="39">
        <v>117</v>
      </c>
    </row>
    <row r="46" spans="1:7" ht="31.2" x14ac:dyDescent="0.3">
      <c r="A46" s="8" t="s">
        <v>144</v>
      </c>
      <c r="B46" s="29" t="s">
        <v>145</v>
      </c>
      <c r="C46" s="12"/>
      <c r="D46" s="10">
        <v>1</v>
      </c>
      <c r="E46" s="34" t="s">
        <v>146</v>
      </c>
      <c r="F46" s="39">
        <v>240</v>
      </c>
    </row>
    <row r="47" spans="1:7" ht="62.4" x14ac:dyDescent="0.3">
      <c r="A47" s="9" t="s">
        <v>161</v>
      </c>
      <c r="B47" s="29" t="s">
        <v>148</v>
      </c>
      <c r="C47" s="9" t="s">
        <v>149</v>
      </c>
      <c r="D47" s="10">
        <v>1</v>
      </c>
      <c r="E47" s="11"/>
      <c r="F47" s="40">
        <v>300</v>
      </c>
    </row>
    <row r="48" spans="1:7" ht="50.4" customHeight="1" x14ac:dyDescent="0.3">
      <c r="A48" s="9" t="s">
        <v>163</v>
      </c>
      <c r="B48" s="29" t="s">
        <v>162</v>
      </c>
      <c r="C48" s="12"/>
      <c r="D48" s="10"/>
      <c r="E48" s="11"/>
      <c r="F48" s="40">
        <v>714</v>
      </c>
    </row>
    <row r="49" spans="1:6" ht="18.600000000000001" thickBot="1" x14ac:dyDescent="0.4">
      <c r="A49" s="5"/>
      <c r="B49" s="22"/>
      <c r="C49" s="23"/>
      <c r="D49" s="24"/>
      <c r="E49" s="25" t="s">
        <v>155</v>
      </c>
      <c r="F49" s="43">
        <f>F44+F40+F35+F33+F27+F25+F23+F4</f>
        <v>14864</v>
      </c>
    </row>
    <row r="50" spans="1:6" ht="18.600000000000001" thickBot="1" x14ac:dyDescent="0.4">
      <c r="A50" s="5"/>
      <c r="B50" s="22"/>
      <c r="C50" s="23"/>
      <c r="D50" s="24"/>
      <c r="E50" s="25" t="s">
        <v>156</v>
      </c>
      <c r="F50" s="43">
        <f>F49*1.21-F49</f>
        <v>3121.4399999999987</v>
      </c>
    </row>
    <row r="51" spans="1:6" ht="18.600000000000001" thickBot="1" x14ac:dyDescent="0.4">
      <c r="A51" s="5"/>
      <c r="B51" s="22"/>
      <c r="C51" s="23"/>
      <c r="D51" s="24"/>
      <c r="E51" s="25" t="s">
        <v>152</v>
      </c>
      <c r="F51" s="43">
        <f>F49+F50</f>
        <v>17985.439999999999</v>
      </c>
    </row>
  </sheetData>
  <pageMargins left="0" right="0" top="0" bottom="0" header="0" footer="0"/>
  <pageSetup paperSize="8"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1"/>
  <sheetViews>
    <sheetView topLeftCell="A10" workbookViewId="0">
      <selection activeCell="A13" sqref="A13:F51"/>
    </sheetView>
  </sheetViews>
  <sheetFormatPr defaultRowHeight="14.4" x14ac:dyDescent="0.3"/>
  <cols>
    <col min="1" max="1" width="93.33203125" style="99" customWidth="1"/>
    <col min="2" max="2" width="13.6640625" style="99" customWidth="1"/>
    <col min="3" max="3" width="23.5546875" style="99" customWidth="1"/>
    <col min="4" max="4" width="11.109375" style="99" customWidth="1"/>
    <col min="5" max="5" width="41.21875" style="99" customWidth="1"/>
    <col min="6" max="6" width="14.109375" style="99" customWidth="1"/>
    <col min="7" max="16384" width="8.88671875" style="99"/>
  </cols>
  <sheetData>
    <row r="1" spans="1:6" ht="24" thickBot="1" x14ac:dyDescent="0.35">
      <c r="A1" s="100"/>
      <c r="B1" s="101"/>
      <c r="C1" s="102"/>
      <c r="D1" s="75"/>
      <c r="E1" s="75"/>
      <c r="F1" s="103"/>
    </row>
    <row r="2" spans="1:6" ht="21.6" thickBot="1" x14ac:dyDescent="0.35">
      <c r="A2" s="63" t="s">
        <v>0</v>
      </c>
      <c r="B2" s="64" t="s">
        <v>1</v>
      </c>
      <c r="C2" s="64" t="s">
        <v>2</v>
      </c>
      <c r="D2" s="65" t="s">
        <v>3</v>
      </c>
      <c r="E2" s="65" t="s">
        <v>4</v>
      </c>
      <c r="F2" s="66" t="s">
        <v>153</v>
      </c>
    </row>
    <row r="3" spans="1:6" ht="16.2" thickBot="1" x14ac:dyDescent="0.35">
      <c r="A3" s="67" t="s">
        <v>5</v>
      </c>
      <c r="B3" s="68"/>
      <c r="C3" s="69"/>
      <c r="D3" s="70"/>
      <c r="E3" s="70"/>
      <c r="F3" s="71"/>
    </row>
    <row r="4" spans="1:6" ht="15.6" x14ac:dyDescent="0.3">
      <c r="A4" s="72" t="s">
        <v>6</v>
      </c>
      <c r="B4" s="73"/>
      <c r="C4" s="74"/>
      <c r="D4" s="75"/>
      <c r="E4" s="76" t="s">
        <v>33</v>
      </c>
      <c r="F4" s="77">
        <f>SUM(F5:F22)</f>
        <v>6210</v>
      </c>
    </row>
    <row r="5" spans="1:6" ht="46.8" x14ac:dyDescent="0.3">
      <c r="A5" s="78" t="s">
        <v>34</v>
      </c>
      <c r="B5" s="79" t="s">
        <v>35</v>
      </c>
      <c r="C5" s="80" t="s">
        <v>36</v>
      </c>
      <c r="D5" s="81">
        <v>1</v>
      </c>
      <c r="E5" s="82" t="s">
        <v>37</v>
      </c>
      <c r="F5" s="83">
        <v>345</v>
      </c>
    </row>
    <row r="6" spans="1:6" ht="46.8" x14ac:dyDescent="0.3">
      <c r="A6" s="78" t="s">
        <v>34</v>
      </c>
      <c r="B6" s="79" t="s">
        <v>38</v>
      </c>
      <c r="C6" s="80" t="s">
        <v>36</v>
      </c>
      <c r="D6" s="81">
        <v>1</v>
      </c>
      <c r="E6" s="82" t="s">
        <v>37</v>
      </c>
      <c r="F6" s="83">
        <v>345</v>
      </c>
    </row>
    <row r="7" spans="1:6" ht="46.8" x14ac:dyDescent="0.3">
      <c r="A7" s="78" t="s">
        <v>39</v>
      </c>
      <c r="B7" s="79" t="s">
        <v>40</v>
      </c>
      <c r="C7" s="80" t="s">
        <v>41</v>
      </c>
      <c r="D7" s="81">
        <v>1</v>
      </c>
      <c r="E7" s="82" t="s">
        <v>37</v>
      </c>
      <c r="F7" s="83">
        <v>345</v>
      </c>
    </row>
    <row r="8" spans="1:6" ht="62.4" x14ac:dyDescent="0.3">
      <c r="A8" s="78" t="s">
        <v>15</v>
      </c>
      <c r="B8" s="79" t="s">
        <v>42</v>
      </c>
      <c r="C8" s="80" t="s">
        <v>43</v>
      </c>
      <c r="D8" s="81">
        <v>1</v>
      </c>
      <c r="E8" s="82" t="s">
        <v>37</v>
      </c>
      <c r="F8" s="83">
        <v>345</v>
      </c>
    </row>
    <row r="9" spans="1:6" ht="46.8" x14ac:dyDescent="0.3">
      <c r="A9" s="78" t="s">
        <v>44</v>
      </c>
      <c r="B9" s="79" t="s">
        <v>45</v>
      </c>
      <c r="C9" s="80" t="s">
        <v>46</v>
      </c>
      <c r="D9" s="81">
        <v>1</v>
      </c>
      <c r="E9" s="82" t="s">
        <v>37</v>
      </c>
      <c r="F9" s="83">
        <v>345</v>
      </c>
    </row>
    <row r="10" spans="1:6" ht="78" x14ac:dyDescent="0.3">
      <c r="A10" s="78" t="s">
        <v>47</v>
      </c>
      <c r="B10" s="79" t="s">
        <v>48</v>
      </c>
      <c r="C10" s="80" t="s">
        <v>49</v>
      </c>
      <c r="D10" s="81">
        <v>1</v>
      </c>
      <c r="E10" s="82" t="s">
        <v>37</v>
      </c>
      <c r="F10" s="83">
        <v>345</v>
      </c>
    </row>
    <row r="11" spans="1:6" ht="46.8" x14ac:dyDescent="0.3">
      <c r="A11" s="78" t="s">
        <v>34</v>
      </c>
      <c r="B11" s="79" t="s">
        <v>50</v>
      </c>
      <c r="C11" s="80" t="s">
        <v>51</v>
      </c>
      <c r="D11" s="81">
        <v>1</v>
      </c>
      <c r="E11" s="82" t="s">
        <v>37</v>
      </c>
      <c r="F11" s="83">
        <v>345</v>
      </c>
    </row>
    <row r="12" spans="1:6" ht="46.8" x14ac:dyDescent="0.3">
      <c r="A12" s="78" t="s">
        <v>52</v>
      </c>
      <c r="B12" s="79" t="s">
        <v>53</v>
      </c>
      <c r="C12" s="80"/>
      <c r="D12" s="81">
        <v>1</v>
      </c>
      <c r="E12" s="82" t="s">
        <v>37</v>
      </c>
      <c r="F12" s="83">
        <v>345</v>
      </c>
    </row>
    <row r="13" spans="1:6" ht="46.8" x14ac:dyDescent="0.3">
      <c r="A13" s="78" t="s">
        <v>54</v>
      </c>
      <c r="B13" s="79" t="s">
        <v>55</v>
      </c>
      <c r="C13" s="80"/>
      <c r="D13" s="81">
        <v>1</v>
      </c>
      <c r="E13" s="82" t="s">
        <v>37</v>
      </c>
      <c r="F13" s="83">
        <v>345</v>
      </c>
    </row>
    <row r="14" spans="1:6" ht="46.8" x14ac:dyDescent="0.3">
      <c r="A14" s="78" t="s">
        <v>56</v>
      </c>
      <c r="B14" s="79" t="s">
        <v>57</v>
      </c>
      <c r="C14" s="80" t="s">
        <v>58</v>
      </c>
      <c r="D14" s="81">
        <v>1</v>
      </c>
      <c r="E14" s="82" t="s">
        <v>37</v>
      </c>
      <c r="F14" s="83">
        <v>345</v>
      </c>
    </row>
    <row r="15" spans="1:6" ht="46.8" x14ac:dyDescent="0.3">
      <c r="A15" s="78" t="s">
        <v>59</v>
      </c>
      <c r="B15" s="79" t="s">
        <v>60</v>
      </c>
      <c r="C15" s="78" t="s">
        <v>61</v>
      </c>
      <c r="D15" s="81">
        <v>1</v>
      </c>
      <c r="E15" s="82" t="s">
        <v>37</v>
      </c>
      <c r="F15" s="83">
        <v>345</v>
      </c>
    </row>
    <row r="16" spans="1:6" ht="46.8" x14ac:dyDescent="0.3">
      <c r="A16" s="78" t="s">
        <v>34</v>
      </c>
      <c r="B16" s="79" t="s">
        <v>62</v>
      </c>
      <c r="C16" s="80" t="s">
        <v>63</v>
      </c>
      <c r="D16" s="81">
        <v>1</v>
      </c>
      <c r="E16" s="82" t="s">
        <v>37</v>
      </c>
      <c r="F16" s="83">
        <v>345</v>
      </c>
    </row>
    <row r="17" spans="1:6" ht="62.4" x14ac:dyDescent="0.3">
      <c r="A17" s="78" t="s">
        <v>64</v>
      </c>
      <c r="B17" s="79" t="s">
        <v>65</v>
      </c>
      <c r="C17" s="80" t="s">
        <v>66</v>
      </c>
      <c r="D17" s="81">
        <v>1</v>
      </c>
      <c r="E17" s="82" t="s">
        <v>37</v>
      </c>
      <c r="F17" s="83">
        <v>345</v>
      </c>
    </row>
    <row r="18" spans="1:6" ht="62.4" x14ac:dyDescent="0.3">
      <c r="A18" s="78" t="s">
        <v>64</v>
      </c>
      <c r="B18" s="79" t="s">
        <v>94</v>
      </c>
      <c r="C18" s="80" t="s">
        <v>95</v>
      </c>
      <c r="D18" s="81">
        <v>1</v>
      </c>
      <c r="E18" s="82" t="s">
        <v>37</v>
      </c>
      <c r="F18" s="83">
        <v>345</v>
      </c>
    </row>
    <row r="19" spans="1:6" ht="46.8" x14ac:dyDescent="0.3">
      <c r="A19" s="78" t="s">
        <v>56</v>
      </c>
      <c r="B19" s="79" t="s">
        <v>70</v>
      </c>
      <c r="C19" s="80" t="s">
        <v>71</v>
      </c>
      <c r="D19" s="81">
        <v>1</v>
      </c>
      <c r="E19" s="82" t="s">
        <v>37</v>
      </c>
      <c r="F19" s="83">
        <v>345</v>
      </c>
    </row>
    <row r="20" spans="1:6" ht="46.8" x14ac:dyDescent="0.3">
      <c r="A20" s="78" t="s">
        <v>72</v>
      </c>
      <c r="B20" s="79" t="s">
        <v>73</v>
      </c>
      <c r="C20" s="80" t="s">
        <v>74</v>
      </c>
      <c r="D20" s="81">
        <v>1</v>
      </c>
      <c r="E20" s="82" t="s">
        <v>37</v>
      </c>
      <c r="F20" s="83">
        <v>345</v>
      </c>
    </row>
    <row r="21" spans="1:6" ht="78" x14ac:dyDescent="0.3">
      <c r="A21" s="78" t="s">
        <v>47</v>
      </c>
      <c r="B21" s="79" t="s">
        <v>75</v>
      </c>
      <c r="C21" s="78" t="s">
        <v>76</v>
      </c>
      <c r="D21" s="81">
        <v>1</v>
      </c>
      <c r="E21" s="82" t="s">
        <v>37</v>
      </c>
      <c r="F21" s="83">
        <v>345</v>
      </c>
    </row>
    <row r="22" spans="1:6" ht="47.4" thickBot="1" x14ac:dyDescent="0.35">
      <c r="A22" s="78" t="s">
        <v>77</v>
      </c>
      <c r="B22" s="79" t="s">
        <v>78</v>
      </c>
      <c r="C22" s="80" t="s">
        <v>79</v>
      </c>
      <c r="D22" s="81">
        <v>1</v>
      </c>
      <c r="E22" s="82" t="s">
        <v>37</v>
      </c>
      <c r="F22" s="83">
        <v>345</v>
      </c>
    </row>
    <row r="23" spans="1:6" ht="15.6" x14ac:dyDescent="0.3">
      <c r="A23" s="72" t="s">
        <v>6</v>
      </c>
      <c r="B23" s="73"/>
      <c r="C23" s="74"/>
      <c r="D23" s="75"/>
      <c r="E23" s="76" t="s">
        <v>89</v>
      </c>
      <c r="F23" s="77">
        <f>F24</f>
        <v>237</v>
      </c>
    </row>
    <row r="24" spans="1:6" ht="47.4" thickBot="1" x14ac:dyDescent="0.35">
      <c r="A24" s="78" t="s">
        <v>90</v>
      </c>
      <c r="B24" s="79" t="s">
        <v>91</v>
      </c>
      <c r="C24" s="78" t="s">
        <v>92</v>
      </c>
      <c r="D24" s="34"/>
      <c r="E24" s="82" t="s">
        <v>93</v>
      </c>
      <c r="F24" s="83">
        <v>237</v>
      </c>
    </row>
    <row r="25" spans="1:6" ht="15.6" x14ac:dyDescent="0.3">
      <c r="A25" s="72" t="s">
        <v>6</v>
      </c>
      <c r="B25" s="73"/>
      <c r="C25" s="74"/>
      <c r="D25" s="75"/>
      <c r="E25" s="76" t="s">
        <v>154</v>
      </c>
      <c r="F25" s="77">
        <f>F26</f>
        <v>541</v>
      </c>
    </row>
    <row r="26" spans="1:6" ht="47.4" thickBot="1" x14ac:dyDescent="0.35">
      <c r="A26" s="78" t="s">
        <v>67</v>
      </c>
      <c r="B26" s="79" t="s">
        <v>68</v>
      </c>
      <c r="C26" s="78" t="s">
        <v>159</v>
      </c>
      <c r="D26" s="81">
        <v>1</v>
      </c>
      <c r="E26" s="82" t="s">
        <v>96</v>
      </c>
      <c r="F26" s="83">
        <v>541</v>
      </c>
    </row>
    <row r="27" spans="1:6" ht="15.6" x14ac:dyDescent="0.3">
      <c r="A27" s="72" t="s">
        <v>6</v>
      </c>
      <c r="B27" s="73"/>
      <c r="C27" s="74"/>
      <c r="D27" s="75"/>
      <c r="E27" s="76" t="s">
        <v>7</v>
      </c>
      <c r="F27" s="77">
        <f>SUM(F28:F32)</f>
        <v>2500</v>
      </c>
    </row>
    <row r="28" spans="1:6" ht="46.8" x14ac:dyDescent="0.3">
      <c r="A28" s="78" t="s">
        <v>8</v>
      </c>
      <c r="B28" s="79" t="s">
        <v>9</v>
      </c>
      <c r="C28" s="78" t="s">
        <v>10</v>
      </c>
      <c r="D28" s="81">
        <v>1</v>
      </c>
      <c r="E28" s="82" t="s">
        <v>11</v>
      </c>
      <c r="F28" s="83">
        <v>500</v>
      </c>
    </row>
    <row r="29" spans="1:6" ht="46.8" x14ac:dyDescent="0.3">
      <c r="A29" s="78" t="s">
        <v>12</v>
      </c>
      <c r="B29" s="79" t="s">
        <v>13</v>
      </c>
      <c r="C29" s="80" t="s">
        <v>14</v>
      </c>
      <c r="D29" s="81">
        <v>1</v>
      </c>
      <c r="E29" s="82" t="s">
        <v>11</v>
      </c>
      <c r="F29" s="83">
        <v>500</v>
      </c>
    </row>
    <row r="30" spans="1:6" ht="62.4" x14ac:dyDescent="0.3">
      <c r="A30" s="78" t="s">
        <v>15</v>
      </c>
      <c r="B30" s="79" t="s">
        <v>16</v>
      </c>
      <c r="C30" s="80" t="s">
        <v>17</v>
      </c>
      <c r="D30" s="81">
        <v>1</v>
      </c>
      <c r="E30" s="82" t="s">
        <v>11</v>
      </c>
      <c r="F30" s="83">
        <v>500</v>
      </c>
    </row>
    <row r="31" spans="1:6" ht="46.8" x14ac:dyDescent="0.3">
      <c r="A31" s="78" t="s">
        <v>18</v>
      </c>
      <c r="B31" s="79" t="s">
        <v>19</v>
      </c>
      <c r="C31" s="78" t="s">
        <v>20</v>
      </c>
      <c r="D31" s="81">
        <v>1</v>
      </c>
      <c r="E31" s="82" t="s">
        <v>11</v>
      </c>
      <c r="F31" s="83">
        <v>500</v>
      </c>
    </row>
    <row r="32" spans="1:6" ht="63" thickBot="1" x14ac:dyDescent="0.35">
      <c r="A32" s="78" t="s">
        <v>21</v>
      </c>
      <c r="B32" s="79" t="s">
        <v>22</v>
      </c>
      <c r="C32" s="78" t="s">
        <v>23</v>
      </c>
      <c r="D32" s="81">
        <v>1</v>
      </c>
      <c r="E32" s="82" t="s">
        <v>11</v>
      </c>
      <c r="F32" s="83">
        <v>500</v>
      </c>
    </row>
    <row r="33" spans="1:7" ht="15.6" x14ac:dyDescent="0.3">
      <c r="A33" s="72" t="s">
        <v>6</v>
      </c>
      <c r="B33" s="73"/>
      <c r="C33" s="74"/>
      <c r="D33" s="75"/>
      <c r="E33" s="76" t="s">
        <v>84</v>
      </c>
      <c r="F33" s="97">
        <f>F34</f>
        <v>625</v>
      </c>
    </row>
    <row r="34" spans="1:7" ht="78.599999999999994" thickBot="1" x14ac:dyDescent="0.35">
      <c r="A34" s="90" t="s">
        <v>158</v>
      </c>
      <c r="B34" s="79" t="s">
        <v>86</v>
      </c>
      <c r="C34" s="80" t="s">
        <v>87</v>
      </c>
      <c r="D34" s="81">
        <v>1</v>
      </c>
      <c r="E34" s="82" t="s">
        <v>88</v>
      </c>
      <c r="F34" s="83">
        <v>625</v>
      </c>
    </row>
    <row r="35" spans="1:7" ht="15.6" x14ac:dyDescent="0.3">
      <c r="A35" s="72" t="s">
        <v>97</v>
      </c>
      <c r="B35" s="73"/>
      <c r="C35" s="74"/>
      <c r="D35" s="75"/>
      <c r="E35" s="76"/>
      <c r="F35" s="77">
        <f>SUM(F36:F39)</f>
        <v>1740</v>
      </c>
      <c r="G35" s="104"/>
    </row>
    <row r="36" spans="1:7" ht="46.8" x14ac:dyDescent="0.3">
      <c r="A36" s="78" t="s">
        <v>98</v>
      </c>
      <c r="B36" s="79" t="s">
        <v>99</v>
      </c>
      <c r="C36" s="78" t="s">
        <v>160</v>
      </c>
      <c r="D36" s="81">
        <v>1</v>
      </c>
      <c r="E36" s="82" t="s">
        <v>101</v>
      </c>
      <c r="F36" s="84">
        <v>460</v>
      </c>
    </row>
    <row r="37" spans="1:7" ht="46.8" x14ac:dyDescent="0.3">
      <c r="A37" s="78" t="s">
        <v>105</v>
      </c>
      <c r="B37" s="79" t="s">
        <v>106</v>
      </c>
      <c r="C37" s="80"/>
      <c r="D37" s="81">
        <v>1</v>
      </c>
      <c r="E37" s="82" t="s">
        <v>107</v>
      </c>
      <c r="F37" s="84">
        <v>810</v>
      </c>
    </row>
    <row r="38" spans="1:7" ht="46.8" x14ac:dyDescent="0.3">
      <c r="A38" s="78" t="s">
        <v>110</v>
      </c>
      <c r="B38" s="79" t="s">
        <v>111</v>
      </c>
      <c r="C38" s="80" t="s">
        <v>112</v>
      </c>
      <c r="D38" s="81">
        <v>1</v>
      </c>
      <c r="E38" s="82" t="s">
        <v>113</v>
      </c>
      <c r="F38" s="84">
        <v>170</v>
      </c>
    </row>
    <row r="39" spans="1:7" ht="31.2" x14ac:dyDescent="0.3">
      <c r="A39" s="78" t="s">
        <v>115</v>
      </c>
      <c r="B39" s="79" t="s">
        <v>116</v>
      </c>
      <c r="C39" s="80"/>
      <c r="D39" s="81">
        <v>18</v>
      </c>
      <c r="E39" s="34"/>
      <c r="F39" s="84">
        <v>300</v>
      </c>
    </row>
    <row r="40" spans="1:7" ht="15.6" x14ac:dyDescent="0.3">
      <c r="A40" s="85" t="s">
        <v>118</v>
      </c>
      <c r="B40" s="86"/>
      <c r="C40" s="87"/>
      <c r="D40" s="34"/>
      <c r="E40" s="34"/>
      <c r="F40" s="88">
        <f>SUM(F41:F43)</f>
        <v>1640</v>
      </c>
    </row>
    <row r="41" spans="1:7" ht="31.2" x14ac:dyDescent="0.3">
      <c r="A41" s="78" t="s">
        <v>119</v>
      </c>
      <c r="B41" s="79" t="s">
        <v>120</v>
      </c>
      <c r="C41" s="80" t="s">
        <v>121</v>
      </c>
      <c r="D41" s="81">
        <v>1</v>
      </c>
      <c r="E41" s="82" t="s">
        <v>122</v>
      </c>
      <c r="F41" s="83">
        <v>500</v>
      </c>
    </row>
    <row r="42" spans="1:7" ht="46.8" x14ac:dyDescent="0.3">
      <c r="A42" s="78" t="s">
        <v>128</v>
      </c>
      <c r="B42" s="79" t="s">
        <v>129</v>
      </c>
      <c r="C42" s="80" t="s">
        <v>74</v>
      </c>
      <c r="D42" s="81">
        <v>1</v>
      </c>
      <c r="E42" s="82" t="s">
        <v>130</v>
      </c>
      <c r="F42" s="83">
        <v>700</v>
      </c>
    </row>
    <row r="43" spans="1:7" ht="31.2" x14ac:dyDescent="0.3">
      <c r="A43" s="78" t="s">
        <v>128</v>
      </c>
      <c r="B43" s="79" t="s">
        <v>133</v>
      </c>
      <c r="C43" s="80" t="s">
        <v>79</v>
      </c>
      <c r="D43" s="81">
        <v>1</v>
      </c>
      <c r="E43" s="82" t="s">
        <v>134</v>
      </c>
      <c r="F43" s="83">
        <v>440</v>
      </c>
    </row>
    <row r="44" spans="1:7" ht="15.6" x14ac:dyDescent="0.3">
      <c r="A44" s="85" t="s">
        <v>136</v>
      </c>
      <c r="B44" s="86"/>
      <c r="C44" s="87"/>
      <c r="D44" s="34"/>
      <c r="E44" s="34"/>
      <c r="F44" s="88">
        <f>SUM(F45:F48)</f>
        <v>1371</v>
      </c>
    </row>
    <row r="45" spans="1:7" ht="31.2" x14ac:dyDescent="0.3">
      <c r="A45" s="90" t="s">
        <v>157</v>
      </c>
      <c r="B45" s="79" t="s">
        <v>142</v>
      </c>
      <c r="C45" s="78" t="s">
        <v>143</v>
      </c>
      <c r="D45" s="81">
        <v>20</v>
      </c>
      <c r="E45" s="34"/>
      <c r="F45" s="89">
        <v>117</v>
      </c>
    </row>
    <row r="46" spans="1:7" ht="31.2" x14ac:dyDescent="0.3">
      <c r="A46" s="90" t="s">
        <v>144</v>
      </c>
      <c r="B46" s="79" t="s">
        <v>145</v>
      </c>
      <c r="C46" s="80"/>
      <c r="D46" s="81">
        <v>1</v>
      </c>
      <c r="E46" s="34" t="s">
        <v>146</v>
      </c>
      <c r="F46" s="89">
        <v>240</v>
      </c>
    </row>
    <row r="47" spans="1:7" ht="62.4" x14ac:dyDescent="0.3">
      <c r="A47" s="78" t="s">
        <v>161</v>
      </c>
      <c r="B47" s="79" t="s">
        <v>148</v>
      </c>
      <c r="C47" s="78" t="s">
        <v>149</v>
      </c>
      <c r="D47" s="81">
        <v>1</v>
      </c>
      <c r="E47" s="34"/>
      <c r="F47" s="84">
        <v>300</v>
      </c>
    </row>
    <row r="48" spans="1:7" ht="62.4" x14ac:dyDescent="0.3">
      <c r="A48" s="78" t="s">
        <v>150</v>
      </c>
      <c r="B48" s="79" t="s">
        <v>151</v>
      </c>
      <c r="C48" s="80"/>
      <c r="D48" s="81"/>
      <c r="E48" s="34"/>
      <c r="F48" s="84">
        <v>714</v>
      </c>
    </row>
    <row r="49" spans="1:6" ht="18.600000000000001" thickBot="1" x14ac:dyDescent="0.4">
      <c r="A49" s="91"/>
      <c r="B49" s="92"/>
      <c r="C49" s="93"/>
      <c r="D49" s="94"/>
      <c r="E49" s="95" t="s">
        <v>155</v>
      </c>
      <c r="F49" s="96">
        <f>F44+F40+F35+F33+F27+F25+F23+F4</f>
        <v>14864</v>
      </c>
    </row>
    <row r="50" spans="1:6" ht="18.600000000000001" thickBot="1" x14ac:dyDescent="0.4">
      <c r="A50" s="91"/>
      <c r="B50" s="92"/>
      <c r="C50" s="93"/>
      <c r="D50" s="94"/>
      <c r="E50" s="95" t="s">
        <v>156</v>
      </c>
      <c r="F50" s="96">
        <f>F49*1.21-F49</f>
        <v>3121.4399999999987</v>
      </c>
    </row>
    <row r="51" spans="1:6" ht="18.600000000000001" thickBot="1" x14ac:dyDescent="0.4">
      <c r="A51" s="91"/>
      <c r="B51" s="92"/>
      <c r="C51" s="93"/>
      <c r="D51" s="94"/>
      <c r="E51" s="95" t="s">
        <v>152</v>
      </c>
      <c r="F51" s="96">
        <f>F49+F50</f>
        <v>17985.439999999999</v>
      </c>
    </row>
  </sheetData>
  <pageMargins left="0" right="0" top="0" bottom="0" header="0" footer="0"/>
  <pageSetup paperSize="8" scale="72"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5</vt:i4>
      </vt:variant>
      <vt:variant>
        <vt:lpstr>Intervals amb nom</vt:lpstr>
      </vt:variant>
      <vt:variant>
        <vt:i4>2</vt:i4>
      </vt:variant>
    </vt:vector>
  </HeadingPairs>
  <TitlesOfParts>
    <vt:vector size="7" baseType="lpstr">
      <vt:lpstr>MUSEOGRAFIA 140923</vt:lpstr>
      <vt:lpstr>MUSEOGRAFIA 041023 </vt:lpstr>
      <vt:lpstr>MUSEOGRAFIA 041023  (2)</vt:lpstr>
      <vt:lpstr>Full2</vt:lpstr>
      <vt:lpstr>Full3</vt:lpstr>
      <vt:lpstr>'MUSEOGRAFIA 041023 '!Àrea_d'impressió</vt:lpstr>
      <vt:lpstr>'MUSEOGRAFIA 041023  (2)'!Àrea_d'impressió</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2023-10-09T07:21:23Z</cp:lastPrinted>
  <dcterms:created xsi:type="dcterms:W3CDTF">2023-09-15T09:11:22Z</dcterms:created>
  <dcterms:modified xsi:type="dcterms:W3CDTF">2023-10-09T07:21:38Z</dcterms:modified>
</cp:coreProperties>
</file>