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Volumes/andrea/Sync/01_projects/01_muhba/44_casa_aigua/concurs/"/>
    </mc:Choice>
  </mc:AlternateContent>
  <xr:revisionPtr revIDLastSave="0" documentId="8_{681EDD0A-5A60-B44F-A22D-1E4FC03CA3EF}" xr6:coauthVersionLast="47" xr6:coauthVersionMax="47" xr10:uidLastSave="{00000000-0000-0000-0000-000000000000}"/>
  <bookViews>
    <workbookView xWindow="3160" yWindow="1740" windowWidth="28220" windowHeight="1700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7" i="1" l="1"/>
  <c r="D66" i="1" l="1"/>
  <c r="D69" i="1" s="1"/>
  <c r="D71" i="1" s="1"/>
  <c r="D72" i="1" s="1"/>
  <c r="D73" i="1" s="1"/>
</calcChain>
</file>

<file path=xl/sharedStrings.xml><?xml version="1.0" encoding="utf-8"?>
<sst xmlns="http://schemas.openxmlformats.org/spreadsheetml/2006/main" count="112" uniqueCount="99">
  <si>
    <t>ITEM</t>
  </si>
  <si>
    <t>1.1</t>
  </si>
  <si>
    <t>1.2</t>
  </si>
  <si>
    <t>2.1</t>
  </si>
  <si>
    <t>2.2</t>
  </si>
  <si>
    <t>2.3</t>
  </si>
  <si>
    <t>PREU</t>
  </si>
  <si>
    <t>DESCRIPCIÓ</t>
  </si>
  <si>
    <t>1.3</t>
  </si>
  <si>
    <t>1.1.1</t>
  </si>
  <si>
    <t>1.2.1</t>
  </si>
  <si>
    <t>1.2.2</t>
  </si>
  <si>
    <t>1.3.1</t>
  </si>
  <si>
    <t>Coordinació dels diferents industrials i equips que intervenen en la producció i subministrament, el muntatge i el transport, el desmuntatge, i el manteniment de l’exposició.</t>
  </si>
  <si>
    <t>COSTOS DIRECTES</t>
  </si>
  <si>
    <t>COSTOS INDIRECTES</t>
  </si>
  <si>
    <t>Benefici industrial 6%</t>
  </si>
  <si>
    <t>Despeses generals d'estructura 13%</t>
  </si>
  <si>
    <t>TOTAL COSTOS DIRECTES P.E.M.</t>
  </si>
  <si>
    <t>TOTAL COSTOS INDIRECTES</t>
  </si>
  <si>
    <t>TOTAL PRESSUPOST GENERAL P.E.G</t>
  </si>
  <si>
    <t>IVA 21%</t>
  </si>
  <si>
    <t>TOTAL IVA INCLÒS</t>
  </si>
  <si>
    <t>1 ut</t>
  </si>
  <si>
    <t xml:space="preserve">Produccions gràfiques </t>
  </si>
  <si>
    <t>Transport i muntatge de les produccions gràfiques</t>
  </si>
  <si>
    <t>4 ut</t>
  </si>
  <si>
    <t>1.1.2</t>
  </si>
  <si>
    <t>1.1.3</t>
  </si>
  <si>
    <t>1.1.4</t>
  </si>
  <si>
    <t>1.1.5</t>
  </si>
  <si>
    <t>1.1.6</t>
  </si>
  <si>
    <t>1.1.7</t>
  </si>
  <si>
    <t>1.1.8</t>
  </si>
  <si>
    <t>Il·luminació</t>
  </si>
  <si>
    <t>Transport i muntatge dels equips d'il·luminació</t>
  </si>
  <si>
    <t>10 ut</t>
  </si>
  <si>
    <t>5 ut</t>
  </si>
  <si>
    <t>1.1.9</t>
  </si>
  <si>
    <t>1.1.10</t>
  </si>
  <si>
    <t>1.3.2</t>
  </si>
  <si>
    <t>1.3.3</t>
  </si>
  <si>
    <t>1.3.4</t>
  </si>
  <si>
    <t>1.3.5</t>
  </si>
  <si>
    <t>1.3.6</t>
  </si>
  <si>
    <t>1.3.7</t>
  </si>
  <si>
    <t>6 ut</t>
  </si>
  <si>
    <t>Suports i mobiliari museogràfic</t>
  </si>
  <si>
    <t>13 ut</t>
  </si>
  <si>
    <t>20 ut</t>
  </si>
  <si>
    <t>Faristols amb estructura de tub d'acer 30x30x2 mm lacat al forn i dibond imprès a la part superior. Mides totals: 100x80x100 cm, 5 unitats. Referència documentació gràfica: F01 - F05</t>
  </si>
  <si>
    <t>Suport amb vitrina format per estructura en perfils d'acer inox, cares laterals en metacrilat 10 mm transparent, amb una reserva per ubicar-hi una urna registrable; costat posterior amb marc en perfils d'acer i mirall de 8 mm de gruix. Mides totals: 149x100x228 cm. Referència documentació gràfica: SE01</t>
  </si>
  <si>
    <t>1.1.11</t>
  </si>
  <si>
    <t>1.2.3</t>
  </si>
  <si>
    <t>1.2.4</t>
  </si>
  <si>
    <t>1.2.5</t>
  </si>
  <si>
    <t>Transport i muntatge del mobiliari i suports museogràfics</t>
  </si>
  <si>
    <t>Tasques de manteniment dels elements, equips i instal·lacions del muntatge expositiu, durant 12 mesos</t>
  </si>
  <si>
    <t>8 ut</t>
  </si>
  <si>
    <t>Impressió amb tintes UVI sobre panells de dibond 3mm (per fixar a faristols descrits al punt 1.1.6 - 1.1.7); mides: 100x80 cm (5 unitats); 90x30 cm (3 unitats)</t>
  </si>
  <si>
    <t xml:space="preserve">Impressió amb tintes UVI sobre forex 3mm per fixar a paret amb velcro o cinta de doble cara, 20 unitats de 20x30 cm </t>
  </si>
  <si>
    <t>1.3.8</t>
  </si>
  <si>
    <t>Impressió amb tintes UVI i troquelat de vinil laminat mate per enganxar a suport de metacrilat (1.1.11), mides: 27x14 cm, total 6 unitats</t>
  </si>
  <si>
    <t>26 ut</t>
  </si>
  <si>
    <t>67 ut</t>
  </si>
  <si>
    <t>34 ut</t>
  </si>
  <si>
    <t>2 ut</t>
  </si>
  <si>
    <t>Tarimes amb estructura d'aglomerat 19mm i revestiment en DM 19 mm lacat a l'aigua, amb sòcul de 2 cm d'alçada, reculat de 5 cm. 2 unitats, mides: 280x120x20 cm (TA01); 120x120x20 cm (TA02)</t>
  </si>
  <si>
    <t>Faristols amb estructura de tub d'acer 30x30x2 mm lacat al forn i dibond imprès a la part superior, per fixar damunt de tarima. Mides totals: 90x26x80 cm, 1 unitats. Referència documentació gràfica: F06</t>
  </si>
  <si>
    <t>9 ut</t>
  </si>
  <si>
    <t>Vitrina-armari amb vidres a dues bandes, amb estructura de tubs d'acer i tancaments de vidre i DM lacat; prestatges interiors en vidre, miralls als dos extrems, il·luminació a la part superior i inferior de la vitrina mitjançant tires de LED 3000k, 10 W/m, CRI&gt;90, amb perfil d’alumini anoditzat tipus “Milano” de Luznegra o equivalent, amb difusor policarbonat transparent lente 60° (dímer i fonts d’alimentació per amagar a la part superior de la vitrina); planxes de metacrilat per matisar la llum; guies telescòpiques de rodaments i rodes fixades a dos moduls de la vitrina per permetre el registre de la vitrina. Mides totals: 317,2 x 82 x 246,9 cm. Referència documentació gràfica: V01</t>
  </si>
  <si>
    <t>Suports per a cartel·les en metacrilat transparent 5mm doblat, mides totals: 20x38x22,5 cm. Total 2 unitats</t>
  </si>
  <si>
    <t>Impressió amb tintes UVI de vinil laminat mate per enganxar a suport de metacrilat (1.1.13), mides: 19x43 cm, total 2 unitats</t>
  </si>
  <si>
    <t>Impressió de números per identificar peces dins de vitrines, sobre metacrilat transparent 15 mm, retallat en cubs de 15x15x15 mm, total 10 unitats</t>
  </si>
  <si>
    <t>Impressió amb tintes UVI sobre dibond 3mm, amb perfil d'alumini a la part posterior de 15mm de gruix per a poder penjar a paret, 4 unitats de 70x100 cm</t>
  </si>
  <si>
    <t>Trams de Cortina de fils en polièster/trevira ignífug blanc, tipus “Spaghetti budget” de Showtex o equivalent, de 317 cm d’alçada, fixada amb velcro a perfil superior suspès del sostre format per dos perfils U d’acer 40x40x2 mm soldats entre ells i lacats al forn. Cada tram inclou 2 tires de LED RGB, de 10 W/m, amb perfil d’alumini anoditzat tipus “Milano” de LuzNegra o equivalent, amb difusor policarbonat transparent lente 60° (inclou dímer, fonts d’alimentació on-off i configuració inicial RGB). Total 20 trams de mides diferents. A cada tram es fixen dues cortines. Referència documentació gràfica: L01-L20.</t>
  </si>
  <si>
    <t>Caixes de llum fetes amb marc perimetral en alumini lacat negre, amb pletina reflectora, tipus “Shinka F150” de LuzNegra, o equivalent; il·luminació perimetral amb mòduls LED 3000k, emissió de llum 170°, regulable amb dímer (inclou fonts d’alimentació i dímer); teixit per retroil·luminació tipus samba imprès amb tintes UVI, amb tira de silicona cosida perimetralment per fixació al marc de la caixa; teixit posterior blanc opac, amb tira de silicona cosida perimetralment per fixació al marc de la caixa. Tot suspès amb cables d'acer de 2 mm de diàmetre del sostre. Total 13 unitats. Mides de les caixes de llum: 280x165 cm (10 unitats); 100x165 cm (2 unitats); 165x165 cm (1 unitat). Referència documentació gràfica: CL01 - CL13</t>
  </si>
  <si>
    <t>Capítol 1. PRODUCCIÓ I SUBMINISTRAMENT</t>
  </si>
  <si>
    <t>Capítol 2. TRANSPORT I MUNTATGE</t>
  </si>
  <si>
    <t>Capítol 3. COORDINACIÓ</t>
  </si>
  <si>
    <t>Capítol 4. MANTENIMENT</t>
  </si>
  <si>
    <t>UT</t>
  </si>
  <si>
    <t>Exposició "BCN: Aigua, clima, ciutat" al dipòsit de Trinitat Nova / MUHBA Casa de l'Aigua</t>
  </si>
  <si>
    <t>Caixes de llum fetes amb marc perimetral en alumini lacat negre, amb pletina reflectora, tipus Shinka F150 de LuzNegra, o equivalent; il·luminació perimetral amb mòduls LED 3000k, emissió de llum 170°, regulable amb dímer (inclou fonts d’alimentació i dímer); teixit per retroil·luminació tipus samba imprès amb tintes UVI, amb tira de silicona cosida perimetralment per fixació al marc de la caixa; teixit posterior blanc opac, amb tira de silicona cosida perimetralment per fixació al marc de la caixa. Tot suspès amb cables d'acer de 2 mm de diàmetre del sostre. Amb una reserva dins de la caixa de llum per ubicar-hi monitors de 43", amb estructura de tubs i xapes d'acer lacat al forn fixada a paret i sostre per fer de suport del monitor. Total 9 unitats. Referència documentació gràfica: CLM01 - CLM09</t>
  </si>
  <si>
    <t>3 ut</t>
  </si>
  <si>
    <t>Rètol amb títols espais en Neon LED fabricat a mida, amb perfil de silicona amb frontal opalí tipus "Neón Mini" de LuzNegra o equivalent, tira de LED tipus ecoled COB 8mm, 10W/m. Inclou font d'alimentació, dímer i suport de metacrilat transparent 8mm per penjar del sostre. Total: 4 unitats. Referència documentació gràfica: NE01 - NE03</t>
  </si>
  <si>
    <t>Guies trifàsiques universals de suspensió de color negre. Total 26 trams de 280 cm de longitud. Inclou: 26 alimentadors de guia trifàsica; 26 tapes finals de color negre, 78 cables de suspensió d'acer de 150 cm de longitud amb fixacions a guia i sostre; cablejat, connexions i petit material elèctric.</t>
  </si>
  <si>
    <t xml:space="preserve">Projectors SPOT/ZOOM LED de 20W, amb angle d'obertura variable 12/55°, CRI 97, 3000K, 1.800 lumens, 220-240v, amb connector trifàsic universal i dímmer incorporat 5-100%, amb porta rosca per lens, filtres i accessoris, color negre. </t>
  </si>
  <si>
    <t>Filtres antienlluernament tipus Honey Comb (Niu d'abella), compatibles amb els projectors</t>
  </si>
  <si>
    <t xml:space="preserve">Lens tipus Oval Lens Cover (Lens escultura), compatibles amb els projectors </t>
  </si>
  <si>
    <t>Il·luminació ambiental del dipòsit amb tires led tipus COB RGB (24V, 15 W/m) de 370 cm de longitud, amb perfil d’alumini anoditzat tipus “Milano” de LuzNegra o equivalent, amb difusor policarbonat transparent lente 90°. Tot penjat del sostre amb cables de suspensió d'acer i kit de fixació (4 cables per cada tram). Inclou dímmer RGB de tres canals (una unitat per cada tram) i fonts d'alimentació ON-OFF (24v, 120W, ip20), cada F.A. alimenta dos trams</t>
  </si>
  <si>
    <t>1.4</t>
  </si>
  <si>
    <t>Instal·lació elèctrica</t>
  </si>
  <si>
    <t>22 ut</t>
  </si>
  <si>
    <t>Impressió amb tintes UVI de teixit per retroil·luminació tipus samba, per muntar sobre caixes de llum (descrites al punt 1.1.3 - 1.1.4). 22 unitats</t>
  </si>
  <si>
    <t>Peanya plana per projectar-hi un audiovisual a sobre, amb estructura d'aglomerat 19 mm i revestiment en DM 19 mm lacat a l'aigua, amb sòcul de 2 cm d'alçada, reculat de 5 cm. Mides totals (amplada x fondària x alçada): 300x200x60 cm. Referència documentació gràfica: B01</t>
  </si>
  <si>
    <t>Teles de projecció / retroprojecció tipus “RP Off-White” de Showtex o equivalent, amb passamà d'acer de 40x4mm lacat blanc per tensar al costat superior i al costat inferior, penjades del sostre amb cables d'acer de 1,5 mm de diàmetre. Mides pantalles: 280x175 cm (4 unitats: TP01, TP03, TP04, TP05); 140x87,5 cm (2 unitats: TP02, TP06); 280x165 cm (2 unitats: TP07 i TP08)</t>
  </si>
  <si>
    <t>Inclou el projecte elèctric i la mà d’obra i tot el material elèctric necessari per alimentar els elements que ho necessitin dins de la museografia (il·luminació, caixes de llum, monitors i projectors, vitrines, rètols), línies i derivacions necessàries, caixes de derivació aèries, bases schuko, interruptors diferencials i interruptors ferromagnètics; inclou la manipulació del quadre elèctric existent i el muntatge d’un subquadre dedicat a museografia, i la legalització del mateix. Tots els elements emprats en la instal·lació elèctrica hauran de complir els criteris del reglament electrotècnic de baixa tensió en espais de pública concurrència.</t>
  </si>
  <si>
    <t>Impressió amb tintes UVI sobre plaques de metacrilat 3mm de 80x130 cm per penjar del sostre amb cables d'acer 1,5 mm. Total 5 unitats. Referència documentació gràfica: MT01 - MT05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</si>
</sst>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3">
    <xf numFmtId="0" fontId="0" fillId="0" borderId="0" xfId="0"/>
    <xf numFmtId="44" fontId="0" fillId="0" borderId="0" xfId="2" applyFont="1" applyFill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 vertical="top" wrapText="1"/>
    </xf>
    <xf numFmtId="44" fontId="6" fillId="0" borderId="0" xfId="2" applyFont="1" applyAlignment="1">
      <alignment horizontal="right" vertical="top" wrapText="1"/>
    </xf>
    <xf numFmtId="0" fontId="0" fillId="0" borderId="0" xfId="0" applyFont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righ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righ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44" fontId="6" fillId="0" borderId="0" xfId="2" applyFont="1" applyFill="1" applyAlignment="1">
      <alignment horizontal="right" vertical="top" wrapText="1"/>
    </xf>
    <xf numFmtId="44" fontId="0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right" vertical="top" wrapText="1"/>
    </xf>
    <xf numFmtId="0" fontId="0" fillId="0" borderId="0" xfId="0" applyFont="1" applyAlignment="1">
      <alignment horizontal="right" vertical="top" wrapText="1"/>
    </xf>
    <xf numFmtId="44" fontId="6" fillId="0" borderId="0" xfId="2" applyFont="1" applyAlignment="1">
      <alignment horizontal="right" vertical="top"/>
    </xf>
    <xf numFmtId="164" fontId="6" fillId="0" borderId="0" xfId="0" applyNumberFormat="1" applyFont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right" vertical="top" wrapText="1"/>
    </xf>
    <xf numFmtId="164" fontId="6" fillId="2" borderId="0" xfId="0" applyNumberFormat="1" applyFont="1" applyFill="1" applyAlignment="1">
      <alignment horizontal="right" vertical="top" wrapText="1"/>
    </xf>
    <xf numFmtId="0" fontId="4" fillId="0" borderId="0" xfId="0" applyFont="1" applyAlignment="1">
      <alignment vertical="top" wrapText="1"/>
    </xf>
    <xf numFmtId="44" fontId="5" fillId="0" borderId="1" xfId="2" applyFont="1" applyBorder="1" applyAlignment="1">
      <alignment horizontal="right" vertical="top" wrapText="1"/>
    </xf>
    <xf numFmtId="44" fontId="5" fillId="0" borderId="0" xfId="2" applyFont="1" applyAlignment="1">
      <alignment horizontal="right" vertical="top" wrapText="1"/>
    </xf>
    <xf numFmtId="0" fontId="5" fillId="2" borderId="0" xfId="0" applyFont="1" applyFill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right" vertical="top" wrapText="1"/>
    </xf>
    <xf numFmtId="0" fontId="4" fillId="0" borderId="0" xfId="0" applyFont="1" applyAlignment="1">
      <alignment vertical="top"/>
    </xf>
    <xf numFmtId="44" fontId="5" fillId="0" borderId="0" xfId="0" applyNumberFormat="1" applyFont="1" applyAlignment="1">
      <alignment horizontal="right" vertical="top"/>
    </xf>
    <xf numFmtId="44" fontId="4" fillId="0" borderId="0" xfId="0" applyNumberFormat="1" applyFont="1" applyAlignment="1">
      <alignment vertical="top"/>
    </xf>
    <xf numFmtId="0" fontId="5" fillId="0" borderId="0" xfId="0" applyFont="1" applyAlignment="1">
      <alignment horizontal="right" vertical="top"/>
    </xf>
    <xf numFmtId="164" fontId="5" fillId="0" borderId="0" xfId="0" applyNumberFormat="1" applyFont="1" applyAlignment="1">
      <alignment horizontal="right" vertical="top" wrapText="1"/>
    </xf>
    <xf numFmtId="0" fontId="5" fillId="2" borderId="1" xfId="0" applyFont="1" applyFill="1" applyBorder="1" applyAlignment="1">
      <alignment vertical="top" wrapText="1"/>
    </xf>
    <xf numFmtId="164" fontId="5" fillId="2" borderId="1" xfId="0" applyNumberFormat="1" applyFont="1" applyFill="1" applyBorder="1" applyAlignment="1">
      <alignment horizontal="right" vertical="top" wrapText="1"/>
    </xf>
    <xf numFmtId="164" fontId="5" fillId="2" borderId="0" xfId="0" applyNumberFormat="1" applyFont="1" applyFill="1" applyAlignment="1">
      <alignment horizontal="right" vertical="top" wrapText="1"/>
    </xf>
  </cellXfs>
  <cellStyles count="3">
    <cellStyle name="Moneda 2" xfId="1" xr:uid="{2C128713-1F2D-4EB0-AF48-CD0F0CF216A9}"/>
    <cellStyle name="Normale" xfId="0" builtinId="0"/>
    <cellStyle name="Valuta" xfId="2" builtinId="4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abSelected="1" topLeftCell="A55" zoomScale="125" zoomScaleNormal="90" workbookViewId="0">
      <selection activeCell="A73" sqref="A73:XFD73"/>
    </sheetView>
  </sheetViews>
  <sheetFormatPr baseColWidth="10" defaultColWidth="10.83203125" defaultRowHeight="16" x14ac:dyDescent="0.2"/>
  <cols>
    <col min="1" max="1" width="5.6640625" style="25" customWidth="1"/>
    <col min="2" max="2" width="58.1640625" style="26" customWidth="1"/>
    <col min="3" max="3" width="6.1640625" style="27" customWidth="1"/>
    <col min="4" max="4" width="12.6640625" style="31" customWidth="1"/>
    <col min="5" max="5" width="10.83203125" style="4"/>
    <col min="6" max="6" width="15.6640625" style="4" customWidth="1"/>
    <col min="7" max="16384" width="10.83203125" style="4"/>
  </cols>
  <sheetData>
    <row r="1" spans="1:6" ht="21" customHeight="1" x14ac:dyDescent="0.2">
      <c r="A1" s="2" t="s">
        <v>82</v>
      </c>
      <c r="B1" s="2"/>
      <c r="C1" s="2"/>
      <c r="D1" s="2"/>
      <c r="E1" s="3"/>
    </row>
    <row r="2" spans="1:6" s="9" customFormat="1" x14ac:dyDescent="0.2">
      <c r="A2" s="5"/>
      <c r="B2" s="6"/>
      <c r="C2" s="7"/>
      <c r="D2" s="8"/>
    </row>
    <row r="3" spans="1:6" s="38" customFormat="1" x14ac:dyDescent="0.2">
      <c r="A3" s="28" t="s">
        <v>0</v>
      </c>
      <c r="B3" s="21" t="s">
        <v>7</v>
      </c>
      <c r="C3" s="22" t="s">
        <v>81</v>
      </c>
      <c r="D3" s="39" t="s">
        <v>6</v>
      </c>
    </row>
    <row r="4" spans="1:6" s="38" customFormat="1" x14ac:dyDescent="0.2">
      <c r="A4" s="13"/>
      <c r="B4" s="3"/>
      <c r="C4" s="14"/>
      <c r="D4" s="40"/>
    </row>
    <row r="5" spans="1:6" s="38" customFormat="1" x14ac:dyDescent="0.2">
      <c r="A5" s="15"/>
      <c r="B5" s="41" t="s">
        <v>14</v>
      </c>
      <c r="C5" s="17"/>
      <c r="D5" s="17"/>
    </row>
    <row r="6" spans="1:6" s="38" customFormat="1" x14ac:dyDescent="0.2">
      <c r="A6" s="42"/>
      <c r="B6" s="43"/>
      <c r="C6" s="44"/>
      <c r="D6" s="44"/>
    </row>
    <row r="7" spans="1:6" s="38" customFormat="1" x14ac:dyDescent="0.2">
      <c r="A7" s="21"/>
      <c r="B7" s="3" t="s">
        <v>77</v>
      </c>
      <c r="C7" s="14"/>
      <c r="D7" s="14"/>
    </row>
    <row r="8" spans="1:6" s="38" customFormat="1" x14ac:dyDescent="0.2">
      <c r="A8" s="13"/>
      <c r="B8" s="3"/>
      <c r="C8" s="14"/>
      <c r="D8" s="14"/>
    </row>
    <row r="9" spans="1:6" s="38" customFormat="1" x14ac:dyDescent="0.2">
      <c r="A9" s="28" t="s">
        <v>1</v>
      </c>
      <c r="B9" s="21" t="s">
        <v>47</v>
      </c>
      <c r="C9" s="22"/>
      <c r="D9" s="22"/>
    </row>
    <row r="10" spans="1:6" s="9" customFormat="1" x14ac:dyDescent="0.2">
      <c r="A10" s="5"/>
      <c r="B10" s="6"/>
      <c r="C10" s="7"/>
      <c r="D10" s="8"/>
    </row>
    <row r="11" spans="1:6" s="9" customFormat="1" ht="130" customHeight="1" x14ac:dyDescent="0.2">
      <c r="A11" s="5" t="s">
        <v>9</v>
      </c>
      <c r="B11" s="6" t="s">
        <v>75</v>
      </c>
      <c r="C11" s="7" t="s">
        <v>49</v>
      </c>
      <c r="D11" s="8"/>
    </row>
    <row r="12" spans="1:6" s="9" customFormat="1" ht="89" customHeight="1" x14ac:dyDescent="0.2">
      <c r="A12" s="5" t="s">
        <v>27</v>
      </c>
      <c r="B12" s="6" t="s">
        <v>96</v>
      </c>
      <c r="C12" s="7" t="s">
        <v>58</v>
      </c>
      <c r="D12" s="8"/>
    </row>
    <row r="13" spans="1:6" s="9" customFormat="1" ht="147" customHeight="1" x14ac:dyDescent="0.2">
      <c r="A13" s="5" t="s">
        <v>28</v>
      </c>
      <c r="B13" s="6" t="s">
        <v>76</v>
      </c>
      <c r="C13" s="7" t="s">
        <v>48</v>
      </c>
      <c r="D13" s="8"/>
      <c r="F13" s="1"/>
    </row>
    <row r="14" spans="1:6" s="9" customFormat="1" ht="160" customHeight="1" x14ac:dyDescent="0.2">
      <c r="A14" s="5" t="s">
        <v>29</v>
      </c>
      <c r="B14" s="6" t="s">
        <v>83</v>
      </c>
      <c r="C14" s="7" t="s">
        <v>69</v>
      </c>
      <c r="D14" s="8"/>
    </row>
    <row r="15" spans="1:6" s="9" customFormat="1" ht="145" customHeight="1" x14ac:dyDescent="0.2">
      <c r="A15" s="5" t="s">
        <v>30</v>
      </c>
      <c r="B15" s="6" t="s">
        <v>70</v>
      </c>
      <c r="C15" s="7" t="s">
        <v>23</v>
      </c>
      <c r="D15" s="8"/>
    </row>
    <row r="16" spans="1:6" s="9" customFormat="1" ht="52" customHeight="1" x14ac:dyDescent="0.2">
      <c r="A16" s="5" t="s">
        <v>31</v>
      </c>
      <c r="B16" s="6" t="s">
        <v>50</v>
      </c>
      <c r="C16" s="7" t="s">
        <v>37</v>
      </c>
      <c r="D16" s="8"/>
    </row>
    <row r="17" spans="1:8" s="9" customFormat="1" ht="53" customHeight="1" x14ac:dyDescent="0.2">
      <c r="A17" s="5" t="s">
        <v>32</v>
      </c>
      <c r="B17" s="6" t="s">
        <v>68</v>
      </c>
      <c r="C17" s="7" t="s">
        <v>23</v>
      </c>
      <c r="D17" s="8"/>
    </row>
    <row r="18" spans="1:8" s="9" customFormat="1" ht="53" customHeight="1" x14ac:dyDescent="0.2">
      <c r="A18" s="5" t="s">
        <v>33</v>
      </c>
      <c r="B18" s="6" t="s">
        <v>67</v>
      </c>
      <c r="C18" s="7" t="s">
        <v>66</v>
      </c>
      <c r="D18" s="23"/>
      <c r="F18" s="24"/>
      <c r="G18" s="24"/>
      <c r="H18" s="24"/>
    </row>
    <row r="19" spans="1:8" s="9" customFormat="1" ht="63" customHeight="1" x14ac:dyDescent="0.2">
      <c r="A19" s="5" t="s">
        <v>38</v>
      </c>
      <c r="B19" s="6" t="s">
        <v>95</v>
      </c>
      <c r="C19" s="7" t="s">
        <v>23</v>
      </c>
      <c r="D19" s="8"/>
    </row>
    <row r="20" spans="1:8" s="9" customFormat="1" ht="72" customHeight="1" x14ac:dyDescent="0.2">
      <c r="A20" s="5" t="s">
        <v>39</v>
      </c>
      <c r="B20" s="6" t="s">
        <v>51</v>
      </c>
      <c r="C20" s="7" t="s">
        <v>23</v>
      </c>
      <c r="D20" s="8"/>
    </row>
    <row r="21" spans="1:8" s="9" customFormat="1" ht="29" customHeight="1" x14ac:dyDescent="0.2">
      <c r="A21" s="5" t="s">
        <v>52</v>
      </c>
      <c r="B21" s="6" t="s">
        <v>71</v>
      </c>
      <c r="C21" s="7" t="s">
        <v>66</v>
      </c>
      <c r="D21" s="8"/>
    </row>
    <row r="22" spans="1:8" x14ac:dyDescent="0.2">
      <c r="D22" s="27"/>
    </row>
    <row r="23" spans="1:8" s="38" customFormat="1" x14ac:dyDescent="0.2">
      <c r="A23" s="28" t="s">
        <v>2</v>
      </c>
      <c r="B23" s="21" t="s">
        <v>34</v>
      </c>
      <c r="C23" s="22"/>
      <c r="D23" s="22"/>
    </row>
    <row r="24" spans="1:8" s="9" customFormat="1" x14ac:dyDescent="0.2">
      <c r="A24" s="5"/>
      <c r="B24" s="6"/>
      <c r="C24" s="7"/>
      <c r="D24" s="8"/>
    </row>
    <row r="25" spans="1:8" s="9" customFormat="1" ht="65" customHeight="1" x14ac:dyDescent="0.2">
      <c r="A25" s="5" t="s">
        <v>10</v>
      </c>
      <c r="B25" s="6" t="s">
        <v>86</v>
      </c>
      <c r="C25" s="7" t="s">
        <v>63</v>
      </c>
      <c r="D25" s="8"/>
      <c r="F25" s="24"/>
    </row>
    <row r="26" spans="1:8" s="9" customFormat="1" ht="64" customHeight="1" x14ac:dyDescent="0.2">
      <c r="A26" s="5" t="s">
        <v>11</v>
      </c>
      <c r="B26" s="6" t="s">
        <v>87</v>
      </c>
      <c r="C26" s="7" t="s">
        <v>64</v>
      </c>
      <c r="D26" s="8"/>
    </row>
    <row r="27" spans="1:8" s="9" customFormat="1" ht="36" customHeight="1" x14ac:dyDescent="0.2">
      <c r="A27" s="5" t="s">
        <v>53</v>
      </c>
      <c r="B27" s="6" t="s">
        <v>88</v>
      </c>
      <c r="C27" s="7" t="s">
        <v>64</v>
      </c>
      <c r="D27" s="8"/>
    </row>
    <row r="28" spans="1:8" s="9" customFormat="1" ht="24" customHeight="1" x14ac:dyDescent="0.2">
      <c r="A28" s="5" t="s">
        <v>54</v>
      </c>
      <c r="B28" s="6" t="s">
        <v>89</v>
      </c>
      <c r="C28" s="7" t="s">
        <v>64</v>
      </c>
      <c r="D28" s="8"/>
    </row>
    <row r="29" spans="1:8" s="9" customFormat="1" ht="86" customHeight="1" x14ac:dyDescent="0.2">
      <c r="A29" s="5" t="s">
        <v>55</v>
      </c>
      <c r="B29" s="6" t="s">
        <v>90</v>
      </c>
      <c r="C29" s="7" t="s">
        <v>65</v>
      </c>
      <c r="D29" s="8"/>
    </row>
    <row r="30" spans="1:8" s="9" customFormat="1" x14ac:dyDescent="0.2">
      <c r="A30" s="18"/>
      <c r="B30" s="19"/>
      <c r="C30" s="20"/>
      <c r="D30" s="20"/>
    </row>
    <row r="31" spans="1:8" s="38" customFormat="1" x14ac:dyDescent="0.2">
      <c r="A31" s="28" t="s">
        <v>8</v>
      </c>
      <c r="B31" s="21" t="s">
        <v>24</v>
      </c>
      <c r="C31" s="22"/>
      <c r="D31" s="22"/>
    </row>
    <row r="32" spans="1:8" s="9" customFormat="1" x14ac:dyDescent="0.2">
      <c r="A32" s="5"/>
      <c r="B32" s="6"/>
      <c r="C32" s="7"/>
      <c r="D32" s="8"/>
    </row>
    <row r="33" spans="1:6" s="9" customFormat="1" ht="44" customHeight="1" x14ac:dyDescent="0.2">
      <c r="A33" s="5" t="s">
        <v>12</v>
      </c>
      <c r="B33" s="6" t="s">
        <v>94</v>
      </c>
      <c r="C33" s="7" t="s">
        <v>93</v>
      </c>
      <c r="D33" s="23"/>
    </row>
    <row r="34" spans="1:6" s="9" customFormat="1" ht="42" customHeight="1" x14ac:dyDescent="0.2">
      <c r="A34" s="5" t="s">
        <v>40</v>
      </c>
      <c r="B34" s="6" t="s">
        <v>72</v>
      </c>
      <c r="C34" s="7" t="s">
        <v>66</v>
      </c>
      <c r="D34" s="8"/>
    </row>
    <row r="35" spans="1:6" s="9" customFormat="1" ht="41" customHeight="1" x14ac:dyDescent="0.2">
      <c r="A35" s="5" t="s">
        <v>41</v>
      </c>
      <c r="B35" s="6" t="s">
        <v>62</v>
      </c>
      <c r="C35" s="7" t="s">
        <v>46</v>
      </c>
      <c r="D35" s="8"/>
    </row>
    <row r="36" spans="1:6" s="9" customFormat="1" ht="52" customHeight="1" x14ac:dyDescent="0.2">
      <c r="A36" s="5" t="s">
        <v>42</v>
      </c>
      <c r="B36" s="6" t="s">
        <v>59</v>
      </c>
      <c r="C36" s="7" t="s">
        <v>58</v>
      </c>
      <c r="D36" s="8"/>
    </row>
    <row r="37" spans="1:6" s="9" customFormat="1" ht="81" customHeight="1" x14ac:dyDescent="0.2">
      <c r="A37" s="5" t="s">
        <v>43</v>
      </c>
      <c r="B37" s="6" t="s">
        <v>85</v>
      </c>
      <c r="C37" s="7" t="s">
        <v>84</v>
      </c>
      <c r="D37" s="8"/>
    </row>
    <row r="38" spans="1:6" s="9" customFormat="1" ht="55" customHeight="1" x14ac:dyDescent="0.2">
      <c r="A38" s="5" t="s">
        <v>44</v>
      </c>
      <c r="B38" s="6" t="s">
        <v>98</v>
      </c>
      <c r="C38" s="7" t="s">
        <v>37</v>
      </c>
      <c r="D38" s="8"/>
    </row>
    <row r="39" spans="1:6" s="9" customFormat="1" ht="42" customHeight="1" x14ac:dyDescent="0.2">
      <c r="A39" s="5" t="s">
        <v>45</v>
      </c>
      <c r="B39" s="6" t="s">
        <v>73</v>
      </c>
      <c r="C39" s="7" t="s">
        <v>36</v>
      </c>
      <c r="D39" s="8"/>
    </row>
    <row r="40" spans="1:6" s="9" customFormat="1" ht="53" customHeight="1" x14ac:dyDescent="0.2">
      <c r="A40" s="5" t="s">
        <v>61</v>
      </c>
      <c r="B40" s="6" t="s">
        <v>74</v>
      </c>
      <c r="C40" s="7" t="s">
        <v>26</v>
      </c>
      <c r="D40" s="8"/>
    </row>
    <row r="41" spans="1:6" s="9" customFormat="1" ht="44" customHeight="1" x14ac:dyDescent="0.2">
      <c r="A41" s="5" t="s">
        <v>61</v>
      </c>
      <c r="B41" s="6" t="s">
        <v>60</v>
      </c>
      <c r="C41" s="7" t="s">
        <v>49</v>
      </c>
      <c r="D41" s="8"/>
      <c r="F41" s="24"/>
    </row>
    <row r="42" spans="1:6" s="9" customFormat="1" ht="18" customHeight="1" x14ac:dyDescent="0.2">
      <c r="A42" s="5"/>
      <c r="B42" s="6"/>
      <c r="C42" s="7"/>
      <c r="D42" s="8"/>
    </row>
    <row r="43" spans="1:6" s="38" customFormat="1" x14ac:dyDescent="0.2">
      <c r="A43" s="28" t="s">
        <v>91</v>
      </c>
      <c r="B43" s="21" t="s">
        <v>92</v>
      </c>
      <c r="C43" s="22"/>
      <c r="D43" s="22"/>
    </row>
    <row r="44" spans="1:6" s="9" customFormat="1" x14ac:dyDescent="0.2">
      <c r="A44" s="5"/>
      <c r="B44" s="6"/>
      <c r="C44" s="7"/>
      <c r="D44" s="8"/>
    </row>
    <row r="45" spans="1:6" s="9" customFormat="1" ht="131" customHeight="1" x14ac:dyDescent="0.2">
      <c r="A45" s="5" t="s">
        <v>12</v>
      </c>
      <c r="B45" s="6" t="s">
        <v>97</v>
      </c>
      <c r="C45" s="7" t="s">
        <v>23</v>
      </c>
      <c r="D45" s="8"/>
    </row>
    <row r="46" spans="1:6" s="9" customFormat="1" x14ac:dyDescent="0.2">
      <c r="A46" s="18"/>
      <c r="B46" s="19"/>
      <c r="C46" s="20"/>
      <c r="D46" s="20"/>
    </row>
    <row r="47" spans="1:6" s="38" customFormat="1" x14ac:dyDescent="0.2">
      <c r="A47" s="28"/>
      <c r="B47" s="21" t="s">
        <v>78</v>
      </c>
      <c r="C47" s="22"/>
      <c r="D47" s="22"/>
    </row>
    <row r="48" spans="1:6" s="9" customFormat="1" x14ac:dyDescent="0.2">
      <c r="A48" s="5"/>
      <c r="B48" s="6"/>
      <c r="C48" s="7"/>
      <c r="D48" s="8"/>
    </row>
    <row r="49" spans="1:6" s="9" customFormat="1" x14ac:dyDescent="0.2">
      <c r="A49" s="5" t="s">
        <v>3</v>
      </c>
      <c r="B49" s="6" t="s">
        <v>56</v>
      </c>
      <c r="D49" s="23"/>
    </row>
    <row r="50" spans="1:6" s="9" customFormat="1" x14ac:dyDescent="0.2">
      <c r="A50" s="5" t="s">
        <v>4</v>
      </c>
      <c r="B50" s="6" t="s">
        <v>35</v>
      </c>
      <c r="D50" s="23"/>
    </row>
    <row r="51" spans="1:6" s="9" customFormat="1" x14ac:dyDescent="0.2">
      <c r="A51" s="5" t="s">
        <v>5</v>
      </c>
      <c r="B51" s="6" t="s">
        <v>25</v>
      </c>
      <c r="D51" s="23"/>
      <c r="F51" s="24"/>
    </row>
    <row r="52" spans="1:6" s="9" customFormat="1" x14ac:dyDescent="0.2">
      <c r="A52" s="18"/>
      <c r="B52" s="19"/>
      <c r="C52" s="29"/>
      <c r="D52" s="29"/>
    </row>
    <row r="53" spans="1:6" s="38" customFormat="1" x14ac:dyDescent="0.2">
      <c r="A53" s="13"/>
      <c r="B53" s="3" t="s">
        <v>79</v>
      </c>
      <c r="C53" s="14"/>
      <c r="D53" s="14"/>
    </row>
    <row r="54" spans="1:6" s="9" customFormat="1" x14ac:dyDescent="0.2">
      <c r="A54" s="5"/>
      <c r="C54" s="30"/>
      <c r="D54" s="7"/>
    </row>
    <row r="55" spans="1:6" ht="45" x14ac:dyDescent="0.2">
      <c r="A55" s="5"/>
      <c r="B55" s="6" t="s">
        <v>13</v>
      </c>
      <c r="C55" s="7"/>
      <c r="D55" s="23"/>
    </row>
    <row r="56" spans="1:6" x14ac:dyDescent="0.2">
      <c r="A56" s="18"/>
      <c r="B56" s="19"/>
      <c r="C56" s="20"/>
      <c r="D56" s="20"/>
    </row>
    <row r="57" spans="1:6" s="45" customFormat="1" x14ac:dyDescent="0.2">
      <c r="A57" s="13"/>
      <c r="B57" s="3" t="s">
        <v>80</v>
      </c>
      <c r="C57" s="14"/>
      <c r="D57" s="14"/>
    </row>
    <row r="58" spans="1:6" x14ac:dyDescent="0.2">
      <c r="A58" s="5"/>
      <c r="B58" s="9"/>
      <c r="C58" s="30"/>
    </row>
    <row r="59" spans="1:6" ht="30" x14ac:dyDescent="0.2">
      <c r="A59" s="5"/>
      <c r="B59" s="6" t="s">
        <v>57</v>
      </c>
      <c r="C59" s="7"/>
    </row>
    <row r="60" spans="1:6" x14ac:dyDescent="0.2">
      <c r="A60" s="5"/>
      <c r="B60" s="6"/>
      <c r="C60" s="7"/>
      <c r="D60" s="7"/>
    </row>
    <row r="61" spans="1:6" x14ac:dyDescent="0.2">
      <c r="A61" s="10"/>
      <c r="B61" s="11"/>
      <c r="C61" s="12"/>
      <c r="D61" s="12"/>
    </row>
    <row r="62" spans="1:6" s="45" customFormat="1" x14ac:dyDescent="0.2">
      <c r="A62" s="13"/>
      <c r="B62" s="3" t="s">
        <v>18</v>
      </c>
      <c r="C62" s="14"/>
      <c r="D62" s="46">
        <v>175437.63726190478</v>
      </c>
      <c r="F62" s="47"/>
    </row>
    <row r="63" spans="1:6" s="38" customFormat="1" x14ac:dyDescent="0.2">
      <c r="A63" s="13"/>
      <c r="B63" s="3"/>
      <c r="C63" s="14"/>
      <c r="D63" s="48"/>
    </row>
    <row r="64" spans="1:6" s="45" customFormat="1" x14ac:dyDescent="0.2">
      <c r="A64" s="15"/>
      <c r="B64" s="41" t="s">
        <v>15</v>
      </c>
      <c r="C64" s="17"/>
      <c r="D64" s="17"/>
    </row>
    <row r="65" spans="1:7" ht="20" customHeight="1" x14ac:dyDescent="0.2">
      <c r="A65" s="5"/>
      <c r="B65" s="6"/>
      <c r="C65" s="7"/>
      <c r="D65" s="27"/>
    </row>
    <row r="66" spans="1:7" x14ac:dyDescent="0.2">
      <c r="A66" s="5"/>
      <c r="B66" s="6" t="s">
        <v>17</v>
      </c>
      <c r="C66" s="7"/>
      <c r="D66" s="32">
        <f>D62*0.13</f>
        <v>22806.892844047623</v>
      </c>
    </row>
    <row r="67" spans="1:7" x14ac:dyDescent="0.2">
      <c r="A67" s="5"/>
      <c r="B67" s="6" t="s">
        <v>16</v>
      </c>
      <c r="C67" s="7"/>
      <c r="D67" s="32">
        <f>D62*0.06</f>
        <v>10526.258235714286</v>
      </c>
      <c r="E67" s="9"/>
      <c r="F67" s="9"/>
      <c r="G67" s="9"/>
    </row>
    <row r="68" spans="1:7" x14ac:dyDescent="0.2">
      <c r="A68" s="5"/>
      <c r="B68" s="6"/>
      <c r="C68" s="7"/>
      <c r="D68" s="32"/>
      <c r="E68" s="9"/>
      <c r="F68" s="9"/>
      <c r="G68" s="9"/>
    </row>
    <row r="69" spans="1:7" s="45" customFormat="1" x14ac:dyDescent="0.2">
      <c r="A69" s="13"/>
      <c r="B69" s="3" t="s">
        <v>19</v>
      </c>
      <c r="C69" s="14"/>
      <c r="D69" s="49">
        <f>SUM(D66:D67)</f>
        <v>33333.151079761912</v>
      </c>
      <c r="E69" s="38"/>
      <c r="F69" s="38"/>
      <c r="G69" s="38"/>
    </row>
    <row r="70" spans="1:7" s="45" customFormat="1" x14ac:dyDescent="0.2">
      <c r="A70" s="13"/>
      <c r="B70" s="3"/>
      <c r="C70" s="14"/>
      <c r="D70" s="49"/>
      <c r="E70" s="38"/>
      <c r="F70" s="38"/>
      <c r="G70" s="38"/>
    </row>
    <row r="71" spans="1:7" s="45" customFormat="1" x14ac:dyDescent="0.2">
      <c r="A71" s="33"/>
      <c r="B71" s="50" t="s">
        <v>20</v>
      </c>
      <c r="C71" s="34"/>
      <c r="D71" s="51">
        <f>D69+D62</f>
        <v>208770.78834166669</v>
      </c>
      <c r="E71" s="38"/>
      <c r="F71" s="38"/>
      <c r="G71" s="38"/>
    </row>
    <row r="72" spans="1:7" ht="30" customHeight="1" x14ac:dyDescent="0.2">
      <c r="A72" s="35"/>
      <c r="B72" s="16" t="s">
        <v>21</v>
      </c>
      <c r="C72" s="36"/>
      <c r="D72" s="37">
        <f>D71*0.21</f>
        <v>43841.865551750001</v>
      </c>
      <c r="E72" s="9"/>
      <c r="F72" s="9"/>
      <c r="G72" s="9"/>
    </row>
    <row r="73" spans="1:7" s="45" customFormat="1" x14ac:dyDescent="0.2">
      <c r="A73" s="15"/>
      <c r="B73" s="41" t="s">
        <v>22</v>
      </c>
      <c r="C73" s="17"/>
      <c r="D73" s="52">
        <f>D71+D72</f>
        <v>252612.65389341669</v>
      </c>
      <c r="E73" s="38"/>
      <c r="F73" s="38"/>
      <c r="G73" s="38"/>
    </row>
    <row r="74" spans="1:7" x14ac:dyDescent="0.2">
      <c r="E74" s="9"/>
      <c r="F74" s="9"/>
      <c r="G74" s="9"/>
    </row>
    <row r="75" spans="1:7" x14ac:dyDescent="0.2">
      <c r="E75" s="9"/>
      <c r="F75" s="9"/>
      <c r="G75" s="9"/>
    </row>
  </sheetData>
  <mergeCells count="1">
    <mergeCell ref="A1:D1"/>
  </mergeCells>
  <phoneticPr fontId="2" type="noConversion"/>
  <pageMargins left="0.59055118110236227" right="0.59055118110236227" top="0.59055118110236227" bottom="0.78740157480314965" header="0.23622047244094491" footer="0.23622047244094491"/>
  <pageSetup paperSize="9" fitToHeight="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Francesco Manenti</cp:lastModifiedBy>
  <cp:lastPrinted>2024-01-15T14:45:07Z</cp:lastPrinted>
  <dcterms:created xsi:type="dcterms:W3CDTF">2017-07-04T20:04:57Z</dcterms:created>
  <dcterms:modified xsi:type="dcterms:W3CDTF">2024-01-15T14:46:31Z</dcterms:modified>
</cp:coreProperties>
</file>