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checkCompatibility="1"/>
  <bookViews>
    <workbookView xWindow="0" yWindow="0" windowWidth="13056" windowHeight="10668" tabRatio="905" activeTab="12"/>
  </bookViews>
  <sheets>
    <sheet name="0" sheetId="2" r:id="rId1"/>
    <sheet name="1-DIV" sheetId="11" r:id="rId2"/>
    <sheet name="2-PIN" sheetId="12" r:id="rId3"/>
    <sheet name="3-EX" sheetId="8" r:id="rId4"/>
    <sheet name="4-GR" sheetId="9" r:id="rId5"/>
    <sheet name="5-AV" sheetId="13" r:id="rId6"/>
    <sheet name="6-ELEC" sheetId="14" r:id="rId7"/>
    <sheet name="7-ILU" sheetId="17" r:id="rId8"/>
    <sheet name="8-ATREZZO" sheetId="16" r:id="rId9"/>
    <sheet name="9-VARIS" sheetId="20" r:id="rId10"/>
    <sheet name="10-MUNTATGE" sheetId="19" r:id="rId11"/>
    <sheet name="RESUM" sheetId="18" r:id="rId12"/>
    <sheet name="ANNEX IMATGES PRODUCTES" sheetId="24" r:id="rId13"/>
  </sheets>
  <definedNames>
    <definedName name="_xlnm.Print_Area" localSheetId="0">'0'!$A$1:$C$99</definedName>
    <definedName name="_xlnm.Print_Area" localSheetId="10">'10-MUNTATGE'!$A$1:$F$36</definedName>
    <definedName name="_xlnm.Print_Area" localSheetId="1">'1-DIV'!$A$1:$F$72</definedName>
    <definedName name="_xlnm.Print_Area" localSheetId="2">'2-PIN'!$A$1:$F$27</definedName>
    <definedName name="_xlnm.Print_Area" localSheetId="3">'3-EX'!$A$1:$G$147</definedName>
    <definedName name="_xlnm.Print_Area" localSheetId="4">'4-GR'!$A$1:$F$166</definedName>
    <definedName name="_xlnm.Print_Area" localSheetId="5">'5-AV'!$A$1:$F$45</definedName>
    <definedName name="_xlnm.Print_Area" localSheetId="6">'6-ELEC'!$A$1:$F$34</definedName>
    <definedName name="_xlnm.Print_Area" localSheetId="7">'7-ILU'!$A$1:$F$36</definedName>
    <definedName name="_xlnm.Print_Area" localSheetId="8">'8-ATREZZO'!$A$1:$F$130</definedName>
    <definedName name="_xlnm.Print_Area" localSheetId="9">'9-VARIS'!$A$1:$F$32</definedName>
    <definedName name="_xlnm.Print_Area" localSheetId="12">'ANNEX IMATGES PRODUCTES'!$A$1:$C$46</definedName>
    <definedName name="_xlnm.Print_Area" localSheetId="11">RESUM!$A$1:$F$38</definedName>
  </definedNames>
  <calcPr calcId="145621"/>
</workbook>
</file>

<file path=xl/calcChain.xml><?xml version="1.0" encoding="utf-8"?>
<calcChain xmlns="http://schemas.openxmlformats.org/spreadsheetml/2006/main">
  <c r="A36" i="24" l="1"/>
  <c r="A37" i="24" s="1"/>
  <c r="A38" i="24" s="1"/>
  <c r="A39" i="24" s="1"/>
  <c r="A40" i="24" s="1"/>
  <c r="A41" i="24" s="1"/>
  <c r="A42" i="24" s="1"/>
  <c r="A43" i="24" s="1"/>
  <c r="A44" i="24" s="1"/>
  <c r="A45" i="24" s="1"/>
  <c r="A46" i="24" s="1"/>
  <c r="C29" i="16"/>
  <c r="C30" i="16" s="1"/>
  <c r="C31" i="16" s="1"/>
  <c r="C32" i="16" s="1"/>
  <c r="C33" i="16" s="1"/>
  <c r="C34" i="16" s="1"/>
  <c r="C35" i="16" s="1"/>
  <c r="C36" i="16" s="1"/>
  <c r="C37" i="16" s="1"/>
  <c r="C38" i="16" s="1"/>
  <c r="C39" i="16" s="1"/>
  <c r="C10" i="16" l="1"/>
  <c r="C11" i="16" s="1"/>
  <c r="C12" i="16" s="1"/>
  <c r="C13" i="16" s="1"/>
  <c r="C14" i="16" s="1"/>
  <c r="C15" i="16" s="1"/>
  <c r="C16" i="16" s="1"/>
  <c r="C17" i="16" s="1"/>
  <c r="C18" i="16" s="1"/>
  <c r="A19" i="24"/>
  <c r="A20" i="24" s="1"/>
  <c r="A21" i="24" s="1"/>
  <c r="A22" i="24" s="1"/>
  <c r="A23" i="24" s="1"/>
  <c r="A24" i="24" s="1"/>
  <c r="A25" i="24" s="1"/>
  <c r="A26" i="24" s="1"/>
  <c r="A27" i="24" s="1"/>
  <c r="D33" i="24" l="1"/>
  <c r="D28" i="24"/>
  <c r="F80" i="9" l="1"/>
  <c r="F77" i="9"/>
  <c r="F39" i="11"/>
  <c r="F33" i="11"/>
  <c r="F25" i="11"/>
  <c r="F19" i="11"/>
  <c r="F13" i="11"/>
  <c r="F66" i="9" l="1"/>
  <c r="F18" i="12"/>
  <c r="F12" i="12"/>
  <c r="F11" i="12"/>
  <c r="F72" i="9" l="1"/>
  <c r="F58" i="9" l="1"/>
  <c r="F15" i="12" l="1"/>
  <c r="F17" i="17" l="1"/>
  <c r="F13" i="17"/>
  <c r="F24" i="14" l="1"/>
</calcChain>
</file>

<file path=xl/sharedStrings.xml><?xml version="1.0" encoding="utf-8"?>
<sst xmlns="http://schemas.openxmlformats.org/spreadsheetml/2006/main" count="1098" uniqueCount="727">
  <si>
    <t>PINTURA</t>
  </si>
  <si>
    <t>uds</t>
  </si>
  <si>
    <t>m2</t>
  </si>
  <si>
    <t>PA</t>
  </si>
  <si>
    <t>1</t>
  </si>
  <si>
    <t>2</t>
  </si>
  <si>
    <t>3</t>
  </si>
  <si>
    <t>4</t>
  </si>
  <si>
    <t>5</t>
  </si>
  <si>
    <t>6</t>
  </si>
  <si>
    <t>7</t>
  </si>
  <si>
    <t>8</t>
  </si>
  <si>
    <t>9</t>
  </si>
  <si>
    <t>ml</t>
  </si>
  <si>
    <t>Material Fungible</t>
  </si>
  <si>
    <t>Equipos Av, con terminal Schucko</t>
  </si>
  <si>
    <t xml:space="preserve">DM </t>
  </si>
  <si>
    <t>TOTAL AMB IVA</t>
  </si>
  <si>
    <t>TOTAL BASE</t>
  </si>
  <si>
    <t>CAPITULO - 9</t>
  </si>
  <si>
    <t>Exposició</t>
  </si>
  <si>
    <t>MATTER MATTERS</t>
  </si>
  <si>
    <t>Disseny Hub Barcelona (Dhub)</t>
  </si>
  <si>
    <t>AMIDAMENTS</t>
  </si>
  <si>
    <t>Aquest document està acompanyat d'un conjunt de plànols, estructurat amb els capítols i apartats.</t>
  </si>
  <si>
    <t xml:space="preserve">En cas de detectar alguna discrepància, consulteu amb la Direcció Facultativa: </t>
  </si>
  <si>
    <t>Olga Subiros Studio www.olgasubiros.com</t>
  </si>
  <si>
    <t xml:space="preserve">DESCRIPCIÓ GENERAL                                       </t>
  </si>
  <si>
    <t>MATERIALS i ACABATS</t>
  </si>
  <si>
    <t>Perfileria metàlica</t>
  </si>
  <si>
    <t>Vidre</t>
  </si>
  <si>
    <t>MOSTRES i PROTOTIPS :</t>
  </si>
  <si>
    <t>L'adjudicatari podrà proposar les millores que consideri oportunes sempre que no alterin l'aspecte visible del disseny i millorin la solució, garantint la seguretat de les peces.</t>
  </si>
  <si>
    <t>Qualsevol modificació sobre les solucions especificades en aquest document s'ha de consultar amb la Direcció Facultativa.</t>
  </si>
  <si>
    <t>PROPOSTES DE MILLORA DE LES SOLUCIONS TÈCNIQUES</t>
  </si>
  <si>
    <t>DIVISÒRIES</t>
  </si>
  <si>
    <t xml:space="preserve">ENVÀ A UNA CARA </t>
  </si>
  <si>
    <t>ENVÀ A UNA CARA AMB OBERTURA PER PORTA</t>
  </si>
  <si>
    <t>ENVANS</t>
  </si>
  <si>
    <t>E1</t>
  </si>
  <si>
    <t>E2</t>
  </si>
  <si>
    <t>E3</t>
  </si>
  <si>
    <t>E4</t>
  </si>
  <si>
    <t>ENVÀ A UNA CARA PER A PANTALLA AUDIOVISUAL</t>
  </si>
  <si>
    <t>E5</t>
  </si>
  <si>
    <t xml:space="preserve">CAPÍTOL- 1 </t>
  </si>
  <si>
    <t>CAPÍTOL- 2</t>
  </si>
  <si>
    <t xml:space="preserve">CAPÍTOL - 3 </t>
  </si>
  <si>
    <t xml:space="preserve">CAPÍTOL - 4 </t>
  </si>
  <si>
    <t>CAPÍTOL - 5</t>
  </si>
  <si>
    <t>CAPÍTOL - 6</t>
  </si>
  <si>
    <t>CAPÍTOL - 7</t>
  </si>
  <si>
    <t>CAPÍTOL - 8</t>
  </si>
  <si>
    <t>ATREZZO, compra d'objectes, suports i peces especials</t>
  </si>
  <si>
    <t>ATREZZO</t>
  </si>
  <si>
    <t>COMPRA D'OBJECTES</t>
  </si>
  <si>
    <t>Coordinació de muntatge</t>
  </si>
  <si>
    <t>Muntage constructiu i gràfic</t>
  </si>
  <si>
    <t>Instal·lació il·luminació</t>
  </si>
  <si>
    <t>Instal·lació audiovisual</t>
  </si>
  <si>
    <t>MUNTATGE</t>
  </si>
  <si>
    <t xml:space="preserve">MUNTATGE </t>
  </si>
  <si>
    <t>PERSONAL</t>
  </si>
  <si>
    <t>ut</t>
  </si>
  <si>
    <t>OBJECTES "MATERIA SITUADA"</t>
  </si>
  <si>
    <t>OBJECTES "NANOMATÈRIA - GRAFÉ"</t>
  </si>
  <si>
    <t>Tovallola</t>
  </si>
  <si>
    <t>Samarreta</t>
  </si>
  <si>
    <t>Texans</t>
  </si>
  <si>
    <t>Móvil</t>
  </si>
  <si>
    <t>Tote bag</t>
  </si>
  <si>
    <t>Bossa de plàstic</t>
  </si>
  <si>
    <t>MANIQUÍS</t>
  </si>
  <si>
    <t>SUPORTS PER BARRETS</t>
  </si>
  <si>
    <t>Maniquí amb cames i braços</t>
  </si>
  <si>
    <t>DESPESES DIRECTES</t>
  </si>
  <si>
    <t>13% DESPESES GENERALS</t>
  </si>
  <si>
    <t>6% BENEFICI INDUSTRIAL</t>
  </si>
  <si>
    <t>TOTAL DESPESES DIRECTES</t>
  </si>
  <si>
    <t>DESPESES INDIRECTES</t>
  </si>
  <si>
    <t>TOTAL  DESPESES INDIRECTES</t>
  </si>
  <si>
    <t xml:space="preserve">21% IVA </t>
  </si>
  <si>
    <t>RESUM</t>
  </si>
  <si>
    <t>GRÀFICA</t>
  </si>
  <si>
    <t>IL·LUMINACIÓ</t>
  </si>
  <si>
    <t xml:space="preserve">Per a cobrir tots els punts d'il·luminació necessaris s'utilitzaran els carrils existents a la sala a 380 cm d'altura.
</t>
  </si>
  <si>
    <t>SUMMINISTRE D'EQUIPS NOUS</t>
  </si>
  <si>
    <t>ALTRES</t>
  </si>
  <si>
    <t>Kit de muntatge</t>
  </si>
  <si>
    <t>https://www.head.com/es_ES/gravity-lite-61.html</t>
  </si>
  <si>
    <t>IVA</t>
  </si>
  <si>
    <t>Instal·lació, bolcat arxius, posada en marxa i ajustos dels equips audiovisuals per a deixar la instal·lació en perfecte funcionament de tots els equips.</t>
  </si>
  <si>
    <t>EQUIPS AUDIOVISUALS</t>
  </si>
  <si>
    <t>SO</t>
  </si>
  <si>
    <t>MONITORS</t>
  </si>
  <si>
    <t>PROJECTORS I REPRODUCTORS</t>
  </si>
  <si>
    <r>
      <rPr>
        <b/>
        <sz val="9"/>
        <rFont val="Verdana"/>
        <family val="2"/>
      </rPr>
      <t>Reproductor Brightsign</t>
    </r>
    <r>
      <rPr>
        <sz val="9"/>
        <rFont val="Verdana"/>
        <family val="2"/>
      </rPr>
      <t xml:space="preserve"> per a la reproducció de continguts.</t>
    </r>
  </si>
  <si>
    <t>Projector Audiovisual 8500 lumens LCD</t>
  </si>
  <si>
    <t>La encesa és directa per corrent. No és necessari un RACK ja que no hi ha show control. Tots els equips tenen reproductor incorporat i auto-arranque en loop.</t>
  </si>
  <si>
    <t>En tant que no consta existència de conveni laboral que reguli els treballs de muntatges d’exposicions, s’ha pres com a referent per a l’estimació de costos laborals el conveni col·lectiu de l’empresa Fira Internacional de Barcelona (codi conveni 08001852011994) aplicant taules salarials de 2021 segons resolució de data 16 de novembre de 2021 del Departament d’Empresa i Treball de la Generalitat de Catalunya per la que s’aprova la pròrroga del conveni, aplicat  a l’equip mínim establert en el plec tècnic i als perfils professionals  que a continuació es detallen:</t>
  </si>
  <si>
    <t>Inclou els mitjans auxiliars necessaris per dur a terme tots els treballs.</t>
  </si>
  <si>
    <t>AV 4</t>
  </si>
  <si>
    <t>AV 5</t>
  </si>
  <si>
    <t>AV 6</t>
  </si>
  <si>
    <t>AV 7</t>
  </si>
  <si>
    <t>AU1 AU2</t>
  </si>
  <si>
    <t>Projector Audiovisual 4000 lumens Làser. Óptica 0,8.</t>
  </si>
  <si>
    <t xml:space="preserve">El capítol 6 ja inclou el cablejat electric i dades. Només cal dades en el sistema àudio AV1 i AV8. </t>
  </si>
  <si>
    <t>El capítol 9 inclou la ma d'obra per a la instal·lació, bolcat arxius, posada en marxa i ajustos dels equips audiovisuals per a deixar la instal·lació en perfecte funcionament de tots els equips.</t>
  </si>
  <si>
    <t>Banyadors Oval Flood</t>
  </si>
  <si>
    <t>Carril Omega</t>
  </si>
  <si>
    <t>Il·luminació instal·lació "Still Life"</t>
  </si>
  <si>
    <t>SUBMINISTRAMENT D'EQUIPS NOUS</t>
  </si>
  <si>
    <t>Carril Omega de 2 metros</t>
  </si>
  <si>
    <t>Carriles Omega</t>
  </si>
  <si>
    <t>Llistat de material existent de reforç:</t>
  </si>
  <si>
    <t>Projectors Flood</t>
  </si>
  <si>
    <t>Spot</t>
  </si>
  <si>
    <t>Subtotal</t>
  </si>
  <si>
    <t xml:space="preserve">Optec Proyector 1071151000, Blanco (RAL9002), LED 12W 1260lm 3000K blanco cálido, Regulable por fase, Versión 5, Lente Spherolit flood
</t>
  </si>
  <si>
    <t>El capítol 9 inclou la ma d'obra per a la instal·lació i ajustos dels equips per a deixar la instal·lació en perfecte funcionament de tots els equips.</t>
  </si>
  <si>
    <t>El capítol 6 ja inclou el cablejat electric.</t>
  </si>
  <si>
    <t>Disseny d'il·luminació i instal·lació amb el material existent al Dhub assistit per un operari.</t>
  </si>
  <si>
    <t>Tres equips de dos persones per al desembalatge, preparació de suports i instal·lació de 300 obres a paret, vitrina, suspesa del sostre, producció gràfica i atrezzo segons la disposició  descrita als plànols.</t>
  </si>
  <si>
    <t>La persona coordinadora de muntatge ha de tenir experiència demostrada en la direcció d'equips de més de 10 muntatges d'exposicions de pressupost superior a 200.000€</t>
  </si>
  <si>
    <t>Tres equips de dos persones per al muntatge constructiu descrit en els capítols 1,2,3,4.</t>
  </si>
  <si>
    <t>ELECTRICITAT i DADES</t>
  </si>
  <si>
    <t>La encesa dels equips audiovisuals és directa per corrent. No és necessari un RACK ja que no hi ha show control. Tots els equips tenen reproductor incorporat i auto-arranque en loop.</t>
  </si>
  <si>
    <t>ELECTRIFICACIÓ D'EXPOSITORS</t>
  </si>
  <si>
    <t>Assistir als responsables de conservació preventiva del centre a la desinstal·lació i moviment de peces si és necessari.</t>
  </si>
  <si>
    <t>Proporcionar el personal i material necessari (en dies laborables, festius i dies de vacances) per complir les tasques de manteniment de l’exposició derivades del desgast de materials, funcionament d’instal·lacions elèctriques provisionals fetes per la mateixa empresa, funcionament d’equips audiovisuals, materials d’il·luminació, i ruptures i danys provocats per vandalisme o qualsevol altra causa. Tant per a accions urgents com per aquelles que no requereixin una actuació immediata però si imprescindible.</t>
  </si>
  <si>
    <t>Reposar els materials museogràfics, equips i sistemes subministrats o instal·lats i que presentin defectes de funcionament o durabilitat.</t>
  </si>
  <si>
    <t>Realitzar revisions periòdiques de l’exposició quinzenalment per tal de determinar les feines de manteniment preventiu i no urgent que siguin responsabilitat de l’adjudicatari, independentment de les intervencions d’urgència.</t>
  </si>
  <si>
    <t>Garantia</t>
  </si>
  <si>
    <t xml:space="preserve">MANTENIMENT i GARANTIA </t>
  </si>
  <si>
    <r>
      <rPr>
        <b/>
        <sz val="9"/>
        <color theme="1"/>
        <rFont val="Verdana"/>
        <family val="2"/>
      </rPr>
      <t>Pla de manteniment preventiu</t>
    </r>
    <r>
      <rPr>
        <sz val="9"/>
        <color theme="1"/>
        <rFont val="Verdana"/>
        <family val="2"/>
      </rPr>
      <t xml:space="preserve"> documentat de tots els elements que conformaran la museografia, en el que hauran de constar com a mínim els següents aspectes:</t>
    </r>
  </si>
  <si>
    <t>Instal·lació o equipament específic a mantenir, revisar o inspeccionar.</t>
  </si>
  <si>
    <t>Tipus de manteniment a realitzar.</t>
  </si>
  <si>
    <t>Freqüència i dates previstes de revisió/inspecció/manteniment, a raó d’una visita cada 15 dies.</t>
  </si>
  <si>
    <t>Tècnic responsable.</t>
  </si>
  <si>
    <t>Mirall circular diàmetre 80cm</t>
  </si>
  <si>
    <r>
      <t xml:space="preserve">Similar link: </t>
    </r>
    <r>
      <rPr>
        <sz val="8"/>
        <rFont val="Verdana"/>
        <family val="2"/>
      </rPr>
      <t>https://www.tradeinn.com/bikeinn/es/catlike-casco-mixino/138957376/p?utm_source=google_products&amp;utm_medium=merchant&amp;id_producte=16267898&amp;country=es&amp;gad_source=1&amp;gclid=CjwKCAiAlcyuBhBnEiwAOGZ2S9DCuXyl83BwyORAqErR40NrDmDzhHu9Adk6woDSZl8FuBuGr1Q7aBoChZ4QAvD_BwE&amp;gclsrc=aw.ds</t>
    </r>
  </si>
  <si>
    <r>
      <t xml:space="preserve">Similar link: </t>
    </r>
    <r>
      <rPr>
        <sz val="8"/>
        <rFont val="Verdana"/>
        <family val="2"/>
      </rPr>
      <t>https://www.inov-8.com/eu/trailfly-ultra-g-280-mens-ultra-running-shoe?colours=638</t>
    </r>
  </si>
  <si>
    <t>Maniquí sense cames ni braços (cotilla)</t>
  </si>
  <si>
    <t>Total equips d'il·luminació del Dhub disponibles.</t>
  </si>
  <si>
    <t>ENVÀ A DUES CARES</t>
  </si>
  <si>
    <t>PORTES</t>
  </si>
  <si>
    <t>P1</t>
  </si>
  <si>
    <t>PORTA BATENT UNA FULLA RASANT</t>
  </si>
  <si>
    <t>Dim porta:  0,90m L x 2,20m H</t>
  </si>
  <si>
    <t xml:space="preserve">Tancaments diversos realitzats en envà tipus Pladur ignífug acabat qualitat Q4, amb arestes ben definides llest per a pintar o vinilar.
</t>
  </si>
  <si>
    <t>Nota: inclou reforç per la part posterior per estabilitzar-lo.</t>
  </si>
  <si>
    <t>Nota:  Cal posar especial cura en l'acabat del canto vist de l'envanet. Incloure cantoneres.</t>
  </si>
  <si>
    <t>Dim: 11,5m H x 3,50m L</t>
  </si>
  <si>
    <t>Paret perimetral existents</t>
  </si>
  <si>
    <t>PINTURA ESMALT</t>
  </si>
  <si>
    <t>Porta una fulla. Dim:  0,90m L x 2,20m H. A les dues cares.</t>
  </si>
  <si>
    <t xml:space="preserve">PINTURA PLÀSTICA A L'AIGUA </t>
  </si>
  <si>
    <t>EXPOSITORS</t>
  </si>
  <si>
    <t>MOBILIARI MODULAR</t>
  </si>
  <si>
    <t>ESTRUCTURA MODULAR</t>
  </si>
  <si>
    <t>Barres horitzontals</t>
  </si>
  <si>
    <t>Cota superior</t>
  </si>
  <si>
    <t xml:space="preserve">Perfil d'alumini  anoditzat acabat natural tipus Item ranurat de la Serie 8 40x40 L. Longitud 96cm </t>
  </si>
  <si>
    <t>Cota inferior</t>
  </si>
  <si>
    <t>Barres verticals</t>
  </si>
  <si>
    <t>Alçada mòdul 74cm</t>
  </si>
  <si>
    <t xml:space="preserve">Perfil d'alumini  anoditzat acabat natural tipus Item ranurat de la Serie 8 40x40 L. Longitud 66cm </t>
  </si>
  <si>
    <t>Barres verticals - suport de reproduccions fotogràfiques</t>
  </si>
  <si>
    <t xml:space="preserve">Perfil d'alumini  anoditzat acabat natural tipus Item ranurat de la Serie 8 40x40 L. Longitud 100cm </t>
  </si>
  <si>
    <t>Sobre</t>
  </si>
  <si>
    <t>DM</t>
  </si>
  <si>
    <t>Kit d'unió standard 8, inoxidable</t>
  </si>
  <si>
    <t>Accessoris de suport de vitrines</t>
  </si>
  <si>
    <t>Tapeta 5, 40x40, gris</t>
  </si>
  <si>
    <t>Accessoris tapeta inferior perfils verticals</t>
  </si>
  <si>
    <t>Tarima per a la instal·lació "Still Live"</t>
  </si>
  <si>
    <t>Accessoris d'unió entre perfils</t>
  </si>
  <si>
    <t>Accessoris addicionals</t>
  </si>
  <si>
    <t>El capítol 9 inclou la ma d'obra per a la instal·lació elèctrica i dades.</t>
  </si>
  <si>
    <t>Equips audiovisuals</t>
  </si>
  <si>
    <t>Peces exposades que necessiten electrificació.</t>
  </si>
  <si>
    <r>
      <rPr>
        <b/>
        <sz val="9"/>
        <rFont val="Verdana"/>
        <family val="2"/>
      </rPr>
      <t xml:space="preserve">Cablejat elèctric. </t>
    </r>
    <r>
      <rPr>
        <sz val="9"/>
        <rFont val="Verdana"/>
        <family val="2"/>
      </rPr>
      <t xml:space="preserve">Estendre cablejat i realitzar les connexions per a deixar en perfecte funcionament tant els AV com tots els Objectes de la col·lecció que porten connexió elèctrica. </t>
    </r>
  </si>
  <si>
    <t>ACCESSORIS DE EXPOSITOR</t>
  </si>
  <si>
    <t>Aquesta partida es per notificar la feina de moure els suports de magatzem fins al punt indicat a l'exposició. Tasca inclosa en el capítol de muntatge.</t>
  </si>
  <si>
    <t>MATERIAL DE CONSERVACIÓ</t>
  </si>
  <si>
    <t>REFORÇOS A L'ESTRUCTURA DE PLADUR</t>
  </si>
  <si>
    <t>Calculating Empires: rebrà dibonds de 3metres d'alçada al llarg de 12ml.</t>
  </si>
  <si>
    <t>Still Life: rebrà més  de 100 plats ceràmics</t>
  </si>
  <si>
    <t>Matèria Petroquímica: rebrà vàries peces, entre d'elles una alfombra de 300x400cm</t>
  </si>
  <si>
    <t>Altres accesoris necessaris.</t>
  </si>
  <si>
    <t>Peu de maniquí de diverses mides</t>
  </si>
  <si>
    <t>SUPORTS i PECES ESPECIALS PRODUÏDES A MIDA</t>
  </si>
  <si>
    <t>SUPORTS i PECES ESPECIALS EXISTENTS al Dhub</t>
  </si>
  <si>
    <t xml:space="preserve">EMMARCATS </t>
  </si>
  <si>
    <r>
      <rPr>
        <b/>
        <sz val="9"/>
        <rFont val="Verdana"/>
        <family val="2"/>
      </rPr>
      <t>Per a la humitat:</t>
    </r>
    <r>
      <rPr>
        <sz val="9"/>
        <rFont val="Verdana"/>
        <family val="2"/>
      </rPr>
      <t xml:space="preserve"> Art-Sorb i similars.</t>
    </r>
  </si>
  <si>
    <r>
      <rPr>
        <b/>
        <sz val="9"/>
        <rFont val="Verdana"/>
        <family val="2"/>
      </rPr>
      <t xml:space="preserve">Per a la fixació de peces: </t>
    </r>
    <r>
      <rPr>
        <sz val="9"/>
        <rFont val="Verdana"/>
        <family val="2"/>
      </rPr>
      <t xml:space="preserve">cinta doble cara neutre, perles de silicona i similars. </t>
    </r>
  </si>
  <si>
    <t>Dates: Desembre 2024-Desembre 2027</t>
  </si>
  <si>
    <t>Lloc: Planta 2</t>
  </si>
  <si>
    <t>Comissariat: Olga Subirós</t>
  </si>
  <si>
    <t>Disseny gràfic: Todojunto</t>
  </si>
  <si>
    <t>VIDRES</t>
  </si>
  <si>
    <t>VARIS</t>
  </si>
  <si>
    <t>SEGURETAT EN EL TREBALL</t>
  </si>
  <si>
    <t>GESTIÓ DE RESIDUS</t>
  </si>
  <si>
    <t>Medis auxiliars</t>
  </si>
  <si>
    <t>Estudi i Pla  de Seguretat en el treball</t>
  </si>
  <si>
    <t>Redacció i implementació material.</t>
  </si>
  <si>
    <t>Gestió de residus segons la normativa vigent.</t>
  </si>
  <si>
    <t>Desembalatge i Instal·lació d'obra i neteja</t>
  </si>
  <si>
    <t xml:space="preserve">CAPÍTOL - 1 </t>
  </si>
  <si>
    <t xml:space="preserve">CAPÍTOL  - 2 </t>
  </si>
  <si>
    <t xml:space="preserve">CAPÍTOL  - 3 </t>
  </si>
  <si>
    <t xml:space="preserve">CAPÍTOL  - 4 </t>
  </si>
  <si>
    <t>CAPÍTOL  - 5</t>
  </si>
  <si>
    <t>CAPÍTOL  - 6</t>
  </si>
  <si>
    <t>CAPÍTOL  - 7</t>
  </si>
  <si>
    <t>CAPÍTOL  - 8</t>
  </si>
  <si>
    <t>CAPÍTOL  - 9</t>
  </si>
  <si>
    <t>CAPÍTOL  - 10</t>
  </si>
  <si>
    <t>SUPORTS A FALS SOSTRE</t>
  </si>
  <si>
    <t xml:space="preserve">SUPORTS OBJETES </t>
  </si>
  <si>
    <t>A paret  Instal·lació "Matèria Situada" (objectes qüotidians)</t>
  </si>
  <si>
    <t>A paret Instal·lació "Still Live" (ceràmica històrica)</t>
  </si>
  <si>
    <r>
      <rPr>
        <b/>
        <sz val="9"/>
        <rFont val="Verdana"/>
        <family val="2"/>
      </rPr>
      <t xml:space="preserve">Cartolina de conservació </t>
    </r>
    <r>
      <rPr>
        <sz val="9"/>
        <rFont val="Verdana"/>
        <family val="2"/>
      </rPr>
      <t xml:space="preserve">per a la base de vitrines a on es presentin documents i per preparar suports de documents. </t>
    </r>
  </si>
  <si>
    <t xml:space="preserve">Donada l'alçada de treball de 3,90cm </t>
  </si>
  <si>
    <t>Matèria Afecció: rebrà vàries peces, entre d'elles fotografies de fran format.</t>
  </si>
  <si>
    <t>LÀMINA DE PROTECCIÓ SOLAR</t>
  </si>
  <si>
    <t>VINIL DE TALL TRANSFERIBLE</t>
  </si>
  <si>
    <t xml:space="preserve">Emmarcats especials </t>
  </si>
  <si>
    <t>ADEQUACIÓ SALA</t>
  </si>
  <si>
    <t>Estendre cablejat i realitzar les connexions per a deixar en perfecte funcionament tant els AV com tots els Objectes de la col·lecció que porten connexió elèctrica.</t>
  </si>
  <si>
    <t>Equips i objectes a alimentar, penjats en paret de sala s'electrifiquen mitjançant cablejat ocult després del Pladur de perímetre i arriben en cable contínuo fins a les caixes multiples de la partida anterior.</t>
  </si>
  <si>
    <t>Equips amb preses Schucko i els objectes de la col·lecció es connectessin amb preses Schucko o amb regleta directament.</t>
  </si>
  <si>
    <t>Relació d'elements a alimentar eléctricament</t>
  </si>
  <si>
    <t>NOTA</t>
  </si>
  <si>
    <r>
      <rPr>
        <b/>
        <sz val="9"/>
        <rFont val="Verdana"/>
        <family val="2"/>
      </rPr>
      <t>Accessibilitat:</t>
    </r>
    <r>
      <rPr>
        <sz val="9"/>
        <rFont val="Verdana"/>
        <family val="2"/>
      </rPr>
      <t xml:space="preserve"> en sis móduls format per barres verticals de 74cm no tindrà la barra inferior horitzontal per facilitar l'accés frontal a la unitat tàctil d'accessibilitat.</t>
    </r>
  </si>
  <si>
    <t>Llistat de material existent previst en els plànols:</t>
  </si>
  <si>
    <t>Cotilla segle XVIII</t>
  </si>
  <si>
    <t>Per objectes especials de la Col·lecció</t>
  </si>
  <si>
    <t>Dim: 110 x 1200 cm</t>
  </si>
  <si>
    <r>
      <rPr>
        <b/>
        <sz val="9"/>
        <rFont val="Verdana"/>
        <family val="2"/>
      </rPr>
      <t xml:space="preserve">Atril </t>
    </r>
    <r>
      <rPr>
        <sz val="9"/>
        <rFont val="Verdana"/>
        <family val="2"/>
      </rPr>
      <t>metàl·lic negre com a suport per anunciar dos convocatòries: "Concurs balcó" i "Concurs Talent Jove"</t>
    </r>
  </si>
  <si>
    <r>
      <rPr>
        <b/>
        <sz val="9"/>
        <rFont val="Verdana"/>
        <family val="2"/>
      </rPr>
      <t xml:space="preserve">Kit suport </t>
    </r>
    <r>
      <rPr>
        <sz val="9"/>
        <rFont val="Verdana"/>
        <family val="2"/>
      </rPr>
      <t>per a la gràfica de Programa Públic actualitzable</t>
    </r>
  </si>
  <si>
    <t>Conjunt de cargols i imans per a penjar els posters de Programa Públic.</t>
  </si>
  <si>
    <t>VINIL LLIS</t>
  </si>
  <si>
    <t>Àmbits del 1 al 8.</t>
  </si>
  <si>
    <t>Recorregut de l'exposició per instal·lacions i àmbits:</t>
  </si>
  <si>
    <t>2. Calculating Empires, Kate Crawford i Vladan Joler</t>
  </si>
  <si>
    <t>Instal·lacions entrada:</t>
  </si>
  <si>
    <t>Instal·lacions sortida:</t>
  </si>
  <si>
    <t>1. Matèria Petroquímica</t>
  </si>
  <si>
    <t>2. Matèria Vegetal</t>
  </si>
  <si>
    <t>3. Matèria Animal</t>
  </si>
  <si>
    <t>4. Matèria Microbiològica</t>
  </si>
  <si>
    <t>5. Matèria Mineral</t>
  </si>
  <si>
    <t>6. Matèria Digital</t>
  </si>
  <si>
    <t>7. Matèria Intangible</t>
  </si>
  <si>
    <t xml:space="preserve">Disseny de l'espai: Olga Subirós Studio </t>
  </si>
  <si>
    <t>Superfície: 1.074 m2</t>
  </si>
  <si>
    <t>6. Strata Incognita (AV), Grandeza Studio</t>
  </si>
  <si>
    <t>4. Slow Violence (AV), Joanie Lemercier</t>
  </si>
  <si>
    <t>7. Red Smokes (sala polivalent), El Último Grito</t>
  </si>
  <si>
    <t>5. Restroom pavilion (Serveis de la sala), I.Munera, I.Galán, M.Cassani</t>
  </si>
  <si>
    <t>IMPRESIÓ DIRECTA SOBRE PLACA DIBOND</t>
  </si>
  <si>
    <t>G2</t>
  </si>
  <si>
    <t>G3</t>
  </si>
  <si>
    <t>G4</t>
  </si>
  <si>
    <t>G6</t>
  </si>
  <si>
    <t>G7</t>
  </si>
  <si>
    <t>G8</t>
  </si>
  <si>
    <t>G9</t>
  </si>
  <si>
    <t>G10</t>
  </si>
  <si>
    <t>G11</t>
  </si>
  <si>
    <t>G12</t>
  </si>
  <si>
    <t>G13</t>
  </si>
  <si>
    <t>G14</t>
  </si>
  <si>
    <t>IMPRESSIONS DIGITALS PAPER</t>
  </si>
  <si>
    <t>Rest-Room: zona passadís</t>
  </si>
  <si>
    <t>Rest-Room: zona interior serveis</t>
  </si>
  <si>
    <t>Instal.lació Rest-Room</t>
  </si>
  <si>
    <t>Impresió digital impres en CMYK sobre vinil mate adhesiu opac.</t>
  </si>
  <si>
    <t>Instal.lació Still Life</t>
  </si>
  <si>
    <t xml:space="preserve">IMPRESIÓ CARTEL·LES BRAILLE </t>
  </si>
  <si>
    <t>G1a</t>
  </si>
  <si>
    <t>G1b</t>
  </si>
  <si>
    <t>REPRODUCCIONS FOTOGRÀFIQUES</t>
  </si>
  <si>
    <t>G5</t>
  </si>
  <si>
    <t>Instal.lació Red Smokes</t>
  </si>
  <si>
    <t>ELECTRICITAT I DADES</t>
  </si>
  <si>
    <t xml:space="preserve">Subministrament, producció, transport i col·locació a sala amb personal especialitzat i segons calendari a les bases del concurs, de tots els elements relacionats en aquest document.
</t>
  </si>
  <si>
    <t>Àmbits a la sala diàfana:</t>
  </si>
  <si>
    <t>Mostra in situ del color de pintura de paret.</t>
  </si>
  <si>
    <t>DM lacat satinat per a sobres i bases de vitrina.</t>
  </si>
  <si>
    <t>SÒCOL</t>
  </si>
  <si>
    <t>Pintura de la sala d'exposicions d'alçada 390cm a confirmar in situ.</t>
  </si>
  <si>
    <r>
      <rPr>
        <b/>
        <sz val="9"/>
        <color theme="1"/>
        <rFont val="Verdana"/>
        <family val="2"/>
      </rPr>
      <t xml:space="preserve">Base per a wallpaper. </t>
    </r>
    <r>
      <rPr>
        <sz val="9"/>
        <color theme="1"/>
        <rFont val="Verdana"/>
        <family val="2"/>
      </rPr>
      <t xml:space="preserve">Preparació encintat, massillat i lijat de juntes i imperfecsions i imprimació per rebre "wallpaper".
</t>
    </r>
  </si>
  <si>
    <t xml:space="preserve">Preparació i dos capes de pintura a l'esmalt al agua sobre porta i premarc de portes. Color Negre RAL 9005.
</t>
  </si>
  <si>
    <t xml:space="preserve">Mobiliari modular format per perfil d'alumini  anoditzat acabat natural tipus Item ranurat. Serie 8 40x40 mm L.
Totes les unions entre perfils es realitzaran amb accessoris d'unió tipus Kit d'unió standard 8.
Els extrems dels perfils estaran perfectament polits, no incorporaran tapetes
Els sobres de vidre, DM i vitrines es suportaran a l'estructura mitjançant accessoris de suport tipus Kit acoplamiento tablero 8
</t>
  </si>
  <si>
    <t>Cub de DM ignífiug lacat satinat. La base forma un sócol refòs de 2cm. Dim 45x45x45 cm</t>
  </si>
  <si>
    <t>Seients individuals per a la instal·lació "Calculating Empires", i audiovisuals de gran format.</t>
  </si>
  <si>
    <t>Seient -cub</t>
  </si>
  <si>
    <t>VINIL LLIS OPAC</t>
  </si>
  <si>
    <t>Producció de senyalètica "indicacions anti-vandàliques" dissenyada per Todojunto.</t>
  </si>
  <si>
    <t>Paviment</t>
  </si>
  <si>
    <t>Still Life: fons negre dibuix en línea i text en blanc que reprodueix els plats penjats a mode de gran cartel·la 1:1</t>
  </si>
  <si>
    <t>Formes diverses.</t>
  </si>
  <si>
    <t>Impressió blanc i negre: Publicació digital "Calculating Empires" de 50 pàgines DinA4 . Gramamtge 90 grs. Maquetat per Todojunto.</t>
  </si>
  <si>
    <t>Impressió a color. Posters Programes Públics per 1 any DinA1 Gramamtge 120 grs. Maquetat per Todojunto.</t>
  </si>
  <si>
    <t>Desplaçament de capses elèctriques situades al sostre de la sala i que s'han de moure per facilitar l'accés en cas d'incidència.</t>
  </si>
  <si>
    <t>Equip igual o similar Comled Línia TC. RLD.12. 14W</t>
  </si>
  <si>
    <t>Lluminària lineal led difusa, suspesa. Inclou tot el material necessari per a la posta en marxa.</t>
  </si>
  <si>
    <t>El fals sostre de la sala és un relliga metàl·lica i que disposa d'una serie de guies que aguanten 30Kg/ml i d'una sèrie d'argolles que aguanten fins a 500Kg.</t>
  </si>
  <si>
    <r>
      <rPr>
        <b/>
        <sz val="9"/>
        <rFont val="Verdana"/>
        <family val="2"/>
      </rPr>
      <t>Material auxiliar:</t>
    </r>
    <r>
      <rPr>
        <sz val="9"/>
        <rFont val="Verdana"/>
        <family val="2"/>
      </rPr>
      <t xml:space="preserve"> plastazote,  tissu, melinex. etc.</t>
    </r>
  </si>
  <si>
    <t>Producció de senyalètica d'identificació d'objectes. Cub  lacat de 3x3cm amb número imprés o vinil de tall o adhesiu.</t>
  </si>
  <si>
    <t>Similar link: https://www.amazon.es/TIMESETL-Cuadrados-Decoraci%C3%B3n-Perfectos-Manualidades/dp/B081ZTBY4G</t>
  </si>
  <si>
    <r>
      <rPr>
        <b/>
        <sz val="9"/>
        <rFont val="Verdana"/>
        <family val="2"/>
      </rPr>
      <t>Base Schücko</t>
    </r>
    <r>
      <rPr>
        <sz val="9"/>
        <rFont val="Verdana"/>
        <family val="2"/>
      </rPr>
      <t xml:space="preserve"> (tipo Ofiblock KV 45 , 4 elementos, de Simon o similar)</t>
    </r>
    <r>
      <rPr>
        <b/>
        <sz val="9"/>
        <rFont val="Verdana"/>
        <family val="2"/>
      </rPr>
      <t xml:space="preserve"> o regleta</t>
    </r>
    <r>
      <rPr>
        <sz val="9"/>
        <rFont val="Verdana"/>
        <family val="2"/>
      </rPr>
      <t xml:space="preserve"> ocultes sota les vitrines inclou alimentació des de les caixes de la sala situades al sostre. Color negre.
</t>
    </r>
  </si>
  <si>
    <t>G15</t>
  </si>
  <si>
    <t>G16</t>
  </si>
  <si>
    <t>Red Smokes</t>
  </si>
  <si>
    <t>SENYALÍSTICA</t>
  </si>
  <si>
    <t xml:space="preserve">ALTRES OBJECTES </t>
  </si>
  <si>
    <t>Introducció (paret ascensor)</t>
  </si>
  <si>
    <t xml:space="preserve">Calculating Empires. </t>
  </si>
  <si>
    <t xml:space="preserve">Materia Situada. </t>
  </si>
  <si>
    <t xml:space="preserve">Still Life. </t>
  </si>
  <si>
    <t>Slow Violence.</t>
  </si>
  <si>
    <t>Matèria Petroquímica.</t>
  </si>
  <si>
    <t xml:space="preserve">Matèria Vegetal. </t>
  </si>
  <si>
    <t xml:space="preserve">Matèria Animal. </t>
  </si>
  <si>
    <t xml:space="preserve">Matèria Microbiológica. </t>
  </si>
  <si>
    <t xml:space="preserve">Matèria Mineral. </t>
  </si>
  <si>
    <t xml:space="preserve">Matèria Digital. </t>
  </si>
  <si>
    <t xml:space="preserve">Matèria Intangible. </t>
  </si>
  <si>
    <t xml:space="preserve">Matèria Affecció i Ficció. </t>
  </si>
  <si>
    <t xml:space="preserve">Rest-Room. </t>
  </si>
  <si>
    <t xml:space="preserve">Strata Incognita. </t>
  </si>
  <si>
    <t>Entrada</t>
  </si>
  <si>
    <t>Sala-Cites</t>
  </si>
  <si>
    <r>
      <t xml:space="preserve">Exposició-Textos principals. </t>
    </r>
    <r>
      <rPr>
        <sz val="9"/>
        <rFont val="Verdana"/>
        <family val="2"/>
      </rPr>
      <t xml:space="preserve">Conjunt format per </t>
    </r>
  </si>
  <si>
    <t>Sortida-Títols</t>
  </si>
  <si>
    <t>Introducció (paret gran replà escales mecàniques)</t>
  </si>
  <si>
    <t>Sortida-Crèdits</t>
  </si>
  <si>
    <t>G17.n</t>
  </si>
  <si>
    <t>G18</t>
  </si>
  <si>
    <t>G19</t>
  </si>
  <si>
    <t>G20</t>
  </si>
  <si>
    <t>G22</t>
  </si>
  <si>
    <t>G23</t>
  </si>
  <si>
    <t>G24</t>
  </si>
  <si>
    <t>G25</t>
  </si>
  <si>
    <t>Vinil adhesiu opac color negre en lámina adherit a la porta de montacàrregues. DIM 300 H x 260 cm</t>
  </si>
  <si>
    <t>Inclou accessori en esquadra per a fixació a paret</t>
  </si>
  <si>
    <t>Text (autor, técnica, si AV durada en min, etc) , DIM:  30 H x 15 L cm.</t>
  </si>
  <si>
    <t>Comentada: Text blanc o negre  Dim: 30 H x 96 L  cm.</t>
  </si>
  <si>
    <t xml:space="preserve">Porta simple batent d'una fulla enrasada per la part exterior a l'envà de Pladur d'una cara (definit a E3). Inclou pany i clau, bisagres invisibles  i accesoris. Acabat pintat.
</t>
  </si>
  <si>
    <r>
      <t>Reforços interiors a l'estructura de Pladur per poder-hi penjar objectes.</t>
    </r>
    <r>
      <rPr>
        <sz val="9"/>
        <color theme="1"/>
        <rFont val="Verdana"/>
        <family val="2"/>
      </rPr>
      <t xml:space="preserve"> Faixes de DM de 19mm per la cara posterior allà on s'hagin de penjar objectes. Els envans en els que es penjaran obres i "atrezzo" són les següents instal·lacions i àmbits:</t>
    </r>
  </si>
  <si>
    <t>El preu del concurs inclou manteniment i resolució de incidències durant el 1r any segons el següent detall:</t>
  </si>
  <si>
    <t>a</t>
  </si>
  <si>
    <t>b</t>
  </si>
  <si>
    <t>c</t>
  </si>
  <si>
    <t>d</t>
  </si>
  <si>
    <t>NOTA 1</t>
  </si>
  <si>
    <t>NOTA 2</t>
  </si>
  <si>
    <r>
      <rPr>
        <b/>
        <sz val="9"/>
        <color theme="1"/>
        <rFont val="Verdana"/>
        <family val="2"/>
      </rPr>
      <t xml:space="preserve">Envà, amb retall per a fixació de porta d'una fulla, </t>
    </r>
    <r>
      <rPr>
        <sz val="9"/>
        <color theme="1"/>
        <rFont val="Verdana"/>
        <family val="2"/>
      </rPr>
      <t xml:space="preserve"> format per </t>
    </r>
    <r>
      <rPr>
        <b/>
        <sz val="9"/>
        <color theme="1"/>
        <rFont val="Verdana"/>
        <family val="2"/>
      </rPr>
      <t>una placa Pladur®</t>
    </r>
    <r>
      <rPr>
        <sz val="9"/>
        <color theme="1"/>
        <rFont val="Verdana"/>
        <family val="2"/>
      </rPr>
      <t xml:space="preserve"> o similar  de 15 mm de gruix, caragolada </t>
    </r>
    <r>
      <rPr>
        <b/>
        <sz val="9"/>
        <color theme="1"/>
        <rFont val="Verdana"/>
        <family val="2"/>
      </rPr>
      <t xml:space="preserve">a un costat </t>
    </r>
    <r>
      <rPr>
        <sz val="9"/>
        <color theme="1"/>
        <rFont val="Verdana"/>
        <family val="2"/>
      </rPr>
      <t>d'una estructura d'acer galvanitzat de 70 mm d'ample, a base de muntants Pladur® (elements verticals) d'ales de 35 mm i canals Pladur® (elements horitzontals), donant un ample total d'envà acabat de 100 mm. Part proporcional de materials Pladur®: caragols, pastes, cintes de juntes, juntes estanques/acústiques del seu perímetre, etc., així com ancoratges per a canals en sòl i sostre. Totalment acabat amb Nivell d'Acabat 4 (Q4) per a pintar o empaperar. Muntatge segons recomanacions tècniques Pladur®, norma UNE 102043 i requisits del CTE.</t>
    </r>
  </si>
  <si>
    <r>
      <t xml:space="preserve">Envà format per </t>
    </r>
    <r>
      <rPr>
        <b/>
        <sz val="9"/>
        <color theme="1"/>
        <rFont val="Verdana"/>
        <family val="2"/>
      </rPr>
      <t xml:space="preserve">una </t>
    </r>
    <r>
      <rPr>
        <sz val="9"/>
        <color theme="1"/>
        <rFont val="Verdana"/>
        <family val="2"/>
      </rPr>
      <t xml:space="preserve">placa Pladur® o similar  de 15 mm de gruix, caragolada </t>
    </r>
    <r>
      <rPr>
        <b/>
        <sz val="9"/>
        <color theme="1"/>
        <rFont val="Verdana"/>
        <family val="2"/>
      </rPr>
      <t xml:space="preserve">a un costat </t>
    </r>
    <r>
      <rPr>
        <sz val="9"/>
        <color theme="1"/>
        <rFont val="Verdana"/>
        <family val="2"/>
      </rPr>
      <t>d'una estructura d'acer galvanitzat de 70 mm d'ample, a base de muntants Pladur® (elements verticals) d'ales de 35 mm i canals Pladur® (elements horitzontals), donant un ample total d'envà acabat de 100 mm. Part proporcional de materials Pladur®: caragols, pastes, cintes de juntes, juntes estanques/acústiques del seu perímetre, etc., així com ancoratges per a canals en sòl i sostre. Totalment acabat amb Nivell d'Acabat 4 (Q4) per a pintar o empaperar. Muntatge segons recomanacions tècniques Pladur®, norma UNE 102043 i requisits del CTE.</t>
    </r>
  </si>
  <si>
    <t>Porta de sortida de emergències de dimensions 390 x 260 cm. 
A la cara exterior.</t>
  </si>
  <si>
    <t>Vinil de tall transferible mate tipus Avery Economy 500 en color blanc mate sobre paret pintada de color negre. Títols 20cm d'alt aprox i text mínim 1cm d'alt.</t>
  </si>
  <si>
    <t>NOTA 3</t>
  </si>
  <si>
    <t>NOTA 4</t>
  </si>
  <si>
    <t>Trinitita</t>
  </si>
  <si>
    <t>https://www.fdminerals.es/minerales-radiactivos-o-raros/minerales-radiact-o-raros-1/minerales-radiact-o-raros-27/</t>
  </si>
  <si>
    <t>https://www.amazon.es/Detector-radiactivo-funciona-radiaci%C3%B3n-electromagn%C3%A9tica/dp/B0B52G6GZQ/ref=sr_1_22?__mk_es_ES=%C3%85M%C3%85%C5%BD%C3%95%C3%91&amp;crid=215RI110DGLBM&amp;keywords=contador+geiger+con+pilas&amp;qid=1705859552&amp;sprefix=contador+geiger+con+pilas%2Caps%2C136&amp;sr=8-22</t>
  </si>
  <si>
    <t>https://monsoybenet.com/bolas-espejo/1953-bola-de-espejos-discoteca-diametro-50cm-con-gancho-8435130815576.html</t>
  </si>
  <si>
    <r>
      <rPr>
        <b/>
        <sz val="9"/>
        <color theme="1"/>
        <rFont val="Verdana"/>
        <family val="2"/>
      </rPr>
      <t>Matter Matters és una exposició semi-permanent, amb una vida estimada de 3 anys i amb un nivell d'ús i visites alt.</t>
    </r>
    <r>
      <rPr>
        <sz val="9"/>
        <color theme="1"/>
        <rFont val="Verdana"/>
        <family val="2"/>
      </rPr>
      <t xml:space="preserve">
Els acabats han de ser de llarga durabilitat.
En especial tots els lacats sobre fusta i metall han d'oferir una bona resistència a l'abrasió simple, amb la qual cosa les pintures usades, la seva aplicació i el túnel d'assecatge han de garantir una bona conservació en la solució aplicada durant aquest període.</t>
    </r>
  </si>
  <si>
    <t>Vidre transparent laminat stadip 6+6mm cantells polits.</t>
  </si>
  <si>
    <t xml:space="preserve">Construcció al taller d'un mòdul complet de 100 cm x100 cm (a eix de perfil) a base de perfil ITEM amb vitrina per verificar tots els elements abans de procedir a la producció de tot el conjunt. Perfileria, sobre de vidre, panell de text "història" i urna de vidre extraïble, com a mínim. Es comprovaran la ideoneitat de tots els accessoris previstos en el módul-prototip.
</t>
  </si>
  <si>
    <t xml:space="preserve">Detall superior i inferior ha de ser de qualitat, anivellat i sense irregularitats. </t>
  </si>
  <si>
    <r>
      <t xml:space="preserve">Envà format per </t>
    </r>
    <r>
      <rPr>
        <b/>
        <sz val="9"/>
        <color theme="1"/>
        <rFont val="Verdana"/>
        <family val="2"/>
      </rPr>
      <t>una placa Pladur®</t>
    </r>
    <r>
      <rPr>
        <sz val="9"/>
        <color theme="1"/>
        <rFont val="Verdana"/>
        <family val="2"/>
      </rPr>
      <t xml:space="preserve"> o similar de</t>
    </r>
    <r>
      <rPr>
        <b/>
        <sz val="9"/>
        <color theme="1"/>
        <rFont val="Verdana"/>
        <family val="2"/>
      </rPr>
      <t xml:space="preserve"> 15 mm de gruix</t>
    </r>
    <r>
      <rPr>
        <sz val="9"/>
        <color theme="1"/>
        <rFont val="Verdana"/>
        <family val="2"/>
      </rPr>
      <t xml:space="preserve">, caragolada </t>
    </r>
    <r>
      <rPr>
        <b/>
        <sz val="9"/>
        <color theme="1"/>
        <rFont val="Verdana"/>
        <family val="2"/>
      </rPr>
      <t xml:space="preserve">a un costat </t>
    </r>
    <r>
      <rPr>
        <sz val="9"/>
        <color theme="1"/>
        <rFont val="Verdana"/>
        <family val="2"/>
      </rPr>
      <t>d'una estructura d'acer galvanitzat de 70 mm d'ample, a base de muntants Pladur® (elements verticals) d'ales de 35 mm i canals Pladur® (elements horitzontals), donant un ample total d'envà acabat de 100 mm. Part proporcional de materials Pladur®: caragols, pastes, cintes de juntes, juntes estanques/acústiques del seu perímetre, etc., així com ancoratges per a canals en sòl i sostre. Totalment acabat amb Nivell d'Acabat 4 (Q4) per a pintar o empaperar. Muntatge segons recomanacions tècniques Pladur®, norma UNE 102043 i requisits del CTE.</t>
    </r>
  </si>
  <si>
    <r>
      <rPr>
        <sz val="9"/>
        <rFont val="Verdana"/>
        <family val="2"/>
      </rPr>
      <t>Envà format per</t>
    </r>
    <r>
      <rPr>
        <b/>
        <sz val="9"/>
        <rFont val="Verdana"/>
        <family val="2"/>
      </rPr>
      <t xml:space="preserve"> una placa </t>
    </r>
    <r>
      <rPr>
        <b/>
        <sz val="9"/>
        <color theme="1"/>
        <rFont val="Verdana"/>
        <family val="2"/>
      </rPr>
      <t xml:space="preserve">Pladur® </t>
    </r>
    <r>
      <rPr>
        <sz val="9"/>
        <color theme="1"/>
        <rFont val="Verdana"/>
        <family val="2"/>
      </rPr>
      <t xml:space="preserve">o similar de </t>
    </r>
    <r>
      <rPr>
        <b/>
        <sz val="9"/>
        <color theme="1"/>
        <rFont val="Verdana"/>
        <family val="2"/>
      </rPr>
      <t>15 mm de gruix</t>
    </r>
    <r>
      <rPr>
        <sz val="9"/>
        <color theme="1"/>
        <rFont val="Verdana"/>
        <family val="2"/>
      </rPr>
      <t xml:space="preserve">, caragolada </t>
    </r>
    <r>
      <rPr>
        <b/>
        <sz val="9"/>
        <color theme="1"/>
        <rFont val="Verdana"/>
        <family val="2"/>
      </rPr>
      <t>a cada costa</t>
    </r>
    <r>
      <rPr>
        <sz val="9"/>
        <color theme="1"/>
        <rFont val="Verdana"/>
        <family val="2"/>
      </rPr>
      <t>t d'una estructura d'acer galvanitzat de 70 mm d'ample, a base de muntants Pladur® (elements verticals) d'ales de 35 mm i canals Pladur® (elements horitzontals), donant un ample total d'envà acabat de 100 mm. Part proporcional de materials Pladur®: caragols, pastes, cintes de juntes, juntes estanques/acústiques del seu perímetre, etc., així com ancoratges per a canals en sòl i sostre. Totalment acabat amb Nivell d'Acabat 4 (Q4) per a pintar o empaperar. Muntatge segons recomanacions tècniques Pladur®, norma UNE 102043 i requisits del CTE.</t>
    </r>
  </si>
  <si>
    <r>
      <t>Envanet format per</t>
    </r>
    <r>
      <rPr>
        <b/>
        <sz val="9"/>
        <color theme="1"/>
        <rFont val="Verdana"/>
        <family val="2"/>
      </rPr>
      <t xml:space="preserve"> una placa </t>
    </r>
    <r>
      <rPr>
        <sz val="9"/>
        <color theme="1"/>
        <rFont val="Verdana"/>
        <family val="2"/>
      </rPr>
      <t>Pladur® o similar  de 15 mm de gruix, caragolada</t>
    </r>
    <r>
      <rPr>
        <sz val="9"/>
        <rFont val="Verdana"/>
        <family val="2"/>
      </rPr>
      <t xml:space="preserve"> a</t>
    </r>
    <r>
      <rPr>
        <sz val="9"/>
        <color rgb="FFFF0000"/>
        <rFont val="Verdana"/>
        <family val="2"/>
      </rPr>
      <t xml:space="preserve"> </t>
    </r>
    <r>
      <rPr>
        <sz val="9"/>
        <color theme="1"/>
        <rFont val="Verdana"/>
        <family val="2"/>
      </rPr>
      <t>una estructura d'acer galvanitzat de 70 mm d'ample, a base de muntants Pladur® (elements verticals) d'ales de 35 mm i canals Pladur® (elements horitzontals). Part proporcional de materials Pladur®: caragols, pastes, cintes de juntes, juntes estanques/acústiques del seu perímetre, etc., així com ancoratges per a canals en sòl i sostre. Totalment acabat amb Nivell d'Acabat 4 (Q4) per a pintar o empaperar. Ànima de l'estructura Pladur® farcida íntegrament amb llana mineral de 60 a 70 mm de gruix. Muntatge segons recomanacions tècniques Pladur®, norma UNE 102043 i requisits del CTE.</t>
    </r>
  </si>
  <si>
    <t>Dim:  92,5 L x 211 H cm</t>
  </si>
  <si>
    <t>Inclou marc i premarc ocult per pladur.</t>
  </si>
  <si>
    <t>sortida extra</t>
  </si>
  <si>
    <t>ENVANET A UNA CARA A MODE DE PÒRTIC (CONTRAFORT)</t>
  </si>
  <si>
    <r>
      <rPr>
        <b/>
        <sz val="9"/>
        <rFont val="Verdana"/>
        <family val="2"/>
      </rPr>
      <t>Pared Existent o Pladur fins una altura de 3,50m.</t>
    </r>
    <r>
      <rPr>
        <sz val="9"/>
        <rFont val="Verdana"/>
        <family val="2"/>
      </rPr>
      <t xml:space="preserve"> Preparació massillat i una capa d'imprimació i dos capes de pintura plàstica satinada a l'aigua sobre superfície vertical. Color Negre RAL 9005.
</t>
    </r>
  </si>
  <si>
    <t>Base Enguixat pintat blanc: Dim: 140m H x 3,50m L</t>
  </si>
  <si>
    <t>Base Pladur sense pintar Dim: 88m H x 3,87m L</t>
  </si>
  <si>
    <t>Tarima per a la instal·lació "Talent Jove"</t>
  </si>
  <si>
    <t>Dimensions 390cm x 90cm x 15cm</t>
  </si>
  <si>
    <t>Tarima de DM ignífug, trepitjable, juntes cada 2 metres, detall de la trobada amb paviment refòs 2 cm.</t>
  </si>
  <si>
    <t>Nota: No necessita anar lacada la part superior veure vinil G21. Sócol pintat en color negre satinat.</t>
  </si>
  <si>
    <t>Tarima de DM ignífug pintat en negre, trepitjable, junta per la meitat, detall de la trobada amb paviment refòs 2 cm. Sócol pintat en color negre satinat.</t>
  </si>
  <si>
    <t>Dimensions 1200cm x 110cm x 15cm</t>
  </si>
  <si>
    <t>Dim 215cm H 194 cm L</t>
  </si>
  <si>
    <t>Dim 215cm H 143 cm L</t>
  </si>
  <si>
    <t>Infografia</t>
  </si>
  <si>
    <t>G21b</t>
  </si>
  <si>
    <t>G21a</t>
  </si>
  <si>
    <t>Matèria situada</t>
  </si>
  <si>
    <t>Làmina entre montants verticals finestral façana</t>
  </si>
  <si>
    <t>Làmina extrems finestral façana</t>
  </si>
  <si>
    <t>Balcó</t>
  </si>
  <si>
    <t>Sala polivalent</t>
  </si>
  <si>
    <t>Dim 386cm H 194 cm L</t>
  </si>
  <si>
    <t>Dim 215cm H 233 cm L</t>
  </si>
  <si>
    <t>Desplaçament de volúmetrics o d'altres aparells presents a la sala per poder presentar l'exposició.</t>
  </si>
  <si>
    <r>
      <t xml:space="preserve">Vidre laminat stadip </t>
    </r>
    <r>
      <rPr>
        <b/>
        <sz val="9"/>
        <rFont val="Verdana"/>
        <family val="2"/>
      </rPr>
      <t xml:space="preserve">6+6mm </t>
    </r>
    <r>
      <rPr>
        <sz val="9"/>
        <rFont val="Verdana"/>
        <family val="2"/>
      </rPr>
      <t>de dimensions 96x96cm amb els cantells polits i bisellats per ser dipositat sobre l'estructura mitjançat accessori d'acoplament. Instal·lat.</t>
    </r>
  </si>
  <si>
    <r>
      <rPr>
        <b/>
        <sz val="9"/>
        <rFont val="Verdana"/>
        <family val="2"/>
      </rPr>
      <t xml:space="preserve">Làmina de protecció UV UV 90NR per a la cara interior de finestres, vitrines i envidraments de protecció </t>
    </r>
    <r>
      <rPr>
        <sz val="9"/>
        <rFont val="Verdana"/>
        <family val="2"/>
      </rPr>
      <t>L'UV 90NR de Haverkamp és una pel·lícula transparent de dues capes amb un gruix de 33 µm. Els absorbents d'UV estan integrats en l'adhesiu i en totes dues capes de PET. Això assegura una vida útil d'aprox. 7 anys en cas de radiació solar directa. En les aplicacions de museus, la vida útil pot ser fins i tot molt més llarga. La pel·lícula absorbeix més del 99% de la radiació UV-A i filtra fins a 400 nm. Això correspon als requisits de la literatura de conservació internacional. Per a l'ull humà, la pel·lícula normalment apareix incolora. Només enfront d'un fons blanc es percep un lleuger tint groguenc. L'eficàcia de la pel·lícula UV ha de comprovar-se amb un mesurador d'UV a intervals regulars. Retirar la pel·lícula després de 7 anys no suposa cap problema.</t>
    </r>
  </si>
  <si>
    <t>Títol "Matter Matters" 54cm majúscula H x 473cm</t>
  </si>
  <si>
    <t xml:space="preserve">Dim: 90cm H x 247 L cm </t>
  </si>
  <si>
    <t xml:space="preserve">Títol "Matter Matters" 38cm H x 330 L cm </t>
  </si>
  <si>
    <t xml:space="preserve">Dim: 70cm H x 170 L cm </t>
  </si>
  <si>
    <t xml:space="preserve">Títol  Dim: majúscula 17cm H x 168 L cm </t>
  </si>
  <si>
    <t xml:space="preserve">Textos en tres idiomes. Dim: 99 cm H x 188 L cm </t>
  </si>
  <si>
    <t xml:space="preserve">Cita en tres idiomes. Dim 33 H x 170 L cm </t>
  </si>
  <si>
    <t xml:space="preserve">Dim 160 H x 135 L cm </t>
  </si>
  <si>
    <t xml:space="preserve">Talent Jove en 3 idiomes Dim 12 H x 90 L cm </t>
  </si>
  <si>
    <t xml:space="preserve">Programa Públic en 3 idiomes Dim 12 H x 90 L cm </t>
  </si>
  <si>
    <t>Infografia - mapa Dim 51 H x 83 L cm</t>
  </si>
  <si>
    <t>Infografia - dades Dim 65 H x 65 L cm</t>
  </si>
  <si>
    <r>
      <t xml:space="preserve">Perfil en "U" 3cm  acer natural </t>
    </r>
    <r>
      <rPr>
        <sz val="9"/>
        <rFont val="Verdana"/>
        <family val="2"/>
      </rPr>
      <t>en les parts d'aplicació de wall paper i pantalles de gran format.</t>
    </r>
  </si>
  <si>
    <t>Dim: 19,80m H x 4,0m L</t>
  </si>
  <si>
    <t>Alçada mòdul 45cm</t>
  </si>
  <si>
    <t xml:space="preserve">Perfil d'alumini  anoditzat acabat natural tipus Item ranurat de la Serie 8 40x40 L. Longitud 37cm </t>
  </si>
  <si>
    <t>Accessoris de suport de sobres de DM</t>
  </si>
  <si>
    <t>Perfil per a subjecció del panel de DM
Perfil moldura angular 8 Al 16, natural (de la marca Item o similar)
Fixat a perfil mitjançant cargols presoners</t>
  </si>
  <si>
    <t>Accessoris de suport de sobres de vidre</t>
  </si>
  <si>
    <t>Accessoris de suport de plafons verticals</t>
  </si>
  <si>
    <t xml:space="preserve">Cargol cap de martell per rebre perfil subjectat en vertical
</t>
  </si>
  <si>
    <r>
      <rPr>
        <b/>
        <sz val="9"/>
        <rFont val="Verdana"/>
        <family val="2"/>
      </rPr>
      <t>Folre de maniquí</t>
    </r>
    <r>
      <rPr>
        <sz val="9"/>
        <rFont val="Verdana"/>
        <family val="2"/>
      </rPr>
      <t xml:space="preserve"> amb teixit de punt color negre (tipus "tubo")</t>
    </r>
  </si>
  <si>
    <r>
      <rPr>
        <b/>
        <sz val="9"/>
        <rFont val="Verdana"/>
        <family val="2"/>
      </rPr>
      <t>Subministre de peces acabades a taller o material per a la fabricació de suports in situ.</t>
    </r>
    <r>
      <rPr>
        <sz val="9"/>
        <rFont val="Verdana"/>
        <family val="2"/>
      </rPr>
      <t xml:space="preserve"> 
Hauran d'acomplir amb els requeriments de conservació del Dhub. Les peces no podran entrar en contacte amb metall. Caldrà protegir-ho. En el cas de filferro, sempre entubat en silicona. En el cas de "U" metàl·liques utilitzar neopré o similar.</t>
    </r>
  </si>
  <si>
    <t>Dins marc especial "Calculating empires" (minerals)</t>
  </si>
  <si>
    <t>Tipologia 1: Suport peça lleugera
Suport format per filferro de 3mm doblegat per adaptar-se a la geometria de la peça. Els punts on el filferro entra en contacte amb la peça es protegiran amb silicona (entubat)</t>
  </si>
  <si>
    <t xml:space="preserve">Tipologia 2: Suport peça mitja
Suport format per filferro 6mm doblegat per adaptar-se a la geometria de la peça. Els punts on el filferro entra en contacte amb la peça es protegiran amb silicona (entubat)
</t>
  </si>
  <si>
    <t>Tipologia 3: Suport peça pesada
Suport format per perfil metàl.lic en forma de L per recollir la peça. Les parts on la peça entra en contacte amb el pusort es protegiran amb neopré</t>
  </si>
  <si>
    <t>Forex</t>
  </si>
  <si>
    <t>VINIL IMPRÈS - WALLPAPER, PAVIMENT, FOREX</t>
  </si>
  <si>
    <t>Wallpaper paret pladur</t>
  </si>
  <si>
    <t>Wallpaper laterals triangulars</t>
  </si>
  <si>
    <r>
      <rPr>
        <b/>
        <sz val="9"/>
        <rFont val="Verdana"/>
        <family val="2"/>
      </rPr>
      <t>Pantalla audiovisual.</t>
    </r>
    <r>
      <rPr>
        <sz val="9"/>
        <rFont val="Verdana"/>
        <family val="2"/>
      </rPr>
      <t xml:space="preserve"> Preparació massillat i dos capes de pintura plàstica satinada a l'aigua sobre superfície vertical de Pladur. Color Blanc RAL 9003 o Gris clar RAL 7047 (fer proves).
</t>
    </r>
  </si>
  <si>
    <t xml:space="preserve">CARTEL·LA PARET COLOR NEGRE </t>
  </si>
  <si>
    <t>CARTEL·LA SOBRE EXPOSITOR</t>
  </si>
  <si>
    <t>CARTEL·LA FORMAT XL "Matèria Situada"</t>
  </si>
  <si>
    <t xml:space="preserve">Dim: 3,5m H x 70,00m L </t>
  </si>
  <si>
    <t>Dim : 3,5m H x  28,3mL</t>
  </si>
  <si>
    <t xml:space="preserve">Dim : 3,5m H x 4m L. </t>
  </si>
  <si>
    <t>Dim : 3,5m H x 11,5m L</t>
  </si>
  <si>
    <t>Dim : 3,5m H x 23,40m L</t>
  </si>
  <si>
    <t>P2</t>
  </si>
  <si>
    <t xml:space="preserve">Porta simple batent d'una fulla enrasada per la part exterior a l'envà de Pladur d'una cara (definit a E1). Sense pany i clau, bisagres invisibles  i accesoris. Acabat pintat.
</t>
  </si>
  <si>
    <t>Demo Videojoc "Gris"</t>
  </si>
  <si>
    <t>Demo Videojoc "Extinction"</t>
  </si>
  <si>
    <t>Alçada mòdul 24cm</t>
  </si>
  <si>
    <t xml:space="preserve">Perfil d'alumini  anoditzat acabat natural tipus Item ranurat de la Serie 8 40x40 L. Longitud 20cm </t>
  </si>
  <si>
    <t>Alçada mòdul 94cm</t>
  </si>
  <si>
    <t>Alçada mòdul 144cm</t>
  </si>
  <si>
    <t xml:space="preserve">Perfil d'alumini  anoditzat acabat natural tipus Item ranurat de la Serie 8 40x40 L. Longitud 140cm </t>
  </si>
  <si>
    <t xml:space="preserve">Perfil d'alumini  anoditzat acabat natural tipus Item ranurat de la Serie 8 40x40 L. Longitud 90cm </t>
  </si>
  <si>
    <t>Tauler de DM ignífug de 19mm de dimensions 96x96cm. Es cargolarà a l'estructura mitjçant accessori d'acoplament</t>
  </si>
  <si>
    <t xml:space="preserve">Sobre  </t>
  </si>
  <si>
    <t>Sobre - monitor 24" integrat</t>
  </si>
  <si>
    <t>Impresión directa de cartela sobre placa de dibond del mateix color RAL a determinar que les vitrines.</t>
  </si>
  <si>
    <t>DIM: 59,9 H x 96 L cm. (obres 3.4.4 i 3.4.5)</t>
  </si>
  <si>
    <t>DIM: 60.9 H x 81.2 L cm. (obra 5.3.10)</t>
  </si>
  <si>
    <t>DIM: 60.9 H x 96 L cm. (obra 5.2.5)</t>
  </si>
  <si>
    <t>DIM: 50 H x 62.5 L cm. (obra 1.5.5)</t>
  </si>
  <si>
    <t>DIM: 62.5 H x 62.5 L cm. (obra 1.5.6)</t>
  </si>
  <si>
    <t>DIM: 97.6 H x 97.7 L cm. (obra 1.6.2)</t>
  </si>
  <si>
    <t>DIM: 53.4 H x 97.7 L cm. (obra 1.6.3)</t>
  </si>
  <si>
    <t>DIM: 59.2 H x 97.7 L cm. (obra 1.6.3)</t>
  </si>
  <si>
    <t>DIM: 100 H x 100 L cm. (obra 8.2.3)</t>
  </si>
  <si>
    <t>DIM: 76,5 H x 96 L cm. (obres 7.1.3/ 7.4.1)</t>
  </si>
  <si>
    <t>DIM: 70 H x 100 L cm. (obres 8.4.2/ 8.5.7)</t>
  </si>
  <si>
    <t>DIM: 66 H x 96 L cm. (base mòdul mobiliari. Franja)</t>
  </si>
  <si>
    <t>DIM: 96 H x 96 L cm. (base mòdul mobiliari. Sobre complet)</t>
  </si>
  <si>
    <t>DIM: 30 H x 96 L cm. (base mòdul mobiliari. Franja)</t>
  </si>
  <si>
    <t>DIM: 48 H x 96 L cm.  (base mòdul mobiliari. Franja)</t>
  </si>
  <si>
    <t>DIM: 60 H x 60 L cm. (obres 8.7.1)</t>
  </si>
  <si>
    <t>DIM: 15 H x 10 L cm. (obres 8.5.22)</t>
  </si>
  <si>
    <t>DIM: 20 H x 35 L cm. (obres 8.5.10/8.5.11)</t>
  </si>
  <si>
    <t>DIM: 100 H x 70 L cm. (obres 8.5.2/8.5.3/8.5.4)</t>
  </si>
  <si>
    <t>G21c</t>
  </si>
  <si>
    <t>Cartela dibond negre amb impressió en blanc. Dim 9,8 m x 0,40 m (juntes segons plànols)</t>
  </si>
  <si>
    <t xml:space="preserve">Cartela dibond blanc amb impressió en negre. Dim 1,20 m x 0,40 m </t>
  </si>
  <si>
    <t>Matèria Situada: rebrà 20  objectes de diferentes dimensions.</t>
  </si>
  <si>
    <t>Ref</t>
  </si>
  <si>
    <t>Imatge</t>
  </si>
  <si>
    <t>Descripció</t>
  </si>
  <si>
    <t>Link</t>
  </si>
  <si>
    <t>Coixí amb coixinera blanca de fibra sintética.</t>
  </si>
  <si>
    <t xml:space="preserve">https://www.ikea.com/es/ca/p/vildkorn-coixi-alt-90460568/ </t>
  </si>
  <si>
    <t>Peça col·lecció (MADB 136703): https://cataleg.museudeldisseny.cat/fitxa/madb/H590854/?resultsetnav=65d3314f537f7</t>
  </si>
  <si>
    <t>Tovallola blanca de viscosa i cotó</t>
  </si>
  <si>
    <t>https://www.ikea.com/es/ca/p/dimforsen-tovallola-bany-blanc-90512893/#content</t>
  </si>
  <si>
    <t>https://www.uniqlo.com/es/es/product/camiseta-dry-color-cuello-redondo-465187.html?dwvar_465187_color=COL00&amp;cgid=IDt-shirts22144</t>
  </si>
  <si>
    <t>https://www.uniqlo.com/es/es/product/vaquero-slim-fit-recto-tobillero-465927.html</t>
  </si>
  <si>
    <t>movil-xiaomi</t>
  </si>
  <si>
    <t>https://www.sklum.com/es/comprar-espejos-de-pared/81224-espejo-de-pared-redondo-en-metal-o50-cm-alnie.html</t>
  </si>
  <si>
    <t>8- ATREZZO: OBJECTES "MATERIA SITUADA"</t>
  </si>
  <si>
    <t>1- DIVISÒRIES</t>
  </si>
  <si>
    <t xml:space="preserve">Sòcol d'alumini :15mm x 70mm color negre mate </t>
  </si>
  <si>
    <r>
      <rPr>
        <b/>
        <sz val="9"/>
        <rFont val="Verdana"/>
        <family val="2"/>
      </rPr>
      <t>Perfil en "L" de 70mm lacat en negre</t>
    </r>
    <r>
      <rPr>
        <sz val="9"/>
        <rFont val="Verdana"/>
        <family val="2"/>
      </rPr>
      <t xml:space="preserve">  en les parts visibles dels envans de pladur. </t>
    </r>
  </si>
  <si>
    <t>https://www.leroymerlin.es/productos/ceramica/rodapies-de-ceramica/rodapie-emac-aluminio-15mm-x-70mm-mate-82420773.html</t>
  </si>
  <si>
    <t>Sobre - monitor 15" integrat</t>
  </si>
  <si>
    <t>Sobre - 2 uts de monitor 15" integrat</t>
  </si>
  <si>
    <t xml:space="preserve">Color BLANC. Acabat lacat satinat color blanc (RAL 9010). </t>
  </si>
  <si>
    <t xml:space="preserve">Color GRIS. Acabat lacat satinat color gris clar (RAL o NCS com el perfil d'alumini anoditzat). </t>
  </si>
  <si>
    <t>DIM: 70 H x 96 L cm. (mòdul mobiliari vertical. Complet)</t>
  </si>
  <si>
    <t>10</t>
  </si>
  <si>
    <t>FACSÍMILS</t>
  </si>
  <si>
    <t>Plànols de lluminàries estroboscòpiques c.1970's: mesures 50x70cm</t>
  </si>
  <si>
    <t>Plànols de discoteca Maddox c.1970's : mesures 50x70cm</t>
  </si>
  <si>
    <t>Matèria intangible:</t>
  </si>
  <si>
    <t xml:space="preserve">Facsímil que reprodueix les característiques del document original a partir d'arxiu digital de l'escanejat en alta resolució. Inclou scannejat. </t>
  </si>
  <si>
    <r>
      <t>Wallpaper</t>
    </r>
    <r>
      <rPr>
        <sz val="9"/>
        <rFont val="Verdana"/>
        <family val="2"/>
      </rPr>
      <t xml:space="preserve"> o Impressió vinil per adhesivar a paret amb garantia 5 anys.</t>
    </r>
  </si>
  <si>
    <r>
      <rPr>
        <b/>
        <sz val="9"/>
        <rFont val="Verdana"/>
        <family val="2"/>
      </rPr>
      <t>Cartel·la</t>
    </r>
    <r>
      <rPr>
        <sz val="9"/>
        <rFont val="Verdana"/>
        <family val="2"/>
      </rPr>
      <t xml:space="preserve"> </t>
    </r>
    <r>
      <rPr>
        <b/>
        <sz val="9"/>
        <rFont val="Verdana"/>
        <family val="2"/>
      </rPr>
      <t>commentada (inclou descripció de peces)</t>
    </r>
    <r>
      <rPr>
        <sz val="9"/>
        <rFont val="Verdana"/>
        <family val="2"/>
      </rPr>
      <t xml:space="preserve">: </t>
    </r>
  </si>
  <si>
    <r>
      <rPr>
        <b/>
        <sz val="9"/>
        <rFont val="Verdana"/>
        <family val="2"/>
      </rPr>
      <t>Instal·lacions:</t>
    </r>
    <r>
      <rPr>
        <sz val="9"/>
        <rFont val="Verdana"/>
        <family val="2"/>
      </rPr>
      <t xml:space="preserve"> "Calculating Empires", "Matèria Situada", "Still Life", "Slow Violence", "Rest-room", "Strata Incognita" i "Red Smokes".</t>
    </r>
  </si>
  <si>
    <r>
      <rPr>
        <b/>
        <sz val="9"/>
        <rFont val="Verdana"/>
        <family val="2"/>
      </rPr>
      <t>Previsió extra:</t>
    </r>
    <r>
      <rPr>
        <sz val="9"/>
        <rFont val="Verdana"/>
        <family val="2"/>
      </rPr>
      <t xml:space="preserve"> Text en blanc o negre, DIM:  30 H x 15 L cm.</t>
    </r>
  </si>
  <si>
    <r>
      <rPr>
        <b/>
        <sz val="9"/>
        <rFont val="Verdana"/>
        <family val="2"/>
      </rPr>
      <t>Previsió extra:</t>
    </r>
    <r>
      <rPr>
        <sz val="9"/>
        <rFont val="Verdana"/>
        <family val="2"/>
      </rPr>
      <t xml:space="preserve"> cartel·les comentades per rotació de peces</t>
    </r>
  </si>
  <si>
    <t>CARTEL·LA TÀCTIL</t>
  </si>
  <si>
    <t>Impressió i encapsulat de cartel·la amb text pla i texto en rellleu Braille per accessibilitat, sobre placa de dibond blanca de dimensions 30 x 96 cm.</t>
  </si>
  <si>
    <t>4- GRÀFICA</t>
  </si>
  <si>
    <t>AV 10</t>
  </si>
  <si>
    <t>AV 9</t>
  </si>
  <si>
    <t>AV11</t>
  </si>
  <si>
    <t>AV12</t>
  </si>
  <si>
    <t>AV13</t>
  </si>
  <si>
    <t>AV14</t>
  </si>
  <si>
    <r>
      <rPr>
        <b/>
        <sz val="9"/>
        <color theme="1"/>
        <rFont val="Verdana"/>
        <family val="2"/>
      </rPr>
      <t>Monitor industrial 24"</t>
    </r>
    <r>
      <rPr>
        <sz val="9"/>
        <color theme="1"/>
        <rFont val="Verdana"/>
        <family val="2"/>
      </rPr>
      <t xml:space="preserve"> Full HD en suport específic preparat per a auto-arranc i auto-càrrega. Inclou reproductor.</t>
    </r>
  </si>
  <si>
    <r>
      <rPr>
        <b/>
        <sz val="9"/>
        <color theme="1"/>
        <rFont val="Verdana"/>
        <family val="2"/>
      </rPr>
      <t>Monitor industrial 15"</t>
    </r>
    <r>
      <rPr>
        <sz val="9"/>
        <color theme="1"/>
        <rFont val="Verdana"/>
        <family val="2"/>
      </rPr>
      <t xml:space="preserve"> Full HD en suport específic preparat per a auto-arranc i auto-càrrega. Inclou reproductor.</t>
    </r>
  </si>
  <si>
    <t>AV "Instant City"</t>
  </si>
  <si>
    <t>AV "Hortensia"</t>
  </si>
  <si>
    <t>AV "CLT"</t>
  </si>
  <si>
    <t>AV "Data Falls"</t>
  </si>
  <si>
    <t>AV "Bicing"</t>
  </si>
  <si>
    <t>AV "Hormones Open-source"</t>
  </si>
  <si>
    <t>AV "Basurama"</t>
  </si>
  <si>
    <t>AV "Recetas Urbanas"</t>
  </si>
  <si>
    <t>AV1</t>
  </si>
  <si>
    <t>AV15</t>
  </si>
  <si>
    <t>Slow Violence</t>
  </si>
  <si>
    <t>Strata Incognita</t>
  </si>
  <si>
    <r>
      <rPr>
        <b/>
        <sz val="9"/>
        <rFont val="Verdana"/>
        <family val="2"/>
      </rPr>
      <t>Sistema d'àudio</t>
    </r>
    <r>
      <rPr>
        <sz val="9"/>
        <rFont val="Verdana"/>
        <family val="2"/>
      </rPr>
      <t xml:space="preserve"> format per dos altaveus autoamplificats 30v per als AV1 i AV15.</t>
    </r>
  </si>
  <si>
    <t>Tota la instal·lació ha d'estar consensuada amb l'Oficina Tècnica del Dhub.</t>
  </si>
  <si>
    <t>Llibre blanc</t>
  </si>
  <si>
    <t>Nota: consultar l'annex imatges de productes per tenir una referència visual</t>
  </si>
  <si>
    <t>Detector de radioactivitat Geiger</t>
  </si>
  <si>
    <t>Barrets de la Col·lecció</t>
  </si>
  <si>
    <t>Barret Eli Urpi (negre)</t>
  </si>
  <si>
    <t>Tipologia 1: Suport plat peça lleugera</t>
  </si>
  <si>
    <t>Tipologia 2: Suport plat peça mitja</t>
  </si>
  <si>
    <t>Tipologia 3: Suport plat peça pesada</t>
  </si>
  <si>
    <t xml:space="preserve">SUPORTS </t>
  </si>
  <si>
    <t>Subministre per part del Dhub sense cost. El Dhub te gran quantitat i varietat de maniquís i suports en els  seus magatzems. Caldrà seleccionar-los adaptar-los i pujar-los a sala i fixar-los als expositors.</t>
  </si>
  <si>
    <t>Peça Zsofia Kollar</t>
  </si>
  <si>
    <t>Cap ovoide de color gris de cartró amb suport format per barra i base metàl·lica amb barra i base metàl·lica de diverses alçades.</t>
  </si>
  <si>
    <t>Provenents del desmuntatge de l'exposició "Extraordinàries" i "Modernisme".</t>
  </si>
  <si>
    <t>Personal estimat per a muntar la producció i equipaments de l'exposició a la planta 2 de 1000m2 i instal·lar les peces a exposar.</t>
  </si>
  <si>
    <t>Lloguer de mitjans auxiliars: andamio¡ de 4 altures. Ideal us de plataforma -góndola elevadora de guillotina tipus Genie (elevador elèctric amb plataforma desplaçable) per tres setmanes. Inclou el transport dels medis auxiliars.</t>
  </si>
  <si>
    <r>
      <rPr>
        <b/>
        <sz val="9"/>
        <rFont val="Verdana"/>
        <family val="2"/>
      </rPr>
      <t xml:space="preserve">Baixada de cable de sostre a expositor. </t>
    </r>
    <r>
      <rPr>
        <sz val="9"/>
        <rFont val="Verdana"/>
        <family val="2"/>
      </rPr>
      <t>Conjunt format per adaptador Trifàsic a la guia electrificada ERCO amb 5 metres de cable color negre i schücko per portar electricitat del sostre als expositors.</t>
    </r>
  </si>
  <si>
    <t>5- EQUIPAMENT AUDIOVISUAL</t>
  </si>
  <si>
    <t>8-ATREZZO: OBJECTES "NANOMATÈRIA - GRAFÉ"</t>
  </si>
  <si>
    <t>Casc fabricat amb grafé-</t>
  </si>
  <si>
    <t xml:space="preserve">8-ATREZZO: ALTRES OBJECTES </t>
  </si>
  <si>
    <t>Raqueta fabricada amb grafé</t>
  </si>
  <si>
    <t>Sabatilles fabricades amb grafé</t>
  </si>
  <si>
    <t>Llibre blanc tamany A5 aprox.</t>
  </si>
  <si>
    <t>Bola Disco diàmetre 50 cm</t>
  </si>
  <si>
    <t>Monitor industrial 24"</t>
  </si>
  <si>
    <t>Monitor industrial 15"</t>
  </si>
  <si>
    <t>ANNEX: IMATGES DE PRODUCTES</t>
  </si>
  <si>
    <t>Raspall de dents de bambú</t>
  </si>
  <si>
    <t>Samarreta 100% de cotó</t>
  </si>
  <si>
    <t>Texans unisex talla 42</t>
  </si>
  <si>
    <t>https://www.beetronics.es/monitor-24-pulgadas</t>
  </si>
  <si>
    <t>https://www.beetronics.es/monitor-de-15-pulgadas-metal</t>
  </si>
  <si>
    <r>
      <rPr>
        <b/>
        <sz val="9"/>
        <rFont val="Verdana"/>
        <family val="2"/>
      </rPr>
      <t>Kit per penjar peces a sostre</t>
    </r>
    <r>
      <rPr>
        <sz val="9"/>
        <rFont val="Verdana"/>
        <family val="2"/>
      </rPr>
      <t>. Compost de peça de fixació a fals sostre existent, cablejat d'acer i accesoris.</t>
    </r>
  </si>
  <si>
    <t>Matèria petroquímica: neumàtic</t>
  </si>
  <si>
    <t>Matèria intangible: dues lluminàries</t>
  </si>
  <si>
    <t>Matèria affecció: columpi-basurama</t>
  </si>
  <si>
    <r>
      <rPr>
        <b/>
        <sz val="9"/>
        <rFont val="Verdana"/>
        <family val="2"/>
      </rPr>
      <t>Barres d'acer</t>
    </r>
    <r>
      <rPr>
        <sz val="9"/>
        <rFont val="Verdana"/>
        <family val="2"/>
      </rPr>
      <t xml:space="preserve"> de diàmetre 32mm de 2m</t>
    </r>
    <r>
      <rPr>
        <b/>
        <sz val="9"/>
        <rFont val="Verdana"/>
        <family val="2"/>
      </rPr>
      <t xml:space="preserve"> </t>
    </r>
    <r>
      <rPr>
        <sz val="9"/>
        <rFont val="Verdana"/>
        <family val="2"/>
      </rPr>
      <t>per fixar a fals sostre i poder penjar en altres punts.</t>
    </r>
  </si>
  <si>
    <t>METACRILAT</t>
  </si>
  <si>
    <t>Impressió fotogràfica adhesivada sobre dibond i laminat de protecció. Inclou divond amb acabat posterior de color platejat igual al perfil de l'expositor en les imatges verticals</t>
  </si>
  <si>
    <t>Nota: no forma part d'aquest concurs el pagament de drets de reproducció.</t>
  </si>
  <si>
    <t>DIM: 70 H x 48 L cm. (mòdul mobiliari vertical. Franja)</t>
  </si>
  <si>
    <t>Finestrals de la planta 2:</t>
  </si>
  <si>
    <t>Cartel·les rotació de vestits 3 uts x 4 vegades/any</t>
  </si>
  <si>
    <t>Cartel·les substitució peça Ana Mir</t>
  </si>
  <si>
    <r>
      <rPr>
        <b/>
        <sz val="9"/>
        <color theme="1"/>
        <rFont val="Verdana"/>
        <family val="2"/>
      </rPr>
      <t xml:space="preserve">Muntatge rotació </t>
    </r>
    <r>
      <rPr>
        <sz val="9"/>
        <color theme="1"/>
        <rFont val="Verdana"/>
        <family val="2"/>
      </rPr>
      <t>de</t>
    </r>
    <r>
      <rPr>
        <b/>
        <sz val="9"/>
        <color theme="1"/>
        <rFont val="Verdana"/>
        <family val="2"/>
      </rPr>
      <t xml:space="preserve"> </t>
    </r>
    <r>
      <rPr>
        <sz val="9"/>
        <color theme="1"/>
        <rFont val="Verdana"/>
        <family val="2"/>
      </rPr>
      <t>7 vestits de la Col·lecció  1 cop cada 3 mesos i corresponent canvi de cartel·la. Es treballarà en dia laborable tancat al públic (dilluns).</t>
    </r>
  </si>
  <si>
    <t xml:space="preserve">Suports per a minerals. 
</t>
  </si>
  <si>
    <t>Tipologia 3: Suport peça pesada: bicicleta, cadira</t>
  </si>
  <si>
    <t>Tipologia 2: Suport peça mitja: roba, sabatilles, etc</t>
  </si>
  <si>
    <t>Tipologia 1: Suport peça lleugera, bossa, retolador, etc</t>
  </si>
  <si>
    <t>Objectes especials</t>
  </si>
  <si>
    <t>Matèria vegetal: vestit Leandro Cano</t>
  </si>
  <si>
    <t>Matèria intangible: esfera Nerea Calvillo</t>
  </si>
  <si>
    <t>Mantó de Manila. Adaptació de maniquí Dhub per exposar mantó.</t>
  </si>
  <si>
    <t>Nota: similars als suports provenents del desmontatge de Extraordinàries</t>
  </si>
  <si>
    <t>TARIMA</t>
  </si>
  <si>
    <t>SOBRE EXPOSITOR</t>
  </si>
  <si>
    <t>BASE VITRINA</t>
  </si>
  <si>
    <t>BASE CAMPANA</t>
  </si>
  <si>
    <t>IMATGES D'OBRES i IMATGES DE CONTEXT</t>
  </si>
  <si>
    <r>
      <rPr>
        <b/>
        <sz val="9"/>
        <rFont val="Verdana"/>
        <family val="2"/>
      </rPr>
      <t xml:space="preserve">Previsió </t>
    </r>
    <r>
      <rPr>
        <sz val="9"/>
        <rFont val="Verdana"/>
        <family val="2"/>
      </rPr>
      <t>per a la compra de material per a millora de la il·luminació. Donat que no tenim l'inventari de lents i accessoris del material existent.</t>
    </r>
  </si>
  <si>
    <t>Projector LCD-1920x1200-8500 Lumens.</t>
  </si>
  <si>
    <t xml:space="preserve">4000 Lumens 1080P Short Throw Laser Projector </t>
  </si>
  <si>
    <t>Nota: aquesta tasca cal que sigui supervisada per l'Oficina Tècnica del Dhub.</t>
  </si>
  <si>
    <t>Objectes de la Col·lecció amb terminal Schucko</t>
  </si>
  <si>
    <t>Objectes de la Col·lecció a alimentar amb regleta</t>
  </si>
  <si>
    <t>1. Matèria situada (títol provisional) Materfad</t>
  </si>
  <si>
    <t>3. Still Life (títol provisional) Col·lecció-Ceràmica DHUB</t>
  </si>
  <si>
    <t>8. Matèria Afecció-Ficció</t>
  </si>
  <si>
    <t>Mostres reals de totes les tècniques d'elements gràfics sobre els materials finals.  Impressió sobre placa dibond, Impressió directa sobre panell etc.</t>
  </si>
  <si>
    <t>Senyalística: 150 cubs de fusta massissa de pi per a ser lacats.</t>
  </si>
  <si>
    <t xml:space="preserve">Trinitita  2.10 gramos, 2,2 x 1,5 x 0,6 cm, d'Alamogordo, Nuevo México, EEUU </t>
  </si>
  <si>
    <t>Detector de radioactivitat Geiger conexión eléctrica.</t>
  </si>
  <si>
    <t>Bola Disco de 50 cm de diámetro.</t>
  </si>
  <si>
    <t>Sneakers  fabricats amb grafé i de color negre.</t>
  </si>
  <si>
    <t>Casc fabricat amb grafé i de color negre de protecció per anar en bicicleta.</t>
  </si>
  <si>
    <t>Raqueta fabricada amb grafé i de color negre.</t>
  </si>
  <si>
    <t>Raspall de dents de bambú i de plàstic</t>
  </si>
  <si>
    <t>Mirall circular diàmetre 80cm marc metàlic negre.</t>
  </si>
  <si>
    <t>Vitrina horitzontal</t>
  </si>
  <si>
    <t>Vitrina realitzada amb tauler de DM ignífug de 19mm 
Acabat exterior: lacat satinat color gris clar (RAL o NCS a definir) 
Acabat interior: lacat satinat color gris fosc (RAL o NCS a definir) 
Tot anclat a l'estructura mitjçant accessori d'acoplament</t>
  </si>
  <si>
    <t xml:space="preserve">Dim 48x96x20cm  </t>
  </si>
  <si>
    <t xml:space="preserve">Dim 96x33x20cm  </t>
  </si>
  <si>
    <t xml:space="preserve">Dim 48x68x20cm  </t>
  </si>
  <si>
    <t xml:space="preserve">Dim 96x46x20cm  
</t>
  </si>
  <si>
    <t xml:space="preserve">Dim 96x66x20cm   
</t>
  </si>
  <si>
    <t xml:space="preserve">Dim 96x92,2x20cm   
</t>
  </si>
  <si>
    <t xml:space="preserve">Dim 96x96x20cm   </t>
  </si>
  <si>
    <t xml:space="preserve">Dim 96x92,2x40cm  
</t>
  </si>
  <si>
    <t>Vitrina vertical</t>
  </si>
  <si>
    <t xml:space="preserve">Dim 60x20x131cm </t>
  </si>
  <si>
    <t xml:space="preserve">Base per la campana </t>
  </si>
  <si>
    <t>Dim 20x20</t>
  </si>
  <si>
    <t>Dim 65x65</t>
  </si>
  <si>
    <t>Dim 80x80</t>
  </si>
  <si>
    <t>Dim 96x50</t>
  </si>
  <si>
    <t>Dim 96x48</t>
  </si>
  <si>
    <t>Dim 96x66</t>
  </si>
  <si>
    <t>Dim 56x56</t>
  </si>
  <si>
    <t xml:space="preserve">Dim 55x55 </t>
  </si>
  <si>
    <t>Dim 48x48</t>
  </si>
  <si>
    <t>Dim 60x48</t>
  </si>
  <si>
    <t>Dim 40x40</t>
  </si>
  <si>
    <t>Dim 35x35</t>
  </si>
  <si>
    <t>Dim 25x25</t>
  </si>
  <si>
    <t xml:space="preserve">Dim 20x20x20cm </t>
  </si>
  <si>
    <t xml:space="preserve">Dim 25x25x25cm </t>
  </si>
  <si>
    <t xml:space="preserve">Dim 80x80x80cm  </t>
  </si>
  <si>
    <t xml:space="preserve">Dim 96x50x60cm    </t>
  </si>
  <si>
    <t>Dim 96x48x50cm</t>
  </si>
  <si>
    <t xml:space="preserve">Dim 96x66x50cm  </t>
  </si>
  <si>
    <t xml:space="preserve">Dim 96x48x35cm  </t>
  </si>
  <si>
    <t xml:space="preserve">Dim 96x50x50cm  </t>
  </si>
  <si>
    <t xml:space="preserve">Dim 65x65x80cm </t>
  </si>
  <si>
    <t xml:space="preserve">Dim 56x56x80cm </t>
  </si>
  <si>
    <t xml:space="preserve">Dim 55x55x90cm </t>
  </si>
  <si>
    <t xml:space="preserve">Dim 48x48x80cm  </t>
  </si>
  <si>
    <t xml:space="preserve">Dim 48x48x70cm  </t>
  </si>
  <si>
    <t>Dim 60x48x50cm</t>
  </si>
  <si>
    <t xml:space="preserve">Dim 40x40x70cm  </t>
  </si>
  <si>
    <t>Dim 40x40x40cm</t>
  </si>
  <si>
    <t xml:space="preserve">Dim 35x35x35cm </t>
  </si>
  <si>
    <t>Dim 96x66x70cm</t>
  </si>
  <si>
    <t>Campana per a vitrines exentes</t>
  </si>
  <si>
    <t>Campana per a vitrines verticals</t>
  </si>
  <si>
    <t xml:space="preserve">Dim 50x20x71cm  </t>
  </si>
  <si>
    <t xml:space="preserve">Dim 96x20x66cm </t>
  </si>
  <si>
    <t>SUPORT PLA INCLINAT MATÈRIA SITUADA</t>
  </si>
  <si>
    <t xml:space="preserve">Perfil per a subjecció del vidre 6+6
Fixador Multiblock 8 Zn, (de la marca Item o similar)
Fixat a perfil mitjançant cargols presoners
</t>
  </si>
  <si>
    <t xml:space="preserve">Perfil per a subjecció de la vitrina
Perfil 40 8 (de la marca Item o similar)
Fixat a perfil mitjançant cargols avellanats
</t>
  </si>
  <si>
    <t>Base de DM ignífug per a rebre campana de vidre. Es realitzarà mitjançant dos planxes de 12mm de DM lacat satinat gris fosc.
La planxa superior serà més curta a mode de galce del gruix del metacrilat de 8 mm.</t>
  </si>
  <si>
    <r>
      <t xml:space="preserve">Vidre laminat stadip </t>
    </r>
    <r>
      <rPr>
        <b/>
        <sz val="9"/>
        <rFont val="Verdana"/>
        <family val="2"/>
      </rPr>
      <t>6+6mm</t>
    </r>
    <r>
      <rPr>
        <sz val="9"/>
        <rFont val="Verdana"/>
        <family val="2"/>
      </rPr>
      <t xml:space="preserve"> de dimensions 96x96cm amb els cantells polits i bisellats per ser dipositat sobre l'estructura mitjançat accessori d'acoplament. Inclou la mecanització per a integrar-hi un monitor de 24". Instal·lat.</t>
    </r>
  </si>
  <si>
    <r>
      <t xml:space="preserve">Vidre laminat stadip </t>
    </r>
    <r>
      <rPr>
        <b/>
        <sz val="9"/>
        <rFont val="Verdana"/>
        <family val="2"/>
      </rPr>
      <t>6+6mm</t>
    </r>
    <r>
      <rPr>
        <sz val="9"/>
        <rFont val="Verdana"/>
        <family val="2"/>
      </rPr>
      <t xml:space="preserve"> de dimensions 96x96cm amb els cantells polits i bisellats per ser dipositat sobre l'estructura mitjançat accessori d'acoplament. Inclou la mecanització per a integrar-hi un monitor de 15". Instal·lat.</t>
    </r>
  </si>
  <si>
    <r>
      <t xml:space="preserve">Vidre laminat stadip </t>
    </r>
    <r>
      <rPr>
        <b/>
        <sz val="9"/>
        <rFont val="Verdana"/>
        <family val="2"/>
      </rPr>
      <t>6+6mm</t>
    </r>
    <r>
      <rPr>
        <sz val="9"/>
        <rFont val="Verdana"/>
        <family val="2"/>
      </rPr>
      <t xml:space="preserve"> de dimensions 96x96cm amb els cantells polits i bisellats per ser dipositat sobre l'estructura mitjançat accessori d'acoplament. Inclou la mecanització per a integrar-hi dos unitats monitor de 15". Instal·lat.</t>
    </r>
  </si>
  <si>
    <t>Campana formada per metacrilat de 8 mm col·locada sobre DM que incorpora galce.</t>
  </si>
  <si>
    <t>Campana formada per metacrilat de 8 mm col·locada cargolada a capsa de DM penjada de la paret.</t>
  </si>
  <si>
    <t>Esquadra per a fixació a paret en el capítol 8.</t>
  </si>
  <si>
    <t xml:space="preserve">Dim: 140x 60 cm x 20cm </t>
  </si>
  <si>
    <t>Emmarcat - caixa - vitrina per a col·lecció de minerals i documents de l¡ambit Matèria Situada. Tancament de metacrilat de 8mm.</t>
  </si>
  <si>
    <t>Suport per a esfera de metacrilat amb sensors no operatius. El suport serà en forma de varilla curvada inox de 4mm formant un aro sobre tres potes de la mateixa varilla. Similar al que s'utilitza per a testos.</t>
  </si>
  <si>
    <t>Esquadra de pletina plegada 21H x 26 W x lacada. Situades cada 60cm i fixades a la paret de pladur.</t>
  </si>
  <si>
    <t>F</t>
  </si>
  <si>
    <t>Matèria mineral: vidres de Cricursa-RCR</t>
  </si>
  <si>
    <t>Suport autoestable en forma de maniquí complert sense cap de color negre amb extensions en varilla curvada per donar el volum que la peça necessita. Constarà de base amb pletina metàlica de 96cmx96cmx0,3cm fixada a la pefileria del módul. Pes a confirmar del vestit: 30 Kg.</t>
  </si>
  <si>
    <t>Base  96cmx96cmx0,3cm a col·locar sobre el paviment lacada satinada color negre en la que s'ha soldat perfileria per rebre els 3 vidres proporcionats per vidres Cricursa. Incloure una estructura suplementaria formada per 3 tirants per fixar els vidres al forjat i pletines de fixacions necessàries. Aquest treballs es faran consensuadament amb Cricursa.</t>
  </si>
  <si>
    <t>PRODUCCIÓ D'OBJECTES</t>
  </si>
  <si>
    <t>Escanneig de les peces amb scanner portàtil a la reserva de la Col·lecció Dhub. Inclou desplaçament</t>
  </si>
  <si>
    <t>Producció d'arxiu digital, a partir de l'escanneig, apte per a la impressió en 3D amb filament PLA 100% Bio.</t>
  </si>
  <si>
    <t>Impressió 3D amb impressora 3D Ultimaker o superior amb filament PLA 100% Bio a partir de restes de ostres o vieires.</t>
  </si>
  <si>
    <t>OBJECTES FAB LAB</t>
  </si>
  <si>
    <t>En l'apartat "Matèria Digital" es presentaran 3 peces de la Col·lecció i 3 peces impresses en 3D.</t>
  </si>
  <si>
    <t>i rebrà les esquadres per suportar el pla inclinat amb la gràfica.</t>
  </si>
  <si>
    <t xml:space="preserve">Metacrilat </t>
  </si>
  <si>
    <t>Pla transparent de 8mm.</t>
  </si>
  <si>
    <t>Estructura standard a base de perfil d'alumini acabat natural. Inclou accessoris d'unió entre perfils i accessoris per a fixar vitrines i gràfica.</t>
  </si>
  <si>
    <t>Rematerialisation of Systems</t>
  </si>
  <si>
    <t>AV "Taller Estampa-Inteligència artificial"</t>
  </si>
  <si>
    <t>AV 8a</t>
  </si>
  <si>
    <t>AV 8b</t>
  </si>
  <si>
    <t>AV "Joana Moll-Defoooorest"</t>
  </si>
  <si>
    <t>AV 3a</t>
  </si>
  <si>
    <t>AV3b</t>
  </si>
  <si>
    <t xml:space="preserve">AV "El canto del estireno" </t>
  </si>
  <si>
    <r>
      <t xml:space="preserve">Per a la il·luminació museogràfica es disposarà dels </t>
    </r>
    <r>
      <rPr>
        <b/>
        <sz val="9"/>
        <rFont val="Verdana"/>
        <family val="2"/>
      </rPr>
      <t>209 equips</t>
    </r>
    <r>
      <rPr>
        <sz val="9"/>
        <rFont val="Verdana"/>
        <family val="2"/>
      </rPr>
      <t xml:space="preserve"> actualment utilitzats en la col·lecció Permanent de la 2a Planta del DHub amb tots els complements: lents escultura-Narrow Espot, Espot etc.</t>
    </r>
  </si>
  <si>
    <t>Coordinador Grup professional 3.</t>
  </si>
  <si>
    <t>Operari Grup professional 4.</t>
  </si>
  <si>
    <t>6 persones x 3 setmanes</t>
  </si>
  <si>
    <t>1 persona x 6 setmanes</t>
  </si>
  <si>
    <t>1 il·luminador x 1 setmana</t>
  </si>
  <si>
    <t>1 ajudant x 1 setmana</t>
  </si>
  <si>
    <t>2 persones x 1 setmana</t>
  </si>
  <si>
    <t xml:space="preserve">2 persones x 4 cops l’any x 1 dia x 8h </t>
  </si>
  <si>
    <t>Bola de billar "vintage" de marfil</t>
  </si>
  <si>
    <t>Bola de billar "vintage" de bakelita color marfil</t>
  </si>
  <si>
    <t>Cadira Monoblock de color blanc</t>
  </si>
  <si>
    <t>Figureta d'alabastre souvenir "La Sagrada Família"</t>
  </si>
  <si>
    <t>Figureta d'alabastre souvenir "La Pedrera"</t>
  </si>
  <si>
    <t>Llibre PIG 05049 de Christien Meindertsma</t>
  </si>
  <si>
    <t>Maneta de porta de plàstic</t>
  </si>
  <si>
    <t>Pneumàtic de vehicle tipus 4x4. Només la part de la goma sense marca.</t>
  </si>
  <si>
    <t>Telèfon mòbil just e intel·ligent per al qual s'han utilitzat materials "lliures de conflicte" i que sigui produït baix condicions de treball justes durant tota la seva cadena de producció. Desmuntat.</t>
  </si>
  <si>
    <t>Bola de billar de bakelita color marfil</t>
  </si>
  <si>
    <t>medició</t>
  </si>
  <si>
    <t>DM de diversos gruixos, acabats sense arestes vives, a lacar en color segons projecte. Acabat aplicat a totes les cares en panells en interior de vitrina. A la resta d'elements, la cara no visible ha de tenir tractament del mateix color que garanteix l'absència de deformació. Aplicat amb quatre setmanes d'antelació al transport a la sala.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</si>
</sst>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 #,##0.00\ &quot;€&quot;_-;\-* #,##0.00\ &quot;€&quot;_-;_-* &quot;-&quot;??\ &quot;€&quot;_-;_-@_-"/>
  </numFmts>
  <fonts count="34" x14ac:knownFonts="1">
    <font>
      <sz val="11"/>
      <color theme="1"/>
      <name val="Calibri"/>
      <family val="2"/>
      <scheme val="minor"/>
    </font>
    <font>
      <sz val="10"/>
      <name val="Arial"/>
      <family val="2"/>
    </font>
    <font>
      <sz val="9"/>
      <name val="Verdana"/>
      <family val="2"/>
    </font>
    <font>
      <b/>
      <sz val="9"/>
      <name val="Verdana"/>
      <family val="2"/>
    </font>
    <font>
      <sz val="9"/>
      <color indexed="8"/>
      <name val="Verdana"/>
      <family val="2"/>
    </font>
    <font>
      <b/>
      <sz val="9"/>
      <color indexed="8"/>
      <name val="Verdana"/>
      <family val="2"/>
    </font>
    <font>
      <b/>
      <sz val="9"/>
      <color indexed="10"/>
      <name val="Verdana"/>
      <family val="2"/>
    </font>
    <font>
      <b/>
      <sz val="9"/>
      <color indexed="23"/>
      <name val="Verdana"/>
      <family val="2"/>
    </font>
    <font>
      <sz val="9"/>
      <color rgb="FFFF0000"/>
      <name val="Verdana"/>
      <family val="2"/>
    </font>
    <font>
      <b/>
      <sz val="9"/>
      <color rgb="FFFF0000"/>
      <name val="Verdana"/>
      <family val="2"/>
    </font>
    <font>
      <sz val="9"/>
      <color rgb="FF0070C0"/>
      <name val="Verdana"/>
      <family val="2"/>
    </font>
    <font>
      <b/>
      <sz val="9"/>
      <color theme="1"/>
      <name val="Verdana"/>
      <family val="2"/>
    </font>
    <font>
      <sz val="9"/>
      <color theme="1"/>
      <name val="Verdana"/>
      <family val="2"/>
    </font>
    <font>
      <b/>
      <sz val="11"/>
      <color indexed="8"/>
      <name val="Verdana"/>
      <family val="2"/>
    </font>
    <font>
      <sz val="11"/>
      <color indexed="8"/>
      <name val="Verdana"/>
      <family val="2"/>
    </font>
    <font>
      <sz val="11"/>
      <color theme="1"/>
      <name val="Verdana"/>
      <family val="2"/>
    </font>
    <font>
      <sz val="11"/>
      <name val="Verdana"/>
      <family val="2"/>
    </font>
    <font>
      <b/>
      <sz val="11"/>
      <color theme="1"/>
      <name val="Verdana"/>
      <family val="2"/>
    </font>
    <font>
      <b/>
      <sz val="11"/>
      <color rgb="FFFF0000"/>
      <name val="Verdana"/>
      <family val="2"/>
    </font>
    <font>
      <b/>
      <sz val="11"/>
      <name val="Verdana"/>
      <family val="2"/>
    </font>
    <font>
      <b/>
      <sz val="18"/>
      <color indexed="8"/>
      <name val="Verdana"/>
      <family val="2"/>
    </font>
    <font>
      <sz val="11"/>
      <color theme="1"/>
      <name val="Calibri"/>
      <family val="2"/>
    </font>
    <font>
      <sz val="8"/>
      <name val="Verdana"/>
      <family val="2"/>
    </font>
    <font>
      <sz val="11"/>
      <color rgb="FFFF0000"/>
      <name val="Verdana"/>
      <family val="2"/>
    </font>
    <font>
      <b/>
      <sz val="11"/>
      <color rgb="FF0070C0"/>
      <name val="Verdana"/>
      <family val="2"/>
    </font>
    <font>
      <b/>
      <sz val="9"/>
      <color rgb="FF0070C0"/>
      <name val="Verdana"/>
      <family val="2"/>
    </font>
    <font>
      <sz val="11"/>
      <color rgb="FF0070C0"/>
      <name val="Verdana"/>
      <family val="2"/>
    </font>
    <font>
      <u/>
      <sz val="11"/>
      <color theme="10"/>
      <name val="Calibri"/>
      <family val="2"/>
      <scheme val="minor"/>
    </font>
    <font>
      <u/>
      <sz val="11"/>
      <name val="Calibri"/>
      <family val="2"/>
      <scheme val="minor"/>
    </font>
    <font>
      <b/>
      <sz val="11"/>
      <name val="Calibri"/>
      <family val="2"/>
      <scheme val="minor"/>
    </font>
    <font>
      <b/>
      <sz val="8"/>
      <name val="Verdana"/>
      <family val="2"/>
    </font>
    <font>
      <sz val="9"/>
      <color rgb="FF00B050"/>
      <name val="Verdana"/>
      <family val="2"/>
    </font>
    <font>
      <b/>
      <sz val="12"/>
      <name val="Verdana"/>
      <family val="2"/>
    </font>
    <font>
      <u/>
      <sz val="11"/>
      <color theme="10"/>
      <name val="Verdana"/>
      <family val="2"/>
    </font>
  </fonts>
  <fills count="7">
    <fill>
      <patternFill patternType="none"/>
    </fill>
    <fill>
      <patternFill patternType="gray125"/>
    </fill>
    <fill>
      <patternFill patternType="solid">
        <fgColor theme="0" tint="-0.249977111117893"/>
        <bgColor indexed="64"/>
      </patternFill>
    </fill>
    <fill>
      <patternFill patternType="solid">
        <fgColor theme="3" tint="0.59999389629810485"/>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theme="0"/>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0" fontId="27" fillId="0" borderId="0" applyNumberFormat="0" applyFill="0" applyBorder="0" applyAlignment="0" applyProtection="0"/>
  </cellStyleXfs>
  <cellXfs count="268">
    <xf numFmtId="0" fontId="0" fillId="0" borderId="0" xfId="0"/>
    <xf numFmtId="0" fontId="2" fillId="0" borderId="0" xfId="0" applyFont="1" applyAlignment="1">
      <alignment vertical="top"/>
    </xf>
    <xf numFmtId="0" fontId="3" fillId="0" borderId="0" xfId="0" applyFont="1" applyAlignment="1">
      <alignment horizontal="left" vertical="top" wrapText="1"/>
    </xf>
    <xf numFmtId="0" fontId="2" fillId="0" borderId="0" xfId="0" applyFont="1" applyAlignment="1">
      <alignment horizontal="left" vertical="top" wrapText="1"/>
    </xf>
    <xf numFmtId="0" fontId="3" fillId="0" borderId="0" xfId="0" applyFont="1" applyAlignment="1">
      <alignment vertical="top"/>
    </xf>
    <xf numFmtId="0" fontId="4" fillId="0" borderId="0" xfId="0" applyFont="1" applyAlignment="1">
      <alignment vertical="top" wrapText="1"/>
    </xf>
    <xf numFmtId="4" fontId="5" fillId="0" borderId="0" xfId="0" applyNumberFormat="1" applyFont="1" applyAlignment="1">
      <alignment horizontal="right" vertical="top" wrapText="1"/>
    </xf>
    <xf numFmtId="0" fontId="5" fillId="0" borderId="0" xfId="0" applyFont="1" applyAlignment="1">
      <alignment vertical="top" wrapText="1"/>
    </xf>
    <xf numFmtId="0" fontId="4" fillId="0" borderId="0" xfId="0" applyFont="1" applyAlignment="1">
      <alignment vertical="top"/>
    </xf>
    <xf numFmtId="0" fontId="6" fillId="0" borderId="0" xfId="0" applyFont="1" applyAlignment="1">
      <alignment vertical="top" wrapText="1"/>
    </xf>
    <xf numFmtId="4" fontId="4" fillId="0" borderId="0" xfId="0" applyNumberFormat="1" applyFont="1" applyAlignment="1">
      <alignment horizontal="right" vertical="top"/>
    </xf>
    <xf numFmtId="49" fontId="5" fillId="0" borderId="0" xfId="0" applyNumberFormat="1" applyFont="1" applyAlignment="1">
      <alignment vertical="top"/>
    </xf>
    <xf numFmtId="0" fontId="2" fillId="0" borderId="0" xfId="0" applyFont="1" applyAlignment="1">
      <alignment vertical="top" wrapText="1"/>
    </xf>
    <xf numFmtId="49" fontId="4" fillId="0" borderId="0" xfId="0" applyNumberFormat="1" applyFont="1" applyAlignment="1">
      <alignment vertical="top" wrapText="1"/>
    </xf>
    <xf numFmtId="49" fontId="5" fillId="0" borderId="0" xfId="0" applyNumberFormat="1" applyFont="1" applyAlignment="1">
      <alignment horizontal="left" vertical="top"/>
    </xf>
    <xf numFmtId="0" fontId="3" fillId="0" borderId="0" xfId="0" applyFont="1" applyAlignment="1">
      <alignment vertical="top" wrapText="1"/>
    </xf>
    <xf numFmtId="0" fontId="9" fillId="0" borderId="0" xfId="0" applyFont="1" applyAlignment="1">
      <alignment vertical="top"/>
    </xf>
    <xf numFmtId="0" fontId="3" fillId="0" borderId="0" xfId="0" applyFont="1" applyAlignment="1">
      <alignment horizontal="left" vertical="top"/>
    </xf>
    <xf numFmtId="0" fontId="7" fillId="0" borderId="0" xfId="0" applyFont="1" applyAlignment="1">
      <alignment vertical="top" wrapText="1"/>
    </xf>
    <xf numFmtId="49" fontId="5" fillId="0" borderId="0" xfId="0" applyNumberFormat="1" applyFont="1" applyAlignment="1">
      <alignment vertical="top" wrapText="1"/>
    </xf>
    <xf numFmtId="0" fontId="5" fillId="0" borderId="0" xfId="0" applyFont="1" applyAlignment="1">
      <alignment vertical="top"/>
    </xf>
    <xf numFmtId="0" fontId="11" fillId="0" borderId="0" xfId="0" applyFont="1" applyAlignment="1">
      <alignment vertical="top"/>
    </xf>
    <xf numFmtId="0" fontId="12" fillId="0" borderId="0" xfId="0" applyFont="1" applyAlignment="1">
      <alignment horizontal="left" vertical="top"/>
    </xf>
    <xf numFmtId="0" fontId="12" fillId="0" borderId="0" xfId="0" applyFont="1" applyAlignment="1">
      <alignment vertical="top"/>
    </xf>
    <xf numFmtId="0" fontId="5" fillId="0" borderId="0" xfId="0" applyFont="1" applyAlignment="1">
      <alignment vertical="top" wrapText="1" readingOrder="1"/>
    </xf>
    <xf numFmtId="0" fontId="4" fillId="0" borderId="0" xfId="0" applyFont="1" applyAlignment="1">
      <alignment vertical="top" wrapText="1" readingOrder="1"/>
    </xf>
    <xf numFmtId="0" fontId="12" fillId="0" borderId="0" xfId="0" applyFont="1"/>
    <xf numFmtId="49" fontId="5" fillId="0" borderId="0" xfId="0" applyNumberFormat="1" applyFont="1" applyAlignment="1">
      <alignment horizontal="left" vertical="top" wrapText="1"/>
    </xf>
    <xf numFmtId="0" fontId="9" fillId="0" borderId="0" xfId="0" applyFont="1" applyAlignment="1">
      <alignment vertical="top" wrapText="1"/>
    </xf>
    <xf numFmtId="4" fontId="9" fillId="0" borderId="0" xfId="0" applyNumberFormat="1" applyFont="1" applyAlignment="1">
      <alignment horizontal="right" vertical="top" wrapText="1"/>
    </xf>
    <xf numFmtId="4" fontId="4" fillId="0" borderId="0" xfId="0" applyNumberFormat="1" applyFont="1" applyAlignment="1">
      <alignment horizontal="right" vertical="top" wrapText="1"/>
    </xf>
    <xf numFmtId="0" fontId="6" fillId="0" borderId="0" xfId="0" applyFont="1" applyAlignment="1">
      <alignment vertical="top"/>
    </xf>
    <xf numFmtId="4" fontId="10" fillId="0" borderId="0" xfId="0" applyNumberFormat="1" applyFont="1" applyAlignment="1">
      <alignment horizontal="right" vertical="top" wrapText="1"/>
    </xf>
    <xf numFmtId="2" fontId="2" fillId="0" borderId="0" xfId="0" applyNumberFormat="1" applyFont="1" applyAlignment="1">
      <alignment horizontal="right" vertical="top"/>
    </xf>
    <xf numFmtId="2" fontId="12" fillId="0" borderId="0" xfId="0" applyNumberFormat="1" applyFont="1" applyAlignment="1">
      <alignment horizontal="right" vertical="top"/>
    </xf>
    <xf numFmtId="2" fontId="3" fillId="0" borderId="0" xfId="0" applyNumberFormat="1" applyFont="1" applyAlignment="1">
      <alignment horizontal="right" vertical="top"/>
    </xf>
    <xf numFmtId="0" fontId="12" fillId="0" borderId="0" xfId="0" applyFont="1" applyAlignment="1">
      <alignment wrapText="1"/>
    </xf>
    <xf numFmtId="0" fontId="11" fillId="0" borderId="0" xfId="0" applyFont="1"/>
    <xf numFmtId="0" fontId="9" fillId="0" borderId="0" xfId="0" applyFont="1" applyAlignment="1">
      <alignment horizontal="left" vertical="top" wrapText="1"/>
    </xf>
    <xf numFmtId="0" fontId="8" fillId="0" borderId="0" xfId="0" applyFont="1" applyAlignment="1">
      <alignment vertical="top"/>
    </xf>
    <xf numFmtId="0" fontId="8" fillId="0" borderId="0" xfId="0" applyFont="1" applyAlignment="1">
      <alignment vertical="top" wrapText="1"/>
    </xf>
    <xf numFmtId="0" fontId="11" fillId="0" borderId="0" xfId="0" applyFont="1" applyAlignment="1">
      <alignment horizontal="left" vertical="top"/>
    </xf>
    <xf numFmtId="4" fontId="3" fillId="0" borderId="0" xfId="0" applyNumberFormat="1" applyFont="1" applyAlignment="1">
      <alignment horizontal="right" vertical="top" wrapText="1"/>
    </xf>
    <xf numFmtId="2" fontId="11" fillId="0" borderId="0" xfId="0" applyNumberFormat="1" applyFont="1" applyAlignment="1">
      <alignment horizontal="right" vertical="top"/>
    </xf>
    <xf numFmtId="0" fontId="3" fillId="0" borderId="0" xfId="0" quotePrefix="1" applyFont="1" applyAlignment="1">
      <alignment horizontal="left" vertical="top" wrapText="1"/>
    </xf>
    <xf numFmtId="0" fontId="5" fillId="0" borderId="0" xfId="0" applyFont="1" applyAlignment="1">
      <alignment horizontal="left" wrapText="1"/>
    </xf>
    <xf numFmtId="0" fontId="4" fillId="0" borderId="0" xfId="0" applyFont="1" applyAlignment="1">
      <alignment horizontal="left" wrapText="1"/>
    </xf>
    <xf numFmtId="0" fontId="11" fillId="0" borderId="0" xfId="0" applyFont="1" applyAlignment="1">
      <alignment horizontal="left"/>
    </xf>
    <xf numFmtId="0" fontId="2" fillId="0" borderId="0" xfId="0" applyFont="1" applyAlignment="1">
      <alignment horizontal="left" wrapText="1"/>
    </xf>
    <xf numFmtId="0" fontId="2" fillId="0" borderId="0" xfId="0" applyFont="1" applyAlignment="1">
      <alignment horizontal="left"/>
    </xf>
    <xf numFmtId="0" fontId="12" fillId="0" borderId="0" xfId="0" applyFont="1" applyAlignment="1">
      <alignment horizontal="left"/>
    </xf>
    <xf numFmtId="0" fontId="3" fillId="0" borderId="0" xfId="0" applyFont="1" applyAlignment="1">
      <alignment horizontal="left"/>
    </xf>
    <xf numFmtId="0" fontId="4" fillId="0" borderId="0" xfId="0" applyFont="1" applyAlignment="1">
      <alignment horizontal="left"/>
    </xf>
    <xf numFmtId="4" fontId="5" fillId="0" borderId="0" xfId="0" applyNumberFormat="1" applyFont="1" applyAlignment="1">
      <alignment horizontal="right" vertical="top"/>
    </xf>
    <xf numFmtId="0" fontId="12" fillId="0" borderId="0" xfId="0" applyFont="1" applyAlignment="1">
      <alignment vertical="top" wrapText="1"/>
    </xf>
    <xf numFmtId="0" fontId="7" fillId="0" borderId="0" xfId="0" applyFont="1" applyAlignment="1">
      <alignment horizontal="left" wrapText="1"/>
    </xf>
    <xf numFmtId="2" fontId="2" fillId="0" borderId="0" xfId="0" applyNumberFormat="1" applyFont="1" applyAlignment="1">
      <alignment vertical="top"/>
    </xf>
    <xf numFmtId="2" fontId="12" fillId="0" borderId="0" xfId="0" applyNumberFormat="1" applyFont="1" applyAlignment="1">
      <alignment vertical="top"/>
    </xf>
    <xf numFmtId="2" fontId="3" fillId="0" borderId="0" xfId="0" applyNumberFormat="1" applyFont="1" applyAlignment="1">
      <alignment vertical="top"/>
    </xf>
    <xf numFmtId="49" fontId="5" fillId="2" borderId="0" xfId="0" applyNumberFormat="1" applyFont="1" applyFill="1" applyAlignment="1">
      <alignment vertical="top"/>
    </xf>
    <xf numFmtId="0" fontId="12" fillId="2" borderId="0" xfId="0" applyFont="1" applyFill="1" applyAlignment="1">
      <alignment vertical="top"/>
    </xf>
    <xf numFmtId="49" fontId="5" fillId="3" borderId="0" xfId="0" applyNumberFormat="1" applyFont="1" applyFill="1" applyAlignment="1">
      <alignment vertical="top"/>
    </xf>
    <xf numFmtId="49" fontId="13" fillId="2" borderId="0" xfId="0" applyNumberFormat="1" applyFont="1" applyFill="1" applyAlignment="1">
      <alignment vertical="top"/>
    </xf>
    <xf numFmtId="0" fontId="13" fillId="2" borderId="0" xfId="0" applyFont="1" applyFill="1" applyAlignment="1">
      <alignment vertical="top"/>
    </xf>
    <xf numFmtId="49" fontId="14" fillId="2" borderId="0" xfId="0" applyNumberFormat="1" applyFont="1" applyFill="1" applyAlignment="1">
      <alignment vertical="top" wrapText="1"/>
    </xf>
    <xf numFmtId="0" fontId="15" fillId="2" borderId="0" xfId="0" applyFont="1" applyFill="1"/>
    <xf numFmtId="0" fontId="14" fillId="2" borderId="0" xfId="0" applyFont="1" applyFill="1" applyAlignment="1">
      <alignment vertical="top" wrapText="1"/>
    </xf>
    <xf numFmtId="49" fontId="13" fillId="3" borderId="0" xfId="0" applyNumberFormat="1" applyFont="1" applyFill="1" applyAlignment="1">
      <alignment horizontal="left" vertical="top" wrapText="1"/>
    </xf>
    <xf numFmtId="49" fontId="14" fillId="3" borderId="0" xfId="0" applyNumberFormat="1" applyFont="1" applyFill="1" applyAlignment="1">
      <alignment vertical="top" wrapText="1"/>
    </xf>
    <xf numFmtId="0" fontId="14" fillId="3" borderId="0" xfId="0" applyFont="1" applyFill="1" applyAlignment="1">
      <alignment vertical="top" wrapText="1"/>
    </xf>
    <xf numFmtId="2" fontId="16" fillId="3" borderId="0" xfId="0" applyNumberFormat="1" applyFont="1" applyFill="1" applyAlignment="1">
      <alignment vertical="top"/>
    </xf>
    <xf numFmtId="0" fontId="15" fillId="0" borderId="0" xfId="0" applyFont="1"/>
    <xf numFmtId="0" fontId="17" fillId="3" borderId="0" xfId="0" applyFont="1" applyFill="1" applyAlignment="1">
      <alignment vertical="top"/>
    </xf>
    <xf numFmtId="0" fontId="6" fillId="2" borderId="0" xfId="0" applyFont="1" applyFill="1" applyAlignment="1">
      <alignment vertical="top"/>
    </xf>
    <xf numFmtId="0" fontId="2" fillId="2" borderId="0" xfId="0" applyFont="1" applyFill="1" applyAlignment="1">
      <alignment vertical="top"/>
    </xf>
    <xf numFmtId="0" fontId="13" fillId="0" borderId="0" xfId="0" applyFont="1" applyAlignment="1">
      <alignment vertical="top"/>
    </xf>
    <xf numFmtId="49" fontId="13" fillId="0" borderId="0" xfId="0" applyNumberFormat="1" applyFont="1" applyAlignment="1">
      <alignment horizontal="left" vertical="top" wrapText="1"/>
    </xf>
    <xf numFmtId="49" fontId="14" fillId="0" borderId="0" xfId="0" applyNumberFormat="1" applyFont="1" applyAlignment="1">
      <alignment vertical="top" wrapText="1"/>
    </xf>
    <xf numFmtId="0" fontId="17" fillId="0" borderId="0" xfId="0" applyFont="1" applyAlignment="1">
      <alignment vertical="top"/>
    </xf>
    <xf numFmtId="0" fontId="14" fillId="0" borderId="0" xfId="0" applyFont="1" applyAlignment="1">
      <alignment vertical="top" wrapText="1"/>
    </xf>
    <xf numFmtId="2" fontId="16" fillId="0" borderId="0" xfId="0" applyNumberFormat="1" applyFont="1" applyAlignment="1">
      <alignment vertical="top"/>
    </xf>
    <xf numFmtId="49" fontId="13" fillId="0" borderId="0" xfId="0" applyNumberFormat="1" applyFont="1" applyAlignment="1">
      <alignment vertical="top"/>
    </xf>
    <xf numFmtId="0" fontId="8" fillId="0" borderId="0" xfId="0" applyFont="1" applyAlignment="1">
      <alignment horizontal="left" vertical="top" wrapText="1"/>
    </xf>
    <xf numFmtId="0" fontId="3" fillId="0" borderId="0" xfId="0" applyFont="1" applyAlignment="1">
      <alignment horizontal="right" vertical="top"/>
    </xf>
    <xf numFmtId="0" fontId="11" fillId="0" borderId="0" xfId="0" applyFont="1" applyAlignment="1">
      <alignment vertical="top" wrapText="1"/>
    </xf>
    <xf numFmtId="0" fontId="17" fillId="0" borderId="0" xfId="0" applyFont="1"/>
    <xf numFmtId="0" fontId="17" fillId="0" borderId="0" xfId="0" applyFont="1" applyAlignment="1">
      <alignment vertical="top" wrapText="1"/>
    </xf>
    <xf numFmtId="0" fontId="19" fillId="0" borderId="0" xfId="0" applyFont="1" applyAlignment="1">
      <alignment horizontal="left" vertical="top" wrapText="1"/>
    </xf>
    <xf numFmtId="49" fontId="5" fillId="0" borderId="1" xfId="0" applyNumberFormat="1" applyFont="1" applyBorder="1" applyAlignment="1">
      <alignment vertical="top"/>
    </xf>
    <xf numFmtId="49" fontId="5" fillId="0" borderId="1" xfId="0" applyNumberFormat="1" applyFont="1" applyBorder="1" applyAlignment="1">
      <alignment horizontal="left" vertical="top" wrapText="1"/>
    </xf>
    <xf numFmtId="0" fontId="3" fillId="0" borderId="1" xfId="0" applyFont="1" applyBorder="1" applyAlignment="1">
      <alignment vertical="top"/>
    </xf>
    <xf numFmtId="0" fontId="19" fillId="0" borderId="1" xfId="0" applyFont="1" applyBorder="1" applyAlignment="1">
      <alignment horizontal="left" vertical="top" wrapText="1"/>
    </xf>
    <xf numFmtId="0" fontId="2" fillId="0" borderId="1" xfId="0" applyFont="1" applyBorder="1" applyAlignment="1">
      <alignment vertical="top"/>
    </xf>
    <xf numFmtId="2" fontId="2" fillId="0" borderId="1" xfId="0" applyNumberFormat="1" applyFont="1" applyBorder="1" applyAlignment="1">
      <alignment vertical="top"/>
    </xf>
    <xf numFmtId="0" fontId="2" fillId="2" borderId="0" xfId="0" applyFont="1" applyFill="1" applyAlignment="1">
      <alignment horizontal="left" vertical="top" wrapText="1"/>
    </xf>
    <xf numFmtId="49" fontId="20" fillId="0" borderId="0" xfId="0" applyNumberFormat="1" applyFont="1" applyAlignment="1">
      <alignment vertical="top" wrapText="1"/>
    </xf>
    <xf numFmtId="0" fontId="4" fillId="0" borderId="0" xfId="0" applyFont="1" applyAlignment="1">
      <alignment horizontal="right" vertical="top"/>
    </xf>
    <xf numFmtId="49" fontId="4" fillId="0" borderId="0" xfId="0" applyNumberFormat="1" applyFont="1" applyAlignment="1">
      <alignment horizontal="right" vertical="top" wrapText="1"/>
    </xf>
    <xf numFmtId="0" fontId="12" fillId="0" borderId="0" xfId="0" applyFont="1" applyAlignment="1">
      <alignment horizontal="right" vertical="top"/>
    </xf>
    <xf numFmtId="49" fontId="4" fillId="0" borderId="0" xfId="0" applyNumberFormat="1" applyFont="1" applyAlignment="1">
      <alignment horizontal="right" vertical="top"/>
    </xf>
    <xf numFmtId="2" fontId="8" fillId="0" borderId="0" xfId="0" applyNumberFormat="1" applyFont="1" applyAlignment="1">
      <alignment vertical="top"/>
    </xf>
    <xf numFmtId="2" fontId="16" fillId="3" borderId="0" xfId="0" applyNumberFormat="1" applyFont="1" applyFill="1" applyAlignment="1">
      <alignment horizontal="right" vertical="top"/>
    </xf>
    <xf numFmtId="2" fontId="16" fillId="0" borderId="0" xfId="0" applyNumberFormat="1" applyFont="1" applyAlignment="1">
      <alignment horizontal="right" vertical="top"/>
    </xf>
    <xf numFmtId="2" fontId="8" fillId="0" borderId="0" xfId="0" applyNumberFormat="1" applyFont="1" applyAlignment="1">
      <alignment horizontal="right" vertical="top"/>
    </xf>
    <xf numFmtId="0" fontId="11" fillId="0" borderId="0" xfId="0" applyFont="1" applyAlignment="1">
      <alignment vertical="center"/>
    </xf>
    <xf numFmtId="0" fontId="12" fillId="0" borderId="0" xfId="0" applyFont="1" applyAlignment="1">
      <alignment vertical="center"/>
    </xf>
    <xf numFmtId="4" fontId="16" fillId="3" borderId="0" xfId="0" applyNumberFormat="1" applyFont="1" applyFill="1" applyAlignment="1">
      <alignment vertical="top"/>
    </xf>
    <xf numFmtId="4" fontId="2" fillId="0" borderId="0" xfId="0" applyNumberFormat="1" applyFont="1" applyAlignment="1">
      <alignment vertical="top"/>
    </xf>
    <xf numFmtId="4" fontId="12" fillId="0" borderId="0" xfId="0" applyNumberFormat="1" applyFont="1" applyAlignment="1">
      <alignment vertical="top"/>
    </xf>
    <xf numFmtId="0" fontId="12" fillId="0" borderId="0" xfId="0" applyFont="1" applyAlignment="1">
      <alignment horizontal="left" vertical="top" wrapText="1"/>
    </xf>
    <xf numFmtId="49" fontId="16" fillId="3" borderId="0" xfId="0" applyNumberFormat="1" applyFont="1" applyFill="1" applyAlignment="1">
      <alignment vertical="top" wrapText="1"/>
    </xf>
    <xf numFmtId="49" fontId="2" fillId="0" borderId="0" xfId="0" applyNumberFormat="1" applyFont="1" applyAlignment="1">
      <alignment vertical="top" wrapText="1"/>
    </xf>
    <xf numFmtId="49" fontId="19" fillId="2" borderId="0" xfId="0" applyNumberFormat="1" applyFont="1" applyFill="1" applyAlignment="1">
      <alignment vertical="top"/>
    </xf>
    <xf numFmtId="0" fontId="19" fillId="0" borderId="0" xfId="0" applyFont="1" applyAlignment="1">
      <alignment vertical="top"/>
    </xf>
    <xf numFmtId="49" fontId="3" fillId="0" borderId="0" xfId="0" applyNumberFormat="1" applyFont="1" applyAlignment="1">
      <alignment vertical="top" wrapText="1"/>
    </xf>
    <xf numFmtId="1" fontId="2" fillId="0" borderId="0" xfId="0" applyNumberFormat="1" applyFont="1" applyAlignment="1">
      <alignment vertical="top"/>
    </xf>
    <xf numFmtId="1" fontId="2" fillId="0" borderId="1" xfId="0" applyNumberFormat="1" applyFont="1" applyBorder="1" applyAlignment="1">
      <alignment vertical="top"/>
    </xf>
    <xf numFmtId="1" fontId="2" fillId="0" borderId="2" xfId="0" applyNumberFormat="1" applyFont="1" applyBorder="1" applyAlignment="1">
      <alignment vertical="top"/>
    </xf>
    <xf numFmtId="0" fontId="12" fillId="0" borderId="0" xfId="0" applyFont="1" applyAlignment="1">
      <alignment vertical="center" wrapText="1"/>
    </xf>
    <xf numFmtId="0" fontId="21" fillId="0" borderId="0" xfId="0" applyFont="1" applyAlignment="1">
      <alignment horizontal="justify" vertical="center"/>
    </xf>
    <xf numFmtId="4" fontId="2" fillId="0" borderId="0" xfId="0" applyNumberFormat="1" applyFont="1" applyAlignment="1">
      <alignment horizontal="right" vertical="top" wrapText="1"/>
    </xf>
    <xf numFmtId="4" fontId="3" fillId="0" borderId="0" xfId="0" applyNumberFormat="1" applyFont="1" applyAlignment="1">
      <alignment vertical="top"/>
    </xf>
    <xf numFmtId="49" fontId="2" fillId="0" borderId="0" xfId="0" applyNumberFormat="1" applyFont="1" applyAlignment="1">
      <alignment horizontal="right" vertical="top"/>
    </xf>
    <xf numFmtId="0" fontId="2" fillId="0" borderId="0" xfId="0" applyFont="1"/>
    <xf numFmtId="0" fontId="2" fillId="0" borderId="0" xfId="0" applyFont="1" applyAlignment="1">
      <alignment vertical="top" wrapText="1" readingOrder="1"/>
    </xf>
    <xf numFmtId="0" fontId="19" fillId="2" borderId="0" xfId="0" applyFont="1" applyFill="1" applyAlignment="1">
      <alignment vertical="top"/>
    </xf>
    <xf numFmtId="0" fontId="2" fillId="0" borderId="0" xfId="0" applyFont="1" applyAlignment="1">
      <alignment horizontal="left" vertical="center" wrapText="1"/>
    </xf>
    <xf numFmtId="0" fontId="2" fillId="0" borderId="0" xfId="0" applyFont="1" applyAlignment="1">
      <alignment vertical="center" wrapText="1"/>
    </xf>
    <xf numFmtId="0" fontId="22" fillId="0" borderId="0" xfId="0" applyFont="1" applyAlignment="1">
      <alignment vertical="top"/>
    </xf>
    <xf numFmtId="0" fontId="17" fillId="4" borderId="0" xfId="0" applyFont="1" applyFill="1" applyAlignment="1">
      <alignment vertical="top"/>
    </xf>
    <xf numFmtId="49" fontId="13" fillId="4" borderId="0" xfId="0" applyNumberFormat="1" applyFont="1" applyFill="1" applyAlignment="1">
      <alignment horizontal="left" vertical="top"/>
    </xf>
    <xf numFmtId="0" fontId="19" fillId="4" borderId="0" xfId="0" applyFont="1" applyFill="1" applyAlignment="1">
      <alignment vertical="top"/>
    </xf>
    <xf numFmtId="0" fontId="15" fillId="4" borderId="0" xfId="0" applyFont="1" applyFill="1"/>
    <xf numFmtId="0" fontId="16" fillId="4" borderId="0" xfId="0" applyFont="1" applyFill="1" applyAlignment="1">
      <alignment vertical="top"/>
    </xf>
    <xf numFmtId="49" fontId="9" fillId="0" borderId="0" xfId="0" applyNumberFormat="1" applyFont="1" applyAlignment="1">
      <alignment vertical="top"/>
    </xf>
    <xf numFmtId="4" fontId="19" fillId="4" borderId="0" xfId="0" applyNumberFormat="1" applyFont="1" applyFill="1" applyAlignment="1">
      <alignment vertical="top"/>
    </xf>
    <xf numFmtId="4" fontId="3" fillId="4" borderId="0" xfId="0" applyNumberFormat="1" applyFont="1" applyFill="1" applyAlignment="1">
      <alignment vertical="top"/>
    </xf>
    <xf numFmtId="4" fontId="22" fillId="0" borderId="0" xfId="0" applyNumberFormat="1" applyFont="1" applyAlignment="1">
      <alignment vertical="top"/>
    </xf>
    <xf numFmtId="4" fontId="22" fillId="0" borderId="0" xfId="0" applyNumberFormat="1" applyFont="1" applyAlignment="1">
      <alignment horizontal="right" vertical="top"/>
    </xf>
    <xf numFmtId="4" fontId="11" fillId="0" borderId="0" xfId="0" applyNumberFormat="1" applyFont="1" applyAlignment="1">
      <alignment vertical="top"/>
    </xf>
    <xf numFmtId="4" fontId="16" fillId="2" borderId="0" xfId="0" applyNumberFormat="1" applyFont="1" applyFill="1" applyAlignment="1">
      <alignment vertical="top"/>
    </xf>
    <xf numFmtId="49" fontId="13" fillId="2" borderId="0" xfId="0" applyNumberFormat="1" applyFont="1" applyFill="1" applyAlignment="1">
      <alignment horizontal="left" vertical="top" wrapText="1"/>
    </xf>
    <xf numFmtId="0" fontId="17" fillId="2" borderId="0" xfId="0" applyFont="1" applyFill="1" applyAlignment="1">
      <alignment vertical="top"/>
    </xf>
    <xf numFmtId="0" fontId="12" fillId="2" borderId="0" xfId="0" applyFont="1" applyFill="1"/>
    <xf numFmtId="49" fontId="3" fillId="3" borderId="0" xfId="0" applyNumberFormat="1" applyFont="1" applyFill="1" applyAlignment="1">
      <alignment vertical="top"/>
    </xf>
    <xf numFmtId="49" fontId="19" fillId="3" borderId="0" xfId="0" applyNumberFormat="1" applyFont="1" applyFill="1" applyAlignment="1">
      <alignment horizontal="left" vertical="top" wrapText="1"/>
    </xf>
    <xf numFmtId="0" fontId="19" fillId="3" borderId="0" xfId="0" applyFont="1" applyFill="1" applyAlignment="1">
      <alignment vertical="top"/>
    </xf>
    <xf numFmtId="0" fontId="16" fillId="3" borderId="0" xfId="0" applyFont="1" applyFill="1" applyAlignment="1">
      <alignment vertical="top" wrapText="1"/>
    </xf>
    <xf numFmtId="0" fontId="16" fillId="0" borderId="0" xfId="0" applyFont="1"/>
    <xf numFmtId="49" fontId="3" fillId="0" borderId="0" xfId="0" applyNumberFormat="1" applyFont="1" applyAlignment="1">
      <alignment vertical="top"/>
    </xf>
    <xf numFmtId="49" fontId="3" fillId="0" borderId="0" xfId="0" applyNumberFormat="1" applyFont="1" applyAlignment="1">
      <alignment horizontal="left" vertical="top" wrapText="1"/>
    </xf>
    <xf numFmtId="49" fontId="16" fillId="2" borderId="0" xfId="0" applyNumberFormat="1" applyFont="1" applyFill="1" applyAlignment="1">
      <alignment vertical="top" wrapText="1"/>
    </xf>
    <xf numFmtId="0" fontId="16" fillId="2" borderId="0" xfId="0" applyFont="1" applyFill="1"/>
    <xf numFmtId="0" fontId="16" fillId="2" borderId="0" xfId="0" applyFont="1" applyFill="1" applyAlignment="1">
      <alignment vertical="top" wrapText="1"/>
    </xf>
    <xf numFmtId="0" fontId="2" fillId="0" borderId="0" xfId="0" applyFont="1" applyAlignment="1">
      <alignment horizontal="left" vertical="top"/>
    </xf>
    <xf numFmtId="49" fontId="19" fillId="0" borderId="0" xfId="0" applyNumberFormat="1" applyFont="1" applyAlignment="1">
      <alignment vertical="top"/>
    </xf>
    <xf numFmtId="49" fontId="16" fillId="0" borderId="0" xfId="0" applyNumberFormat="1" applyFont="1" applyAlignment="1">
      <alignment vertical="top" wrapText="1"/>
    </xf>
    <xf numFmtId="0" fontId="16" fillId="0" borderId="0" xfId="0" applyFont="1" applyAlignment="1">
      <alignment vertical="top" wrapText="1"/>
    </xf>
    <xf numFmtId="49" fontId="5" fillId="0" borderId="0" xfId="0" applyNumberFormat="1" applyFont="1" applyAlignment="1">
      <alignment horizontal="right" vertical="top"/>
    </xf>
    <xf numFmtId="49" fontId="9" fillId="0" borderId="0" xfId="0" applyNumberFormat="1" applyFont="1" applyAlignment="1">
      <alignment horizontal="left" vertical="top"/>
    </xf>
    <xf numFmtId="0" fontId="9" fillId="0" borderId="0" xfId="0" applyFont="1"/>
    <xf numFmtId="2" fontId="9" fillId="0" borderId="0" xfId="0" applyNumberFormat="1" applyFont="1" applyAlignment="1">
      <alignment vertical="top"/>
    </xf>
    <xf numFmtId="0" fontId="8" fillId="0" borderId="0" xfId="0" applyFont="1"/>
    <xf numFmtId="49" fontId="9" fillId="0" borderId="0" xfId="0" applyNumberFormat="1" applyFont="1" applyAlignment="1">
      <alignment horizontal="left" vertical="top" wrapText="1"/>
    </xf>
    <xf numFmtId="4" fontId="8" fillId="0" borderId="0" xfId="0" applyNumberFormat="1" applyFont="1" applyAlignment="1">
      <alignment vertical="top"/>
    </xf>
    <xf numFmtId="49" fontId="18" fillId="0" borderId="0" xfId="0" applyNumberFormat="1" applyFont="1" applyAlignment="1">
      <alignment vertical="top"/>
    </xf>
    <xf numFmtId="0" fontId="18" fillId="0" borderId="0" xfId="0" applyFont="1" applyAlignment="1">
      <alignment vertical="top"/>
    </xf>
    <xf numFmtId="49" fontId="23" fillId="0" borderId="0" xfId="0" applyNumberFormat="1" applyFont="1" applyAlignment="1">
      <alignment vertical="top" wrapText="1"/>
    </xf>
    <xf numFmtId="49" fontId="24" fillId="0" borderId="0" xfId="0" applyNumberFormat="1" applyFont="1" applyAlignment="1">
      <alignment vertical="top"/>
    </xf>
    <xf numFmtId="49" fontId="25" fillId="0" borderId="0" xfId="0" applyNumberFormat="1" applyFont="1" applyAlignment="1">
      <alignment horizontal="left" vertical="top" wrapText="1"/>
    </xf>
    <xf numFmtId="0" fontId="25" fillId="0" borderId="0" xfId="0" applyFont="1" applyAlignment="1">
      <alignment vertical="top"/>
    </xf>
    <xf numFmtId="0" fontId="26" fillId="0" borderId="0" xfId="0" applyFont="1" applyAlignment="1">
      <alignment vertical="top" wrapText="1"/>
    </xf>
    <xf numFmtId="0" fontId="10" fillId="0" borderId="0" xfId="0" applyFont="1"/>
    <xf numFmtId="0" fontId="10" fillId="0" borderId="0" xfId="0" applyFont="1" applyAlignment="1">
      <alignment horizontal="left" vertical="top" wrapText="1"/>
    </xf>
    <xf numFmtId="49" fontId="25" fillId="0" borderId="0" xfId="0" applyNumberFormat="1" applyFont="1" applyAlignment="1">
      <alignment vertical="top"/>
    </xf>
    <xf numFmtId="0" fontId="10" fillId="0" borderId="0" xfId="0" applyFont="1" applyAlignment="1">
      <alignment vertical="top"/>
    </xf>
    <xf numFmtId="49" fontId="25" fillId="0" borderId="0" xfId="0" applyNumberFormat="1" applyFont="1" applyAlignment="1">
      <alignment horizontal="left" vertical="top"/>
    </xf>
    <xf numFmtId="0" fontId="10" fillId="0" borderId="0" xfId="0" applyFont="1" applyAlignment="1">
      <alignment vertical="top" wrapText="1"/>
    </xf>
    <xf numFmtId="2" fontId="10" fillId="0" borderId="0" xfId="0" applyNumberFormat="1" applyFont="1" applyAlignment="1">
      <alignment horizontal="right" vertical="top"/>
    </xf>
    <xf numFmtId="2" fontId="10" fillId="0" borderId="0" xfId="0" applyNumberFormat="1" applyFont="1" applyAlignment="1">
      <alignment vertical="top"/>
    </xf>
    <xf numFmtId="0" fontId="24" fillId="0" borderId="0" xfId="0" applyFont="1" applyAlignment="1">
      <alignment vertical="top"/>
    </xf>
    <xf numFmtId="0" fontId="3" fillId="2" borderId="0" xfId="0" applyFont="1" applyFill="1" applyAlignment="1">
      <alignment vertical="top"/>
    </xf>
    <xf numFmtId="0" fontId="3" fillId="0" borderId="0" xfId="0" applyFont="1" applyAlignment="1">
      <alignment horizontal="right" vertical="top" wrapText="1"/>
    </xf>
    <xf numFmtId="0" fontId="3" fillId="0" borderId="0" xfId="0" applyFont="1"/>
    <xf numFmtId="49" fontId="19" fillId="0" borderId="0" xfId="0" applyNumberFormat="1" applyFont="1" applyAlignment="1">
      <alignment horizontal="left" vertical="top" wrapText="1"/>
    </xf>
    <xf numFmtId="49" fontId="3" fillId="0" borderId="0" xfId="0" applyNumberFormat="1" applyFont="1" applyAlignment="1">
      <alignment horizontal="left" vertical="top"/>
    </xf>
    <xf numFmtId="49" fontId="14" fillId="3" borderId="0" xfId="0" applyNumberFormat="1" applyFont="1" applyFill="1" applyAlignment="1">
      <alignment horizontal="right" vertical="top" wrapText="1"/>
    </xf>
    <xf numFmtId="49" fontId="14" fillId="0" borderId="0" xfId="0" applyNumberFormat="1" applyFont="1" applyAlignment="1">
      <alignment horizontal="right" vertical="top" wrapText="1"/>
    </xf>
    <xf numFmtId="49" fontId="14" fillId="2" borderId="0" xfId="0" applyNumberFormat="1" applyFont="1" applyFill="1" applyAlignment="1">
      <alignment horizontal="right" vertical="top" wrapText="1"/>
    </xf>
    <xf numFmtId="0" fontId="6" fillId="0" borderId="0" xfId="0" applyFont="1" applyAlignment="1">
      <alignment horizontal="right" vertical="top"/>
    </xf>
    <xf numFmtId="49" fontId="10" fillId="0" borderId="0" xfId="0" applyNumberFormat="1" applyFont="1" applyAlignment="1">
      <alignment horizontal="right" vertical="top" wrapText="1"/>
    </xf>
    <xf numFmtId="49" fontId="16" fillId="0" borderId="0" xfId="0" applyNumberFormat="1" applyFont="1" applyAlignment="1">
      <alignment horizontal="right" vertical="top" wrapText="1"/>
    </xf>
    <xf numFmtId="0" fontId="10" fillId="0" borderId="0" xfId="0" applyFont="1" applyAlignment="1">
      <alignment horizontal="right" vertical="top"/>
    </xf>
    <xf numFmtId="0" fontId="9" fillId="0" borderId="0" xfId="0" applyFont="1" applyAlignment="1">
      <alignment horizontal="right" vertical="top"/>
    </xf>
    <xf numFmtId="49" fontId="5" fillId="0" borderId="0" xfId="0" applyNumberFormat="1" applyFont="1" applyAlignment="1">
      <alignment horizontal="right" vertical="top" wrapText="1"/>
    </xf>
    <xf numFmtId="49" fontId="3" fillId="0" borderId="0" xfId="0" applyNumberFormat="1" applyFont="1" applyAlignment="1">
      <alignment horizontal="right" vertical="top" wrapText="1"/>
    </xf>
    <xf numFmtId="0" fontId="11" fillId="0" borderId="0" xfId="0" applyFont="1" applyAlignment="1">
      <alignment horizontal="right" vertical="top"/>
    </xf>
    <xf numFmtId="0" fontId="8" fillId="0" borderId="0" xfId="0" applyFont="1" applyAlignment="1">
      <alignment horizontal="left" vertical="top"/>
    </xf>
    <xf numFmtId="49" fontId="3" fillId="5" borderId="0" xfId="0" applyNumberFormat="1" applyFont="1" applyFill="1" applyAlignment="1">
      <alignment vertical="top"/>
    </xf>
    <xf numFmtId="0" fontId="3" fillId="5" borderId="0" xfId="0" applyFont="1" applyFill="1" applyAlignment="1">
      <alignment vertical="top"/>
    </xf>
    <xf numFmtId="0" fontId="2" fillId="5" borderId="0" xfId="0" applyFont="1" applyFill="1" applyAlignment="1">
      <alignment horizontal="left" vertical="top" wrapText="1"/>
    </xf>
    <xf numFmtId="0" fontId="2" fillId="5" borderId="0" xfId="0" applyFont="1" applyFill="1" applyAlignment="1">
      <alignment vertical="top"/>
    </xf>
    <xf numFmtId="2" fontId="2" fillId="5" borderId="0" xfId="0" applyNumberFormat="1" applyFont="1" applyFill="1" applyAlignment="1">
      <alignment vertical="top"/>
    </xf>
    <xf numFmtId="4" fontId="3" fillId="5" borderId="0" xfId="0" applyNumberFormat="1" applyFont="1" applyFill="1" applyAlignment="1">
      <alignment horizontal="right" vertical="top" wrapText="1"/>
    </xf>
    <xf numFmtId="2" fontId="3" fillId="5" borderId="0" xfId="0" applyNumberFormat="1" applyFont="1" applyFill="1" applyAlignment="1">
      <alignment vertical="top"/>
    </xf>
    <xf numFmtId="0" fontId="28" fillId="0" borderId="0" xfId="2" applyFont="1" applyAlignment="1">
      <alignment vertical="top" wrapText="1"/>
    </xf>
    <xf numFmtId="0" fontId="28" fillId="0" borderId="0" xfId="2" applyFont="1" applyAlignment="1">
      <alignment horizontal="left" vertical="top" wrapText="1"/>
    </xf>
    <xf numFmtId="49" fontId="3" fillId="0" borderId="0" xfId="0" applyNumberFormat="1" applyFont="1" applyAlignment="1">
      <alignment horizontal="right" vertical="top"/>
    </xf>
    <xf numFmtId="0" fontId="3" fillId="5" borderId="0" xfId="0" applyFont="1" applyFill="1" applyAlignment="1">
      <alignment horizontal="left" vertical="top"/>
    </xf>
    <xf numFmtId="49" fontId="13" fillId="3" borderId="0" xfId="0" applyNumberFormat="1" applyFont="1" applyFill="1" applyAlignment="1">
      <alignment horizontal="right" vertical="top" wrapText="1"/>
    </xf>
    <xf numFmtId="49" fontId="12" fillId="0" borderId="0" xfId="0" applyNumberFormat="1" applyFont="1" applyAlignment="1">
      <alignment horizontal="right" vertical="top"/>
    </xf>
    <xf numFmtId="49" fontId="13" fillId="4" borderId="0" xfId="0" applyNumberFormat="1" applyFont="1" applyFill="1" applyAlignment="1">
      <alignment horizontal="right" vertical="top"/>
    </xf>
    <xf numFmtId="49" fontId="9" fillId="0" borderId="0" xfId="0" applyNumberFormat="1" applyFont="1" applyAlignment="1">
      <alignment horizontal="right" vertical="top"/>
    </xf>
    <xf numFmtId="49" fontId="11" fillId="0" borderId="0" xfId="0" applyNumberFormat="1" applyFont="1" applyAlignment="1">
      <alignment horizontal="right" vertical="top"/>
    </xf>
    <xf numFmtId="49" fontId="13" fillId="2" borderId="0" xfId="0" applyNumberFormat="1" applyFont="1" applyFill="1" applyAlignment="1">
      <alignment horizontal="right" vertical="top"/>
    </xf>
    <xf numFmtId="49" fontId="2" fillId="0" borderId="0" xfId="0" applyNumberFormat="1" applyFont="1" applyAlignment="1">
      <alignment horizontal="right" vertical="top" wrapText="1"/>
    </xf>
    <xf numFmtId="0" fontId="2" fillId="0" borderId="0" xfId="0" applyFont="1" applyAlignment="1">
      <alignment wrapText="1"/>
    </xf>
    <xf numFmtId="0" fontId="27" fillId="0" borderId="0" xfId="2" applyAlignment="1">
      <alignment horizontal="left" vertical="top" wrapText="1"/>
    </xf>
    <xf numFmtId="0" fontId="29" fillId="0" borderId="0" xfId="2" applyFont="1" applyAlignment="1">
      <alignment horizontal="left" vertical="top" wrapText="1"/>
    </xf>
    <xf numFmtId="0" fontId="30" fillId="0" borderId="0" xfId="0" applyFont="1" applyAlignment="1">
      <alignment vertical="top"/>
    </xf>
    <xf numFmtId="2" fontId="2" fillId="0" borderId="0" xfId="0" applyNumberFormat="1" applyFont="1" applyFill="1" applyAlignment="1">
      <alignment vertical="top"/>
    </xf>
    <xf numFmtId="4" fontId="31" fillId="0" borderId="0" xfId="0" applyNumberFormat="1" applyFont="1" applyAlignment="1">
      <alignment vertical="top"/>
    </xf>
    <xf numFmtId="49" fontId="32" fillId="0" borderId="0" xfId="0" applyNumberFormat="1" applyFont="1" applyAlignment="1">
      <alignment horizontal="left" vertical="top"/>
    </xf>
    <xf numFmtId="0" fontId="2" fillId="5" borderId="0" xfId="0" applyFont="1" applyFill="1" applyAlignment="1">
      <alignment vertical="top" wrapText="1"/>
    </xf>
    <xf numFmtId="0" fontId="3" fillId="5" borderId="0" xfId="0" applyFont="1" applyFill="1" applyAlignment="1">
      <alignment horizontal="left" vertical="top" wrapText="1"/>
    </xf>
    <xf numFmtId="0" fontId="3" fillId="5" borderId="0" xfId="0" applyFont="1" applyFill="1" applyAlignment="1">
      <alignment vertical="top" wrapText="1"/>
    </xf>
    <xf numFmtId="0" fontId="27" fillId="0" borderId="0" xfId="2" applyAlignment="1">
      <alignment vertical="top" wrapText="1"/>
    </xf>
    <xf numFmtId="0" fontId="33" fillId="0" borderId="0" xfId="2" applyFont="1" applyAlignment="1">
      <alignment vertical="top" wrapText="1"/>
    </xf>
    <xf numFmtId="0" fontId="15" fillId="0" borderId="0" xfId="0" applyFont="1" applyAlignment="1">
      <alignment vertical="top" wrapText="1"/>
    </xf>
    <xf numFmtId="0" fontId="2" fillId="0" borderId="0" xfId="0" applyFont="1" applyAlignment="1">
      <alignment horizontal="right" vertical="top"/>
    </xf>
    <xf numFmtId="0" fontId="19" fillId="0" borderId="0" xfId="0" applyFont="1" applyAlignment="1">
      <alignment horizontal="left" vertical="top"/>
    </xf>
    <xf numFmtId="49" fontId="3" fillId="0" borderId="0" xfId="0" applyNumberFormat="1" applyFont="1" applyFill="1" applyAlignment="1">
      <alignment vertical="top"/>
    </xf>
    <xf numFmtId="0" fontId="3" fillId="0" borderId="0" xfId="0" applyFont="1" applyFill="1" applyAlignment="1">
      <alignment horizontal="left" vertical="top"/>
    </xf>
    <xf numFmtId="0" fontId="3" fillId="0" borderId="0" xfId="0" applyFont="1" applyFill="1" applyAlignment="1">
      <alignment vertical="top"/>
    </xf>
    <xf numFmtId="0" fontId="2" fillId="0" borderId="0" xfId="0" applyFont="1" applyFill="1" applyAlignment="1">
      <alignment horizontal="left" vertical="top" wrapText="1"/>
    </xf>
    <xf numFmtId="2" fontId="3" fillId="0" borderId="0" xfId="0" applyNumberFormat="1" applyFont="1" applyFill="1" applyAlignment="1">
      <alignment vertical="top"/>
    </xf>
    <xf numFmtId="4" fontId="3" fillId="0" borderId="0" xfId="0" applyNumberFormat="1" applyFont="1" applyFill="1" applyAlignment="1">
      <alignment horizontal="right" vertical="top" wrapText="1"/>
    </xf>
    <xf numFmtId="0" fontId="16" fillId="0" borderId="0" xfId="0" applyFont="1" applyFill="1"/>
    <xf numFmtId="0" fontId="2" fillId="0" borderId="0" xfId="0" applyFont="1" applyFill="1" applyAlignment="1">
      <alignment vertical="top"/>
    </xf>
    <xf numFmtId="49" fontId="13" fillId="0" borderId="0" xfId="0" applyNumberFormat="1" applyFont="1" applyFill="1" applyAlignment="1">
      <alignment vertical="top"/>
    </xf>
    <xf numFmtId="0" fontId="13" fillId="0" borderId="0" xfId="0" applyFont="1" applyFill="1" applyAlignment="1">
      <alignment vertical="top"/>
    </xf>
    <xf numFmtId="0" fontId="12" fillId="0" borderId="0" xfId="0" applyFont="1" applyFill="1" applyAlignment="1">
      <alignment vertical="top"/>
    </xf>
    <xf numFmtId="0" fontId="6" fillId="0" borderId="0" xfId="0" applyFont="1" applyFill="1" applyAlignment="1">
      <alignment vertical="top"/>
    </xf>
    <xf numFmtId="0" fontId="12" fillId="0" borderId="0" xfId="0" applyFont="1" applyFill="1"/>
    <xf numFmtId="49" fontId="5" fillId="0" borderId="0" xfId="0" applyNumberFormat="1" applyFont="1" applyFill="1" applyAlignment="1">
      <alignment vertical="top"/>
    </xf>
    <xf numFmtId="49" fontId="5" fillId="0" borderId="0" xfId="0" applyNumberFormat="1" applyFont="1" applyFill="1" applyAlignment="1">
      <alignment horizontal="left" vertical="top" wrapText="1"/>
    </xf>
    <xf numFmtId="49" fontId="19" fillId="0" borderId="0" xfId="0" applyNumberFormat="1" applyFont="1" applyFill="1" applyAlignment="1">
      <alignment vertical="top"/>
    </xf>
    <xf numFmtId="0" fontId="19" fillId="0" borderId="0" xfId="0" applyFont="1" applyFill="1" applyAlignment="1">
      <alignment vertical="top"/>
    </xf>
    <xf numFmtId="49" fontId="16" fillId="0" borderId="0" xfId="0" applyNumberFormat="1" applyFont="1" applyFill="1" applyAlignment="1">
      <alignment vertical="top" wrapText="1"/>
    </xf>
    <xf numFmtId="0" fontId="2" fillId="0" borderId="0" xfId="0" applyFont="1" applyFill="1"/>
    <xf numFmtId="10" fontId="12" fillId="0" borderId="0" xfId="0" applyNumberFormat="1" applyFont="1"/>
    <xf numFmtId="10" fontId="8" fillId="0" borderId="0" xfId="0" applyNumberFormat="1" applyFont="1"/>
    <xf numFmtId="0" fontId="3" fillId="0" borderId="0" xfId="0" applyFont="1" applyAlignment="1">
      <alignment horizontal="left" vertical="center" wrapText="1"/>
    </xf>
    <xf numFmtId="0" fontId="11" fillId="5" borderId="0" xfId="0" applyFont="1" applyFill="1" applyAlignment="1">
      <alignment vertical="top"/>
    </xf>
    <xf numFmtId="49" fontId="5" fillId="5" borderId="0" xfId="0" applyNumberFormat="1" applyFont="1" applyFill="1" applyAlignment="1">
      <alignment horizontal="left" vertical="top"/>
    </xf>
    <xf numFmtId="0" fontId="12" fillId="5" borderId="0" xfId="0" applyFont="1" applyFill="1" applyAlignment="1">
      <alignment wrapText="1"/>
    </xf>
    <xf numFmtId="4" fontId="2" fillId="5" borderId="0" xfId="0" applyNumberFormat="1" applyFont="1" applyFill="1" applyAlignment="1">
      <alignment vertical="top"/>
    </xf>
    <xf numFmtId="49" fontId="5" fillId="5" borderId="0" xfId="0" applyNumberFormat="1" applyFont="1" applyFill="1" applyAlignment="1">
      <alignment horizontal="right" vertical="top"/>
    </xf>
    <xf numFmtId="0" fontId="12" fillId="5" borderId="0" xfId="0" applyFont="1" applyFill="1" applyAlignment="1">
      <alignment vertical="top"/>
    </xf>
    <xf numFmtId="2" fontId="2" fillId="0" borderId="0" xfId="0" applyNumberFormat="1" applyFont="1" applyAlignment="1">
      <alignment horizontal="left" vertical="top" wrapText="1"/>
    </xf>
    <xf numFmtId="0" fontId="4" fillId="6" borderId="0" xfId="0" applyFont="1" applyFill="1" applyAlignment="1">
      <alignment vertical="top"/>
    </xf>
    <xf numFmtId="0" fontId="2" fillId="0" borderId="0" xfId="0" applyFont="1" applyFill="1" applyAlignment="1">
      <alignment vertical="top" wrapText="1"/>
    </xf>
    <xf numFmtId="0" fontId="0" fillId="0" borderId="0" xfId="0" applyAlignment="1">
      <alignment horizontal="left" vertical="top"/>
    </xf>
    <xf numFmtId="2" fontId="30" fillId="2" borderId="0" xfId="0" applyNumberFormat="1" applyFont="1" applyFill="1" applyAlignment="1">
      <alignment horizontal="left" vertical="top"/>
    </xf>
    <xf numFmtId="2" fontId="30" fillId="4" borderId="0" xfId="0" applyNumberFormat="1" applyFont="1" applyFill="1" applyAlignment="1">
      <alignment horizontal="left" vertical="top"/>
    </xf>
    <xf numFmtId="2" fontId="30" fillId="2" borderId="0" xfId="0" applyNumberFormat="1" applyFont="1" applyFill="1" applyAlignment="1">
      <alignment vertical="top"/>
    </xf>
    <xf numFmtId="0" fontId="3" fillId="0" borderId="0" xfId="0" applyFont="1" applyAlignment="1">
      <alignment horizontal="left" vertical="center" wrapText="1"/>
    </xf>
    <xf numFmtId="0" fontId="2" fillId="0" borderId="0" xfId="0" applyFont="1" applyAlignment="1">
      <alignment horizontal="center" vertical="top"/>
    </xf>
  </cellXfs>
  <cellStyles count="3">
    <cellStyle name="Enllaç" xfId="2" builtinId="8"/>
    <cellStyle name="Euro" xfId="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DBDBDB"/>
      <rgbColor rgb="00808080"/>
      <rgbColor rgb="009999FF"/>
      <rgbColor rgb="00993366"/>
      <rgbColor rgb="00FFFFCC"/>
      <rgbColor rgb="00B3FFFF"/>
      <rgbColor rgb="00660066"/>
      <rgbColor rgb="00FF8080"/>
      <rgbColor rgb="000066CC"/>
      <rgbColor rgb="00CCCCFF"/>
      <rgbColor rgb="00000080"/>
      <rgbColor rgb="00FF00FF"/>
      <rgbColor rgb="00FFFF9F"/>
      <rgbColor rgb="0000FFFF"/>
      <rgbColor rgb="00800080"/>
      <rgbColor rgb="00800000"/>
      <rgbColor rgb="00008080"/>
      <rgbColor rgb="000000FF"/>
      <rgbColor rgb="0000CCFF"/>
      <rgbColor rgb="00E1E7E7"/>
      <rgbColor rgb="00CCFFCC"/>
      <rgbColor rgb="00FFFF99"/>
      <rgbColor rgb="00CDE6FF"/>
      <rgbColor rgb="00FF99CC"/>
      <rgbColor rgb="00CC99FF"/>
      <rgbColor rgb="00FFCC99"/>
      <rgbColor rgb="003366FF"/>
      <rgbColor rgb="0033CCCC"/>
      <rgbColor rgb="0099CC00"/>
      <rgbColor rgb="00FFCC00"/>
      <rgbColor rgb="00FDD86F"/>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jpeg"/><Relationship Id="rId18" Type="http://schemas.openxmlformats.org/officeDocument/2006/relationships/image" Target="../media/image18.jpeg"/><Relationship Id="rId26" Type="http://schemas.openxmlformats.org/officeDocument/2006/relationships/image" Target="../media/image26.jpeg"/><Relationship Id="rId3" Type="http://schemas.openxmlformats.org/officeDocument/2006/relationships/image" Target="../media/image3.jpeg"/><Relationship Id="rId21" Type="http://schemas.openxmlformats.org/officeDocument/2006/relationships/image" Target="../media/image21.jpeg"/><Relationship Id="rId7" Type="http://schemas.openxmlformats.org/officeDocument/2006/relationships/image" Target="../media/image7.jpeg"/><Relationship Id="rId12" Type="http://schemas.openxmlformats.org/officeDocument/2006/relationships/image" Target="../media/image12.jpeg"/><Relationship Id="rId17" Type="http://schemas.openxmlformats.org/officeDocument/2006/relationships/image" Target="../media/image17.png"/><Relationship Id="rId25" Type="http://schemas.openxmlformats.org/officeDocument/2006/relationships/image" Target="../media/image25.jpeg"/><Relationship Id="rId2" Type="http://schemas.openxmlformats.org/officeDocument/2006/relationships/image" Target="../media/image2.png"/><Relationship Id="rId16" Type="http://schemas.openxmlformats.org/officeDocument/2006/relationships/image" Target="../media/image16.jpeg"/><Relationship Id="rId20" Type="http://schemas.openxmlformats.org/officeDocument/2006/relationships/image" Target="../media/image20.jpe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24" Type="http://schemas.openxmlformats.org/officeDocument/2006/relationships/image" Target="../media/image24.jpeg"/><Relationship Id="rId5" Type="http://schemas.openxmlformats.org/officeDocument/2006/relationships/image" Target="../media/image5.jpe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jpeg"/><Relationship Id="rId10" Type="http://schemas.openxmlformats.org/officeDocument/2006/relationships/image" Target="../media/image10.png"/><Relationship Id="rId19" Type="http://schemas.openxmlformats.org/officeDocument/2006/relationships/image" Target="../media/image19.jpeg"/><Relationship Id="rId4" Type="http://schemas.openxmlformats.org/officeDocument/2006/relationships/image" Target="../media/image4.png"/><Relationship Id="rId9" Type="http://schemas.openxmlformats.org/officeDocument/2006/relationships/image" Target="../media/image9.jpeg"/><Relationship Id="rId14" Type="http://schemas.openxmlformats.org/officeDocument/2006/relationships/image" Target="../media/image14.jpeg"/><Relationship Id="rId22" Type="http://schemas.openxmlformats.org/officeDocument/2006/relationships/image" Target="../media/image22.jpeg"/><Relationship Id="rId27" Type="http://schemas.openxmlformats.org/officeDocument/2006/relationships/image" Target="../media/image27.jpeg"/></Relationships>
</file>

<file path=xl/drawings/drawing1.xml><?xml version="1.0" encoding="utf-8"?>
<xdr:wsDr xmlns:xdr="http://schemas.openxmlformats.org/drawingml/2006/spreadsheetDrawing" xmlns:a="http://schemas.openxmlformats.org/drawingml/2006/main">
  <xdr:twoCellAnchor editAs="oneCell">
    <xdr:from>
      <xdr:col>1</xdr:col>
      <xdr:colOff>81916</xdr:colOff>
      <xdr:row>17</xdr:row>
      <xdr:rowOff>40006</xdr:rowOff>
    </xdr:from>
    <xdr:to>
      <xdr:col>1</xdr:col>
      <xdr:colOff>1619250</xdr:colOff>
      <xdr:row>17</xdr:row>
      <xdr:rowOff>1039962</xdr:rowOff>
    </xdr:to>
    <xdr:pic>
      <xdr:nvPicPr>
        <xdr:cNvPr id="2" name="Imatge 1" descr="Almohada Fibra">
          <a:extLst>
            <a:ext uri="{FF2B5EF4-FFF2-40B4-BE49-F238E27FC236}">
              <a16:creationId xmlns:a16="http://schemas.microsoft.com/office/drawing/2014/main" xmlns="" id="{7116160B-A899-EEC5-C414-4E08D471EE3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21591" b="18940"/>
        <a:stretch/>
      </xdr:blipFill>
      <xdr:spPr bwMode="auto">
        <a:xfrm>
          <a:off x="415291" y="5059681"/>
          <a:ext cx="1537334" cy="9999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151407</xdr:colOff>
      <xdr:row>18</xdr:row>
      <xdr:rowOff>157206</xdr:rowOff>
    </xdr:from>
    <xdr:to>
      <xdr:col>1</xdr:col>
      <xdr:colOff>1479277</xdr:colOff>
      <xdr:row>18</xdr:row>
      <xdr:rowOff>812525</xdr:rowOff>
    </xdr:to>
    <xdr:pic>
      <xdr:nvPicPr>
        <xdr:cNvPr id="3" name="Imatge 3">
          <a:extLst>
            <a:ext uri="{FF2B5EF4-FFF2-40B4-BE49-F238E27FC236}">
              <a16:creationId xmlns:a16="http://schemas.microsoft.com/office/drawing/2014/main" xmlns="" id="{E9AC8357-0EDE-EF45-C559-ABA00596E783}"/>
            </a:ext>
          </a:extLst>
        </xdr:cNvPr>
        <xdr:cNvPicPr>
          <a:picLocks noChangeAspect="1"/>
        </xdr:cNvPicPr>
      </xdr:nvPicPr>
      <xdr:blipFill rotWithShape="1">
        <a:blip xmlns:r="http://schemas.openxmlformats.org/officeDocument/2006/relationships" r:embed="rId2" cstate="print"/>
        <a:srcRect l="26933" r="25810"/>
        <a:stretch/>
      </xdr:blipFill>
      <xdr:spPr>
        <a:xfrm rot="16200000">
          <a:off x="821057" y="6002656"/>
          <a:ext cx="655319" cy="1327870"/>
        </a:xfrm>
        <a:prstGeom prst="rect">
          <a:avLst/>
        </a:prstGeom>
      </xdr:spPr>
    </xdr:pic>
    <xdr:clientData/>
  </xdr:twoCellAnchor>
  <xdr:twoCellAnchor editAs="oneCell">
    <xdr:from>
      <xdr:col>1</xdr:col>
      <xdr:colOff>167640</xdr:colOff>
      <xdr:row>19</xdr:row>
      <xdr:rowOff>106680</xdr:rowOff>
    </xdr:from>
    <xdr:to>
      <xdr:col>1</xdr:col>
      <xdr:colOff>1362075</xdr:colOff>
      <xdr:row>19</xdr:row>
      <xdr:rowOff>1296337</xdr:rowOff>
    </xdr:to>
    <xdr:pic>
      <xdr:nvPicPr>
        <xdr:cNvPr id="4" name="Imatge 5" descr="DIMFORSEN Tovallola de bany, blanc, 100x150 cm">
          <a:extLst>
            <a:ext uri="{FF2B5EF4-FFF2-40B4-BE49-F238E27FC236}">
              <a16:creationId xmlns:a16="http://schemas.microsoft.com/office/drawing/2014/main" xmlns="" id="{05FBCFBE-E6E7-1370-6046-E7775BEBC6B1}"/>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01015" y="7193280"/>
          <a:ext cx="1194435" cy="118965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205742</xdr:colOff>
      <xdr:row>20</xdr:row>
      <xdr:rowOff>15241</xdr:rowOff>
    </xdr:from>
    <xdr:to>
      <xdr:col>1</xdr:col>
      <xdr:colOff>1810214</xdr:colOff>
      <xdr:row>20</xdr:row>
      <xdr:rowOff>1304925</xdr:rowOff>
    </xdr:to>
    <xdr:pic>
      <xdr:nvPicPr>
        <xdr:cNvPr id="5" name="Imatge 6" descr="Imitación Empeorando dólar estadounidense camiseta blanca basica Flotar  Perspectiva Ciego">
          <a:extLst>
            <a:ext uri="{FF2B5EF4-FFF2-40B4-BE49-F238E27FC236}">
              <a16:creationId xmlns:a16="http://schemas.microsoft.com/office/drawing/2014/main" xmlns="" id="{8A6415FA-7B3C-C70F-784B-81A3D9C6F462}"/>
            </a:ext>
          </a:extLst>
        </xdr:cNvPr>
        <xdr:cNvPicPr>
          <a:picLocks noChangeAspect="1" noChangeArrowheads="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t="12100" b="14591"/>
        <a:stretch/>
      </xdr:blipFill>
      <xdr:spPr bwMode="auto">
        <a:xfrm>
          <a:off x="539117" y="8702041"/>
          <a:ext cx="1604472" cy="12896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220980</xdr:colOff>
      <xdr:row>21</xdr:row>
      <xdr:rowOff>53341</xdr:rowOff>
    </xdr:from>
    <xdr:to>
      <xdr:col>1</xdr:col>
      <xdr:colOff>2022059</xdr:colOff>
      <xdr:row>21</xdr:row>
      <xdr:rowOff>1371601</xdr:rowOff>
    </xdr:to>
    <xdr:pic>
      <xdr:nvPicPr>
        <xdr:cNvPr id="6" name="Imatge 7">
          <a:extLst>
            <a:ext uri="{FF2B5EF4-FFF2-40B4-BE49-F238E27FC236}">
              <a16:creationId xmlns:a16="http://schemas.microsoft.com/office/drawing/2014/main" xmlns="" id="{230A9F81-1BBF-4910-920A-F892192D6D68}"/>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554355" y="10092691"/>
          <a:ext cx="1801079" cy="13182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190500</xdr:colOff>
      <xdr:row>22</xdr:row>
      <xdr:rowOff>45719</xdr:rowOff>
    </xdr:from>
    <xdr:to>
      <xdr:col>1</xdr:col>
      <xdr:colOff>1978591</xdr:colOff>
      <xdr:row>22</xdr:row>
      <xdr:rowOff>1495424</xdr:rowOff>
    </xdr:to>
    <xdr:pic>
      <xdr:nvPicPr>
        <xdr:cNvPr id="13" name="Imatge 15" descr="Móvil - XIAOMI Xiaomi Redmi Note 10S Blanco (Pebble white) / 6+64GB / 6.43'' AMOLED / Dual Sim / NFC, Pebble White, 64 GB, 6 GB RAM, 6,43 &quot;, MediaTek Helio G95, 5000 mAh, Android 11">
          <a:extLst>
            <a:ext uri="{FF2B5EF4-FFF2-40B4-BE49-F238E27FC236}">
              <a16:creationId xmlns:a16="http://schemas.microsoft.com/office/drawing/2014/main" xmlns="" id="{0BEE7DEA-21B8-9EAC-1EFB-10BFD1A37B7F}"/>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23875" y="11590019"/>
          <a:ext cx="1788091" cy="14497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209193</xdr:colOff>
      <xdr:row>26</xdr:row>
      <xdr:rowOff>22860</xdr:rowOff>
    </xdr:from>
    <xdr:to>
      <xdr:col>1</xdr:col>
      <xdr:colOff>1819275</xdr:colOff>
      <xdr:row>26</xdr:row>
      <xdr:rowOff>1617345</xdr:rowOff>
    </xdr:to>
    <xdr:pic>
      <xdr:nvPicPr>
        <xdr:cNvPr id="16" name="Imatge 18" descr="Espejo de Pared Redondo en Metal (Ø50 cm) Alnie, imagen de galería 2">
          <a:extLst>
            <a:ext uri="{FF2B5EF4-FFF2-40B4-BE49-F238E27FC236}">
              <a16:creationId xmlns:a16="http://schemas.microsoft.com/office/drawing/2014/main" xmlns="" id="{44AEFD94-2B6A-3C5E-ABBE-E76E5B9221EB}"/>
            </a:ext>
          </a:extLst>
        </xdr:cNvPr>
        <xdr:cNvPicPr>
          <a:picLocks noChangeAspect="1" noChangeArrowheads="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rcRect t="16441" b="18569"/>
        <a:stretch/>
      </xdr:blipFill>
      <xdr:spPr bwMode="auto">
        <a:xfrm>
          <a:off x="2066568" y="23559135"/>
          <a:ext cx="1610082" cy="15944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333375</xdr:colOff>
      <xdr:row>23</xdr:row>
      <xdr:rowOff>161925</xdr:rowOff>
    </xdr:from>
    <xdr:to>
      <xdr:col>1</xdr:col>
      <xdr:colOff>1828800</xdr:colOff>
      <xdr:row>23</xdr:row>
      <xdr:rowOff>1647825</xdr:rowOff>
    </xdr:to>
    <xdr:pic>
      <xdr:nvPicPr>
        <xdr:cNvPr id="18" name="Imatge 20" descr="Tote bag blanca">
          <a:extLst>
            <a:ext uri="{FF2B5EF4-FFF2-40B4-BE49-F238E27FC236}">
              <a16:creationId xmlns:a16="http://schemas.microsoft.com/office/drawing/2014/main" xmlns="" id="{56DC76BE-0C58-8B66-F3B1-484FA1A10817}"/>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666750" y="13296900"/>
          <a:ext cx="1495425" cy="1485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196043</xdr:colOff>
      <xdr:row>24</xdr:row>
      <xdr:rowOff>121920</xdr:rowOff>
    </xdr:from>
    <xdr:to>
      <xdr:col>1</xdr:col>
      <xdr:colOff>1916133</xdr:colOff>
      <xdr:row>24</xdr:row>
      <xdr:rowOff>1447800</xdr:rowOff>
    </xdr:to>
    <xdr:pic>
      <xdr:nvPicPr>
        <xdr:cNvPr id="19" name="Imatge 21" descr="BOLSAS CAMISETA 40X50 1 KILO - Grupo Tafran S.L">
          <a:extLst>
            <a:ext uri="{FF2B5EF4-FFF2-40B4-BE49-F238E27FC236}">
              <a16:creationId xmlns:a16="http://schemas.microsoft.com/office/drawing/2014/main" xmlns="" id="{D22D0C17-0DDB-D29F-A3A8-1DE3D8A3D8EA}"/>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529418" y="14942820"/>
          <a:ext cx="1720090" cy="13258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419099</xdr:colOff>
      <xdr:row>25</xdr:row>
      <xdr:rowOff>51435</xdr:rowOff>
    </xdr:from>
    <xdr:to>
      <xdr:col>1</xdr:col>
      <xdr:colOff>1600200</xdr:colOff>
      <xdr:row>25</xdr:row>
      <xdr:rowOff>1506855</xdr:rowOff>
    </xdr:to>
    <xdr:pic>
      <xdr:nvPicPr>
        <xdr:cNvPr id="21" name="Imatge 23" descr="White Book Mockup. Realistic Blank Hardc Gráfico por microvectorone ·  Creative Fabrica">
          <a:extLst>
            <a:ext uri="{FF2B5EF4-FFF2-40B4-BE49-F238E27FC236}">
              <a16:creationId xmlns:a16="http://schemas.microsoft.com/office/drawing/2014/main" xmlns="" id="{00F897DB-30E9-E7FD-D66A-978EB7109DAB}"/>
            </a:ext>
          </a:extLst>
        </xdr:cNvPr>
        <xdr:cNvPicPr>
          <a:picLocks noChangeAspect="1" noChangeArrowheads="1"/>
        </xdr:cNvPicPr>
      </xdr:nvPicPr>
      <xdr:blipFill rotWithShape="1">
        <a:blip xmlns:r="http://schemas.openxmlformats.org/officeDocument/2006/relationships" r:embed="rId10" cstate="print">
          <a:extLst>
            <a:ext uri="{28A0092B-C50C-407E-A947-70E740481C1C}">
              <a14:useLocalDpi xmlns:a14="http://schemas.microsoft.com/office/drawing/2010/main" val="0"/>
            </a:ext>
          </a:extLst>
        </a:blip>
        <a:srcRect l="25132" r="27909"/>
        <a:stretch/>
      </xdr:blipFill>
      <xdr:spPr bwMode="auto">
        <a:xfrm>
          <a:off x="752474" y="16405860"/>
          <a:ext cx="1181101" cy="14554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371475</xdr:colOff>
      <xdr:row>6</xdr:row>
      <xdr:rowOff>152400</xdr:rowOff>
    </xdr:from>
    <xdr:to>
      <xdr:col>1</xdr:col>
      <xdr:colOff>2219325</xdr:colOff>
      <xdr:row>7</xdr:row>
      <xdr:rowOff>1227963</xdr:rowOff>
    </xdr:to>
    <xdr:pic>
      <xdr:nvPicPr>
        <xdr:cNvPr id="22" name="Imagen 21" descr="rodapié EMAC aluminio :15mm x 70mm mate - 1"/>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704850" y="1247775"/>
          <a:ext cx="1847850" cy="12565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386795</xdr:colOff>
      <xdr:row>10</xdr:row>
      <xdr:rowOff>200025</xdr:rowOff>
    </xdr:from>
    <xdr:to>
      <xdr:col>1</xdr:col>
      <xdr:colOff>1914525</xdr:colOff>
      <xdr:row>10</xdr:row>
      <xdr:rowOff>1428750</xdr:rowOff>
    </xdr:to>
    <xdr:pic>
      <xdr:nvPicPr>
        <xdr:cNvPr id="23" name="Imagen 22" descr="https://m.media-amazon.com/images/I/517mXkzZapL._AC_SL1002_.jpg"/>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720170" y="3114675"/>
          <a:ext cx="1527730" cy="1228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76199</xdr:colOff>
      <xdr:row>29</xdr:row>
      <xdr:rowOff>28575</xdr:rowOff>
    </xdr:from>
    <xdr:to>
      <xdr:col>1</xdr:col>
      <xdr:colOff>1676400</xdr:colOff>
      <xdr:row>29</xdr:row>
      <xdr:rowOff>1123449</xdr:rowOff>
    </xdr:to>
    <xdr:pic>
      <xdr:nvPicPr>
        <xdr:cNvPr id="24" name="Imagen 23" descr="picture"/>
        <xdr:cNvPicPr>
          <a:picLocks noChangeAspect="1" noChangeArrowheads="1"/>
        </xdr:cNvPicPr>
      </xdr:nvPicPr>
      <xdr:blipFill rotWithShape="1">
        <a:blip xmlns:r="http://schemas.openxmlformats.org/officeDocument/2006/relationships" r:embed="rId13" cstate="print">
          <a:extLst>
            <a:ext uri="{28A0092B-C50C-407E-A947-70E740481C1C}">
              <a14:useLocalDpi xmlns:a14="http://schemas.microsoft.com/office/drawing/2010/main" val="0"/>
            </a:ext>
          </a:extLst>
        </a:blip>
        <a:srcRect t="14035" b="17544"/>
        <a:stretch/>
      </xdr:blipFill>
      <xdr:spPr bwMode="auto">
        <a:xfrm>
          <a:off x="409574" y="20135850"/>
          <a:ext cx="1600201" cy="10948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76200</xdr:colOff>
      <xdr:row>43</xdr:row>
      <xdr:rowOff>47625</xdr:rowOff>
    </xdr:from>
    <xdr:to>
      <xdr:col>1</xdr:col>
      <xdr:colOff>1209675</xdr:colOff>
      <xdr:row>43</xdr:row>
      <xdr:rowOff>1181100</xdr:rowOff>
    </xdr:to>
    <xdr:pic>
      <xdr:nvPicPr>
        <xdr:cNvPr id="25" name="Imagen 24" descr="https://m.media-amazon.com/images/I/61yiVq1GOOL._SL1500_.jpg"/>
        <xdr:cNvPicPr>
          <a:picLocks noChangeAspect="1" noChangeArrowheads="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409575" y="25260300"/>
          <a:ext cx="1133475" cy="1133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257175</xdr:colOff>
      <xdr:row>42</xdr:row>
      <xdr:rowOff>184784</xdr:rowOff>
    </xdr:from>
    <xdr:to>
      <xdr:col>1</xdr:col>
      <xdr:colOff>2244879</xdr:colOff>
      <xdr:row>42</xdr:row>
      <xdr:rowOff>1543049</xdr:rowOff>
    </xdr:to>
    <xdr:pic>
      <xdr:nvPicPr>
        <xdr:cNvPr id="26" name="Imagen 25"/>
        <xdr:cNvPicPr>
          <a:picLocks noChangeAspect="1"/>
        </xdr:cNvPicPr>
      </xdr:nvPicPr>
      <xdr:blipFill rotWithShape="1">
        <a:blip xmlns:r="http://schemas.openxmlformats.org/officeDocument/2006/relationships" r:embed="rId15" cstate="print"/>
        <a:srcRect l="37115" t="41151" r="47058" b="41545"/>
        <a:stretch/>
      </xdr:blipFill>
      <xdr:spPr>
        <a:xfrm>
          <a:off x="590550" y="40094534"/>
          <a:ext cx="1987704" cy="1358265"/>
        </a:xfrm>
        <a:prstGeom prst="rect">
          <a:avLst/>
        </a:prstGeom>
      </xdr:spPr>
    </xdr:pic>
    <xdr:clientData/>
  </xdr:twoCellAnchor>
  <xdr:twoCellAnchor editAs="oneCell">
    <xdr:from>
      <xdr:col>1</xdr:col>
      <xdr:colOff>152401</xdr:colOff>
      <xdr:row>44</xdr:row>
      <xdr:rowOff>76199</xdr:rowOff>
    </xdr:from>
    <xdr:to>
      <xdr:col>1</xdr:col>
      <xdr:colOff>1238250</xdr:colOff>
      <xdr:row>44</xdr:row>
      <xdr:rowOff>1162048</xdr:rowOff>
    </xdr:to>
    <xdr:pic>
      <xdr:nvPicPr>
        <xdr:cNvPr id="27" name="Imagen 26" descr="https://monsoybenet.com/63281-large_default/bola-de-espejos-discoteca-diametro-50cm-con-gancho.jpg"/>
        <xdr:cNvPicPr>
          <a:picLocks noChangeAspect="1" noChangeArrowheads="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485776" y="26536649"/>
          <a:ext cx="1085849" cy="10858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85725</xdr:colOff>
      <xdr:row>30</xdr:row>
      <xdr:rowOff>28575</xdr:rowOff>
    </xdr:from>
    <xdr:to>
      <xdr:col>1</xdr:col>
      <xdr:colOff>1943101</xdr:colOff>
      <xdr:row>30</xdr:row>
      <xdr:rowOff>1153070</xdr:rowOff>
    </xdr:to>
    <xdr:pic>
      <xdr:nvPicPr>
        <xdr:cNvPr id="31" name="Imagen 30"/>
        <xdr:cNvPicPr>
          <a:picLocks noChangeAspect="1"/>
        </xdr:cNvPicPr>
      </xdr:nvPicPr>
      <xdr:blipFill rotWithShape="1">
        <a:blip xmlns:r="http://schemas.openxmlformats.org/officeDocument/2006/relationships" r:embed="rId17" cstate="print"/>
        <a:srcRect l="22588" t="23085" r="22353" b="23581"/>
        <a:stretch/>
      </xdr:blipFill>
      <xdr:spPr>
        <a:xfrm>
          <a:off x="419100" y="21269325"/>
          <a:ext cx="1857376" cy="1124495"/>
        </a:xfrm>
        <a:prstGeom prst="rect">
          <a:avLst/>
        </a:prstGeom>
      </xdr:spPr>
    </xdr:pic>
    <xdr:clientData/>
  </xdr:twoCellAnchor>
  <xdr:twoCellAnchor editAs="oneCell">
    <xdr:from>
      <xdr:col>1</xdr:col>
      <xdr:colOff>33337</xdr:colOff>
      <xdr:row>31</xdr:row>
      <xdr:rowOff>185739</xdr:rowOff>
    </xdr:from>
    <xdr:to>
      <xdr:col>1</xdr:col>
      <xdr:colOff>2285474</xdr:colOff>
      <xdr:row>31</xdr:row>
      <xdr:rowOff>1181103</xdr:rowOff>
    </xdr:to>
    <xdr:pic>
      <xdr:nvPicPr>
        <xdr:cNvPr id="33" name="Imagen 32" descr="https://cdn-mdb.head.com/CDN3/D/233851/1/768x768/gravity-lite.jpg"/>
        <xdr:cNvPicPr>
          <a:picLocks noChangeAspect="1" noChangeArrowheads="1"/>
        </xdr:cNvPicPr>
      </xdr:nvPicPr>
      <xdr:blipFill rotWithShape="1">
        <a:blip xmlns:r="http://schemas.openxmlformats.org/officeDocument/2006/relationships" r:embed="rId18" cstate="print">
          <a:extLst>
            <a:ext uri="{28A0092B-C50C-407E-A947-70E740481C1C}">
              <a14:useLocalDpi xmlns:a14="http://schemas.microsoft.com/office/drawing/2010/main" val="0"/>
            </a:ext>
          </a:extLst>
        </a:blip>
        <a:srcRect l="30328" t="5328" r="29098" b="2869"/>
        <a:stretch/>
      </xdr:blipFill>
      <xdr:spPr bwMode="auto">
        <a:xfrm rot="5400000">
          <a:off x="995099" y="22036352"/>
          <a:ext cx="995364" cy="22521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9525</xdr:colOff>
      <xdr:row>13</xdr:row>
      <xdr:rowOff>295275</xdr:rowOff>
    </xdr:from>
    <xdr:to>
      <xdr:col>1</xdr:col>
      <xdr:colOff>2266949</xdr:colOff>
      <xdr:row>13</xdr:row>
      <xdr:rowOff>1025411</xdr:rowOff>
    </xdr:to>
    <xdr:pic>
      <xdr:nvPicPr>
        <xdr:cNvPr id="34" name="Imagen 33" descr="Monitor metálico de 24"/>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342900" y="5095875"/>
          <a:ext cx="2257424" cy="730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14</xdr:row>
      <xdr:rowOff>438150</xdr:rowOff>
    </xdr:from>
    <xdr:to>
      <xdr:col>1</xdr:col>
      <xdr:colOff>2257424</xdr:colOff>
      <xdr:row>14</xdr:row>
      <xdr:rowOff>1168286</xdr:rowOff>
    </xdr:to>
    <xdr:pic>
      <xdr:nvPicPr>
        <xdr:cNvPr id="35" name="Imagen 34" descr="Monitor metálico de 24"/>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333375" y="6534150"/>
          <a:ext cx="2257424" cy="730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133351</xdr:colOff>
      <xdr:row>34</xdr:row>
      <xdr:rowOff>76200</xdr:rowOff>
    </xdr:from>
    <xdr:to>
      <xdr:col>1</xdr:col>
      <xdr:colOff>2105061</xdr:colOff>
      <xdr:row>34</xdr:row>
      <xdr:rowOff>1343024</xdr:rowOff>
    </xdr:to>
    <xdr:pic>
      <xdr:nvPicPr>
        <xdr:cNvPr id="28" name="Imagen 27" descr="Cómo elegir neumáticos para 4x4"/>
        <xdr:cNvPicPr>
          <a:picLocks noChangeAspect="1" noChangeArrowheads="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bwMode="auto">
        <a:xfrm>
          <a:off x="466726" y="27260550"/>
          <a:ext cx="1971710" cy="12668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452437</xdr:colOff>
      <xdr:row>35</xdr:row>
      <xdr:rowOff>47626</xdr:rowOff>
    </xdr:from>
    <xdr:to>
      <xdr:col>1</xdr:col>
      <xdr:colOff>1362075</xdr:colOff>
      <xdr:row>35</xdr:row>
      <xdr:rowOff>1036676</xdr:rowOff>
    </xdr:to>
    <xdr:pic>
      <xdr:nvPicPr>
        <xdr:cNvPr id="29" name="Imagen 28" descr="antigua bola de billar de marfil 6 cm. ver fotg - Compra venta en  todocoleccion"/>
        <xdr:cNvPicPr>
          <a:picLocks noChangeAspect="1" noChangeArrowheads="1"/>
        </xdr:cNvPicPr>
      </xdr:nvPicPr>
      <xdr:blipFill rotWithShape="1">
        <a:blip xmlns:r="http://schemas.openxmlformats.org/officeDocument/2006/relationships" r:embed="rId21" cstate="print">
          <a:extLst>
            <a:ext uri="{28A0092B-C50C-407E-A947-70E740481C1C}">
              <a14:useLocalDpi xmlns:a14="http://schemas.microsoft.com/office/drawing/2010/main" val="0"/>
            </a:ext>
          </a:extLst>
        </a:blip>
        <a:srcRect b="18453"/>
        <a:stretch/>
      </xdr:blipFill>
      <xdr:spPr bwMode="auto">
        <a:xfrm>
          <a:off x="785812" y="28670251"/>
          <a:ext cx="909638" cy="989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381000</xdr:colOff>
      <xdr:row>36</xdr:row>
      <xdr:rowOff>9525</xdr:rowOff>
    </xdr:from>
    <xdr:to>
      <xdr:col>1</xdr:col>
      <xdr:colOff>1476374</xdr:colOff>
      <xdr:row>36</xdr:row>
      <xdr:rowOff>1104899</xdr:rowOff>
    </xdr:to>
    <xdr:pic>
      <xdr:nvPicPr>
        <xdr:cNvPr id="30" name="Imagen 29" descr="https://ae01.alicdn.com/kf/Hf9f07d0871e941aa80fc22792dccea924/Billar-blanco-de-57-2mm-para-pr-ctica-de-billar-recambio-de-bola-de-billar-2.jpg_80x80.jpg_.webp"/>
        <xdr:cNvPicPr>
          <a:picLocks noChangeAspect="1" noChangeArrowheads="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714375" y="29813250"/>
          <a:ext cx="1095374" cy="10953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114300</xdr:colOff>
      <xdr:row>37</xdr:row>
      <xdr:rowOff>28575</xdr:rowOff>
    </xdr:from>
    <xdr:to>
      <xdr:col>1</xdr:col>
      <xdr:colOff>2096690</xdr:colOff>
      <xdr:row>37</xdr:row>
      <xdr:rowOff>2143124</xdr:rowOff>
    </xdr:to>
    <xdr:pic>
      <xdr:nvPicPr>
        <xdr:cNvPr id="7" name="Imagen 6"/>
        <xdr:cNvPicPr>
          <a:picLocks noChangeAspect="1"/>
        </xdr:cNvPicPr>
      </xdr:nvPicPr>
      <xdr:blipFill>
        <a:blip xmlns:r="http://schemas.openxmlformats.org/officeDocument/2006/relationships" r:embed="rId23" cstate="print"/>
        <a:stretch>
          <a:fillRect/>
        </a:stretch>
      </xdr:blipFill>
      <xdr:spPr>
        <a:xfrm>
          <a:off x="447675" y="30984825"/>
          <a:ext cx="1982390" cy="2114549"/>
        </a:xfrm>
        <a:prstGeom prst="rect">
          <a:avLst/>
        </a:prstGeom>
      </xdr:spPr>
    </xdr:pic>
    <xdr:clientData/>
  </xdr:twoCellAnchor>
  <xdr:twoCellAnchor editAs="oneCell">
    <xdr:from>
      <xdr:col>1</xdr:col>
      <xdr:colOff>0</xdr:colOff>
      <xdr:row>38</xdr:row>
      <xdr:rowOff>0</xdr:rowOff>
    </xdr:from>
    <xdr:to>
      <xdr:col>2</xdr:col>
      <xdr:colOff>85725</xdr:colOff>
      <xdr:row>39</xdr:row>
      <xdr:rowOff>123825</xdr:rowOff>
    </xdr:to>
    <xdr:sp macro="" textlink="">
      <xdr:nvSpPr>
        <xdr:cNvPr id="1028" name="AutoShape 4" descr="PIG 05049 - christienmeindertsma"/>
        <xdr:cNvSpPr>
          <a:spLocks noChangeAspect="1" noChangeArrowheads="1"/>
        </xdr:cNvSpPr>
      </xdr:nvSpPr>
      <xdr:spPr bwMode="auto">
        <a:xfrm>
          <a:off x="333375" y="33223200"/>
          <a:ext cx="2428875" cy="18192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38</xdr:row>
      <xdr:rowOff>0</xdr:rowOff>
    </xdr:from>
    <xdr:to>
      <xdr:col>1</xdr:col>
      <xdr:colOff>304800</xdr:colOff>
      <xdr:row>38</xdr:row>
      <xdr:rowOff>304800</xdr:rowOff>
    </xdr:to>
    <xdr:sp macro="" textlink="">
      <xdr:nvSpPr>
        <xdr:cNvPr id="1029" name="AutoShape 5" descr="Christien Meindertsma: PIG 05049 - Meindertsma, C.: 9789081241311 -  IberLibro"/>
        <xdr:cNvSpPr>
          <a:spLocks noChangeAspect="1" noChangeArrowheads="1"/>
        </xdr:cNvSpPr>
      </xdr:nvSpPr>
      <xdr:spPr bwMode="auto">
        <a:xfrm>
          <a:off x="333375" y="33223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101600</xdr:colOff>
      <xdr:row>38</xdr:row>
      <xdr:rowOff>38101</xdr:rowOff>
    </xdr:from>
    <xdr:to>
      <xdr:col>1</xdr:col>
      <xdr:colOff>2222499</xdr:colOff>
      <xdr:row>38</xdr:row>
      <xdr:rowOff>1628775</xdr:rowOff>
    </xdr:to>
    <xdr:pic>
      <xdr:nvPicPr>
        <xdr:cNvPr id="32" name="Imagen 31" descr="https://freight.cargo.site/w/1250/i/63ae78e52a7cc9ad3a7e4ed78f048f3f9409420c322f34f0dffc3af8213faa30/812-ChristienWEBrepro_59455_1500x1000.jpg"/>
        <xdr:cNvPicPr>
          <a:picLocks noChangeAspect="1" noChangeArrowheads="1"/>
        </xdr:cNvPicPr>
      </xdr:nvPicPr>
      <xdr:blipFill>
        <a:blip xmlns:r="http://schemas.openxmlformats.org/officeDocument/2006/relationships" r:embed="rId24" cstate="print">
          <a:extLst>
            <a:ext uri="{28A0092B-C50C-407E-A947-70E740481C1C}">
              <a14:useLocalDpi xmlns:a14="http://schemas.microsoft.com/office/drawing/2010/main" val="0"/>
            </a:ext>
          </a:extLst>
        </a:blip>
        <a:srcRect/>
        <a:stretch>
          <a:fillRect/>
        </a:stretch>
      </xdr:blipFill>
      <xdr:spPr bwMode="auto">
        <a:xfrm>
          <a:off x="434975" y="33261301"/>
          <a:ext cx="2120899" cy="15906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76200</xdr:colOff>
      <xdr:row>40</xdr:row>
      <xdr:rowOff>160036</xdr:rowOff>
    </xdr:from>
    <xdr:to>
      <xdr:col>1</xdr:col>
      <xdr:colOff>2200275</xdr:colOff>
      <xdr:row>40</xdr:row>
      <xdr:rowOff>1257300</xdr:rowOff>
    </xdr:to>
    <xdr:pic>
      <xdr:nvPicPr>
        <xdr:cNvPr id="8" name="Imagen 7"/>
        <xdr:cNvPicPr>
          <a:picLocks noChangeAspect="1"/>
        </xdr:cNvPicPr>
      </xdr:nvPicPr>
      <xdr:blipFill rotWithShape="1">
        <a:blip xmlns:r="http://schemas.openxmlformats.org/officeDocument/2006/relationships" r:embed="rId25" cstate="print">
          <a:extLst>
            <a:ext uri="{28A0092B-C50C-407E-A947-70E740481C1C}">
              <a14:useLocalDpi xmlns:a14="http://schemas.microsoft.com/office/drawing/2010/main" val="0"/>
            </a:ext>
          </a:extLst>
        </a:blip>
        <a:srcRect t="31856" b="28407"/>
        <a:stretch/>
      </xdr:blipFill>
      <xdr:spPr>
        <a:xfrm>
          <a:off x="409575" y="37050361"/>
          <a:ext cx="2124075" cy="1097264"/>
        </a:xfrm>
        <a:prstGeom prst="rect">
          <a:avLst/>
        </a:prstGeom>
      </xdr:spPr>
    </xdr:pic>
    <xdr:clientData/>
  </xdr:twoCellAnchor>
  <xdr:twoCellAnchor editAs="oneCell">
    <xdr:from>
      <xdr:col>1</xdr:col>
      <xdr:colOff>390525</xdr:colOff>
      <xdr:row>39</xdr:row>
      <xdr:rowOff>9524</xdr:rowOff>
    </xdr:from>
    <xdr:to>
      <xdr:col>1</xdr:col>
      <xdr:colOff>1781175</xdr:colOff>
      <xdr:row>39</xdr:row>
      <xdr:rowOff>1817369</xdr:rowOff>
    </xdr:to>
    <xdr:pic>
      <xdr:nvPicPr>
        <xdr:cNvPr id="9" name="Imagen 8"/>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a:xfrm>
          <a:off x="723900" y="34928174"/>
          <a:ext cx="1390650" cy="1807845"/>
        </a:xfrm>
        <a:prstGeom prst="rect">
          <a:avLst/>
        </a:prstGeom>
      </xdr:spPr>
    </xdr:pic>
    <xdr:clientData/>
  </xdr:twoCellAnchor>
  <xdr:twoCellAnchor editAs="oneCell">
    <xdr:from>
      <xdr:col>1</xdr:col>
      <xdr:colOff>247650</xdr:colOff>
      <xdr:row>41</xdr:row>
      <xdr:rowOff>109467</xdr:rowOff>
    </xdr:from>
    <xdr:to>
      <xdr:col>1</xdr:col>
      <xdr:colOff>2070075</xdr:colOff>
      <xdr:row>41</xdr:row>
      <xdr:rowOff>1476375</xdr:rowOff>
    </xdr:to>
    <xdr:pic>
      <xdr:nvPicPr>
        <xdr:cNvPr id="36" name="Imagen 35" descr="Desmontaje del Fairphone 3 - iFixit"/>
        <xdr:cNvPicPr>
          <a:picLocks noChangeAspect="1" noChangeArrowheads="1"/>
        </xdr:cNvPicPr>
      </xdr:nvPicPr>
      <xdr:blipFill>
        <a:blip xmlns:r="http://schemas.openxmlformats.org/officeDocument/2006/relationships" r:embed="rId27" cstate="print">
          <a:extLst>
            <a:ext uri="{28A0092B-C50C-407E-A947-70E740481C1C}">
              <a14:useLocalDpi xmlns:a14="http://schemas.microsoft.com/office/drawing/2010/main" val="0"/>
            </a:ext>
          </a:extLst>
        </a:blip>
        <a:srcRect/>
        <a:stretch>
          <a:fillRect/>
        </a:stretch>
      </xdr:blipFill>
      <xdr:spPr bwMode="auto">
        <a:xfrm>
          <a:off x="581025" y="38390442"/>
          <a:ext cx="1822425" cy="13669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45</xdr:row>
      <xdr:rowOff>1</xdr:rowOff>
    </xdr:from>
    <xdr:to>
      <xdr:col>1</xdr:col>
      <xdr:colOff>1876425</xdr:colOff>
      <xdr:row>45</xdr:row>
      <xdr:rowOff>1672343</xdr:rowOff>
    </xdr:to>
    <xdr:pic>
      <xdr:nvPicPr>
        <xdr:cNvPr id="37" name="coverImage" descr="JUEGO MANILLAS ROSETA OCARIZ 1987-654TO"/>
        <xdr:cNvPicPr>
          <a:picLocks noChangeAspect="1" noChangeArrowheads="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a:fillRect/>
        </a:stretch>
      </xdr:blipFill>
      <xdr:spPr bwMode="auto">
        <a:xfrm>
          <a:off x="333375" y="44005501"/>
          <a:ext cx="1876425" cy="16723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hyperlink" Target="https://www.amazon.es/Detector-radiactivo-funciona-radiaci%C3%B3n-electromagn%C3%A9tica/dp/B0B52G6GZQ/ref=sr_1_22?__mk_es_ES=%C3%85M%C3%85%C5%BD%C3%95%C3%91&amp;crid=215RI110DGLBM&amp;keywords=contador+geiger+con+pilas&amp;qid=1705859552&amp;sprefix=contador+geiger+con+pilas%2Caps%2C136&amp;sr=8-22" TargetMode="External"/><Relationship Id="rId3" Type="http://schemas.openxmlformats.org/officeDocument/2006/relationships/hyperlink" Target="https://www.sklum.com/es/comprar-espejos-de-pared/81224-espejo-de-pared-redondo-en-metal-o50-cm-alnie.html" TargetMode="External"/><Relationship Id="rId7" Type="http://schemas.openxmlformats.org/officeDocument/2006/relationships/hyperlink" Target="https://www.fdminerals.es/minerales-radiactivos-o-raros/minerales-radiact-o-raros-1/minerales-radiact-o-raros-27/" TargetMode="External"/><Relationship Id="rId12" Type="http://schemas.openxmlformats.org/officeDocument/2006/relationships/drawing" Target="../drawings/drawing1.xml"/><Relationship Id="rId2" Type="http://schemas.openxmlformats.org/officeDocument/2006/relationships/hyperlink" Target="https://www.mediamarkt.es/es/product/_movil-xiaomi-redmi-a2-verde-32-gb-2-gb-ram-652-hd-mediatek-helio-g36-5000-mah-android-1551260.html?utm_source=google&amp;utm_medium=cpc&amp;utm_campaign=rt_shopping_generic_nsp_na_MM-ES-S-G-CAT-PLA-PMAX.PH-PROMO-ALL-ALL&amp;gad_source=1&amp;gclid=CjwKCAiAlcyuBhBnEiwAOGZ2S-ZzqKJ6vSfwWQeFzK1hj5OkDfOB8LQrQLegi_D9WRtF2DbpuGqG-RoCUP4QAvD_BwE&amp;gclsrc=aw.ds" TargetMode="External"/><Relationship Id="rId1" Type="http://schemas.openxmlformats.org/officeDocument/2006/relationships/hyperlink" Target="https://www.ikea.com/es/ca/p/vildkorn-coixi-alt-90460568/" TargetMode="External"/><Relationship Id="rId6" Type="http://schemas.openxmlformats.org/officeDocument/2006/relationships/hyperlink" Target="https://www.uniqlo.com/es/es/product/vaquero-slim-fit-recto-tobillero-465927.html" TargetMode="External"/><Relationship Id="rId11" Type="http://schemas.openxmlformats.org/officeDocument/2006/relationships/printerSettings" Target="../printerSettings/printerSettings13.bin"/><Relationship Id="rId5" Type="http://schemas.openxmlformats.org/officeDocument/2006/relationships/hyperlink" Target="https://www.uniqlo.com/es/es/product/camiseta-dry-color-cuello-redondo-465187.html?dwvar_465187_color=COL00&amp;cgid=IDt-shirts22144" TargetMode="External"/><Relationship Id="rId10" Type="http://schemas.openxmlformats.org/officeDocument/2006/relationships/hyperlink" Target="https://www.head.com/es_ES/gravity-lite-61.html" TargetMode="External"/><Relationship Id="rId4" Type="http://schemas.openxmlformats.org/officeDocument/2006/relationships/hyperlink" Target="https://www.ikea.com/es/ca/p/dimforsen-tovallola-bany-blanc-90512893/" TargetMode="External"/><Relationship Id="rId9" Type="http://schemas.openxmlformats.org/officeDocument/2006/relationships/hyperlink" Target="https://monsoybenet.com/bolas-espejo/1953-bola-de-espejos-discoteca-diametro-50cm-con-gancho-8435130815576.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9"/>
  <sheetViews>
    <sheetView view="pageBreakPreview" topLeftCell="A49" zoomScaleNormal="100" zoomScaleSheetLayoutView="100" workbookViewId="0">
      <selection activeCell="C77" sqref="C77"/>
    </sheetView>
  </sheetViews>
  <sheetFormatPr defaultColWidth="9" defaultRowHeight="11.4" x14ac:dyDescent="0.2"/>
  <cols>
    <col min="1" max="1" width="4" style="21" customWidth="1"/>
    <col min="2" max="2" width="5.109375" style="98" customWidth="1"/>
    <col min="3" max="3" width="84.33203125" style="23" customWidth="1"/>
    <col min="4" max="4" width="60.5546875" style="23" customWidth="1"/>
    <col min="5" max="5" width="4.88671875" style="50" customWidth="1"/>
    <col min="6" max="6" width="9" style="34" customWidth="1"/>
    <col min="7" max="7" width="10.109375" style="23" customWidth="1"/>
    <col min="8" max="16384" width="9" style="26"/>
  </cols>
  <sheetData>
    <row r="1" spans="1:7" x14ac:dyDescent="0.2">
      <c r="A1" s="20"/>
      <c r="B1" s="96"/>
      <c r="C1" s="260"/>
      <c r="D1" s="8"/>
      <c r="E1" s="52"/>
      <c r="F1" s="33"/>
      <c r="G1" s="8"/>
    </row>
    <row r="2" spans="1:7" x14ac:dyDescent="0.2">
      <c r="A2" s="20"/>
      <c r="B2" s="96"/>
      <c r="C2" s="8"/>
      <c r="D2" s="8"/>
      <c r="E2" s="52"/>
      <c r="F2" s="33"/>
      <c r="G2" s="8"/>
    </row>
    <row r="3" spans="1:7" x14ac:dyDescent="0.2">
      <c r="A3" s="20"/>
      <c r="B3" s="96"/>
      <c r="C3" s="8"/>
      <c r="D3" s="8"/>
      <c r="E3" s="52"/>
      <c r="F3" s="33"/>
      <c r="G3" s="8"/>
    </row>
    <row r="4" spans="1:7" x14ac:dyDescent="0.2">
      <c r="A4" s="20"/>
      <c r="B4" s="96"/>
      <c r="C4" s="8"/>
      <c r="D4" s="8"/>
      <c r="E4" s="52"/>
      <c r="F4" s="33"/>
      <c r="G4" s="8"/>
    </row>
    <row r="5" spans="1:7" x14ac:dyDescent="0.2">
      <c r="A5" s="20"/>
      <c r="B5" s="96"/>
      <c r="C5" s="8"/>
      <c r="D5" s="8"/>
      <c r="E5" s="52"/>
      <c r="F5" s="33"/>
      <c r="G5" s="8"/>
    </row>
    <row r="6" spans="1:7" x14ac:dyDescent="0.2">
      <c r="A6" s="20"/>
      <c r="B6" s="96"/>
      <c r="C6" s="8"/>
      <c r="D6" s="8"/>
      <c r="E6" s="52"/>
      <c r="F6" s="33"/>
      <c r="G6" s="8"/>
    </row>
    <row r="7" spans="1:7" x14ac:dyDescent="0.2">
      <c r="A7" s="20"/>
      <c r="B7" s="96"/>
      <c r="C7" s="8"/>
      <c r="D7" s="8"/>
      <c r="E7" s="52"/>
      <c r="F7" s="33"/>
      <c r="G7" s="8"/>
    </row>
    <row r="8" spans="1:7" x14ac:dyDescent="0.2">
      <c r="A8" s="20"/>
      <c r="B8" s="96"/>
      <c r="C8" s="8"/>
      <c r="D8" s="8"/>
      <c r="E8" s="52"/>
      <c r="F8" s="33"/>
      <c r="G8" s="8"/>
    </row>
    <row r="9" spans="1:7" x14ac:dyDescent="0.2">
      <c r="A9" s="11"/>
      <c r="B9" s="97"/>
      <c r="C9" s="13"/>
      <c r="D9" s="5"/>
      <c r="E9" s="46"/>
      <c r="F9" s="33"/>
      <c r="G9" s="8"/>
    </row>
    <row r="10" spans="1:7" x14ac:dyDescent="0.2">
      <c r="A10" s="20"/>
      <c r="B10" s="96"/>
      <c r="C10" s="8"/>
      <c r="D10" s="8"/>
      <c r="E10" s="52"/>
      <c r="F10" s="33"/>
      <c r="G10" s="8"/>
    </row>
    <row r="11" spans="1:7" x14ac:dyDescent="0.2">
      <c r="A11" s="11"/>
      <c r="B11" s="97"/>
      <c r="C11" s="19"/>
      <c r="D11" s="7"/>
      <c r="E11" s="45"/>
      <c r="F11" s="33"/>
      <c r="G11" s="8"/>
    </row>
    <row r="12" spans="1:7" x14ac:dyDescent="0.2">
      <c r="A12" s="11"/>
      <c r="B12" s="97"/>
      <c r="D12" s="40"/>
      <c r="E12" s="46"/>
      <c r="F12" s="33"/>
      <c r="G12" s="8"/>
    </row>
    <row r="13" spans="1:7" ht="17.25" customHeight="1" x14ac:dyDescent="0.2">
      <c r="A13" s="11"/>
      <c r="B13" s="97"/>
      <c r="C13" s="19" t="s">
        <v>20</v>
      </c>
      <c r="D13" s="8"/>
      <c r="E13" s="46"/>
      <c r="F13" s="33"/>
      <c r="G13" s="8"/>
    </row>
    <row r="14" spans="1:7" ht="33.75" customHeight="1" x14ac:dyDescent="0.2">
      <c r="A14" s="11"/>
      <c r="B14" s="97"/>
      <c r="C14" s="95" t="s">
        <v>21</v>
      </c>
      <c r="D14" s="18"/>
      <c r="E14" s="55"/>
      <c r="F14" s="33"/>
      <c r="G14" s="8"/>
    </row>
    <row r="15" spans="1:7" x14ac:dyDescent="0.2">
      <c r="A15" s="11"/>
      <c r="B15" s="97"/>
      <c r="C15" s="19" t="s">
        <v>22</v>
      </c>
      <c r="D15" s="12"/>
      <c r="E15" s="46"/>
      <c r="F15" s="33"/>
      <c r="G15" s="8"/>
    </row>
    <row r="16" spans="1:7" x14ac:dyDescent="0.2">
      <c r="A16" s="11"/>
      <c r="B16" s="97"/>
      <c r="C16" s="19"/>
      <c r="D16" s="8"/>
      <c r="E16" s="46"/>
      <c r="F16" s="33"/>
      <c r="G16" s="8"/>
    </row>
    <row r="17" spans="1:7" x14ac:dyDescent="0.2">
      <c r="A17" s="11"/>
      <c r="B17" s="97"/>
      <c r="C17" s="41" t="s">
        <v>197</v>
      </c>
      <c r="D17" s="18"/>
      <c r="E17" s="55"/>
      <c r="F17" s="33"/>
      <c r="G17" s="8"/>
    </row>
    <row r="18" spans="1:7" x14ac:dyDescent="0.2">
      <c r="A18" s="20"/>
      <c r="B18" s="96"/>
      <c r="C18" s="41" t="s">
        <v>198</v>
      </c>
      <c r="D18" s="5"/>
      <c r="E18" s="46"/>
      <c r="F18" s="33"/>
      <c r="G18" s="8"/>
    </row>
    <row r="19" spans="1:7" x14ac:dyDescent="0.2">
      <c r="A19" s="20"/>
      <c r="B19" s="96"/>
      <c r="C19" s="17" t="s">
        <v>258</v>
      </c>
      <c r="D19" s="5"/>
      <c r="E19" s="46"/>
      <c r="F19" s="33"/>
      <c r="G19" s="8"/>
    </row>
    <row r="20" spans="1:7" x14ac:dyDescent="0.2">
      <c r="A20" s="20"/>
      <c r="B20" s="96"/>
      <c r="C20" s="41" t="s">
        <v>199</v>
      </c>
      <c r="D20" s="5"/>
      <c r="E20" s="55"/>
      <c r="F20" s="33"/>
      <c r="G20" s="8"/>
    </row>
    <row r="21" spans="1:7" x14ac:dyDescent="0.2">
      <c r="A21" s="20"/>
      <c r="B21" s="96"/>
      <c r="C21" s="41" t="s">
        <v>257</v>
      </c>
      <c r="D21" s="18"/>
      <c r="E21" s="55"/>
      <c r="F21" s="33"/>
      <c r="G21" s="8"/>
    </row>
    <row r="22" spans="1:7" x14ac:dyDescent="0.2">
      <c r="A22" s="20"/>
      <c r="B22" s="96"/>
      <c r="C22" s="41" t="s">
        <v>200</v>
      </c>
      <c r="D22" s="18"/>
      <c r="E22" s="55"/>
      <c r="F22" s="33"/>
      <c r="G22" s="8"/>
    </row>
    <row r="23" spans="1:7" x14ac:dyDescent="0.2">
      <c r="A23" s="20"/>
      <c r="B23" s="96"/>
      <c r="C23" s="8"/>
      <c r="D23" s="18"/>
      <c r="E23" s="55"/>
      <c r="F23" s="33"/>
      <c r="G23" s="8"/>
    </row>
    <row r="24" spans="1:7" x14ac:dyDescent="0.2">
      <c r="A24" s="20"/>
      <c r="B24" s="96"/>
      <c r="C24" s="8"/>
      <c r="D24" s="18"/>
      <c r="E24" s="55"/>
      <c r="F24" s="33"/>
      <c r="G24" s="8"/>
    </row>
    <row r="25" spans="1:7" x14ac:dyDescent="0.2">
      <c r="A25" s="20"/>
      <c r="B25" s="96"/>
      <c r="C25" s="8"/>
      <c r="D25" s="18"/>
      <c r="E25" s="55"/>
      <c r="F25" s="33"/>
      <c r="G25" s="8"/>
    </row>
    <row r="26" spans="1:7" x14ac:dyDescent="0.2">
      <c r="A26" s="20"/>
      <c r="B26" s="96"/>
      <c r="C26" s="8"/>
      <c r="D26" s="18"/>
      <c r="E26" s="55"/>
      <c r="F26" s="33"/>
      <c r="G26" s="8"/>
    </row>
    <row r="27" spans="1:7" x14ac:dyDescent="0.2">
      <c r="A27" s="20"/>
      <c r="B27" s="96"/>
      <c r="C27" s="19" t="s">
        <v>23</v>
      </c>
      <c r="D27" s="18"/>
      <c r="E27" s="55"/>
      <c r="F27" s="33"/>
      <c r="G27" s="8"/>
    </row>
    <row r="28" spans="1:7" x14ac:dyDescent="0.2">
      <c r="A28" s="20"/>
      <c r="B28" s="96"/>
      <c r="C28" s="13"/>
      <c r="D28" s="18"/>
      <c r="E28" s="55"/>
      <c r="F28" s="33"/>
      <c r="G28" s="8"/>
    </row>
    <row r="29" spans="1:7" ht="23.4" customHeight="1" x14ac:dyDescent="0.2">
      <c r="A29" s="20"/>
      <c r="B29" s="96"/>
      <c r="C29" s="5" t="s">
        <v>289</v>
      </c>
      <c r="D29" s="18"/>
      <c r="E29" s="55"/>
      <c r="F29" s="33"/>
      <c r="G29" s="8"/>
    </row>
    <row r="30" spans="1:7" x14ac:dyDescent="0.2">
      <c r="A30" s="20"/>
      <c r="B30" s="96"/>
      <c r="C30" s="5" t="s">
        <v>100</v>
      </c>
      <c r="D30" s="18"/>
      <c r="E30" s="55"/>
      <c r="F30" s="33"/>
      <c r="G30" s="8"/>
    </row>
    <row r="31" spans="1:7" ht="28.5" customHeight="1" x14ac:dyDescent="0.2">
      <c r="A31" s="20"/>
      <c r="B31" s="96"/>
      <c r="C31" s="54" t="s">
        <v>24</v>
      </c>
      <c r="D31" s="18"/>
      <c r="E31" s="55"/>
      <c r="F31" s="33"/>
      <c r="G31" s="8"/>
    </row>
    <row r="32" spans="1:7" x14ac:dyDescent="0.2">
      <c r="A32" s="20"/>
      <c r="B32" s="96"/>
      <c r="C32" s="8" t="s">
        <v>25</v>
      </c>
      <c r="D32" s="18"/>
      <c r="E32" s="55"/>
      <c r="F32" s="33"/>
      <c r="G32" s="8"/>
    </row>
    <row r="33" spans="1:7" x14ac:dyDescent="0.2">
      <c r="A33" s="20"/>
      <c r="B33" s="96"/>
      <c r="C33" s="8" t="s">
        <v>26</v>
      </c>
      <c r="D33" s="18"/>
      <c r="E33" s="55"/>
      <c r="F33" s="33"/>
      <c r="G33" s="8"/>
    </row>
    <row r="34" spans="1:7" x14ac:dyDescent="0.2">
      <c r="A34" s="20"/>
      <c r="B34" s="96"/>
      <c r="C34" s="8"/>
      <c r="D34" s="18"/>
      <c r="E34" s="55"/>
      <c r="F34" s="33"/>
      <c r="G34" s="8"/>
    </row>
    <row r="35" spans="1:7" x14ac:dyDescent="0.2">
      <c r="C35" s="5"/>
      <c r="D35" s="18"/>
      <c r="E35" s="55"/>
      <c r="F35" s="33"/>
      <c r="G35" s="8"/>
    </row>
    <row r="36" spans="1:7" x14ac:dyDescent="0.2">
      <c r="A36" s="11"/>
      <c r="B36" s="97"/>
      <c r="C36" s="4" t="s">
        <v>27</v>
      </c>
      <c r="D36" s="18"/>
      <c r="E36" s="55"/>
      <c r="F36" s="33"/>
      <c r="G36" s="8"/>
    </row>
    <row r="37" spans="1:7" x14ac:dyDescent="0.2">
      <c r="A37" s="11"/>
      <c r="C37" s="21" t="s">
        <v>246</v>
      </c>
      <c r="D37" s="18"/>
      <c r="E37" s="55"/>
      <c r="F37" s="33"/>
      <c r="G37" s="8"/>
    </row>
    <row r="38" spans="1:7" x14ac:dyDescent="0.2">
      <c r="A38" s="11"/>
      <c r="D38" s="18"/>
      <c r="E38" s="55"/>
      <c r="F38" s="33"/>
      <c r="G38" s="8"/>
    </row>
    <row r="39" spans="1:7" x14ac:dyDescent="0.2">
      <c r="A39" s="11"/>
      <c r="C39" s="21" t="s">
        <v>248</v>
      </c>
      <c r="D39" s="18"/>
      <c r="E39" s="55"/>
      <c r="F39" s="33"/>
      <c r="G39" s="8"/>
    </row>
    <row r="40" spans="1:7" x14ac:dyDescent="0.2">
      <c r="A40" s="11"/>
      <c r="C40" s="21"/>
      <c r="D40" s="18"/>
      <c r="E40" s="55"/>
      <c r="F40" s="33"/>
      <c r="G40" s="8"/>
    </row>
    <row r="41" spans="1:7" x14ac:dyDescent="0.2">
      <c r="A41" s="11"/>
      <c r="C41" s="23" t="s">
        <v>609</v>
      </c>
      <c r="D41" s="18"/>
      <c r="E41" s="55"/>
      <c r="F41" s="33"/>
      <c r="G41" s="8"/>
    </row>
    <row r="42" spans="1:7" x14ac:dyDescent="0.2">
      <c r="A42" s="20"/>
      <c r="B42" s="96"/>
      <c r="C42" s="23" t="s">
        <v>247</v>
      </c>
      <c r="D42" s="18"/>
      <c r="E42" s="55"/>
      <c r="F42" s="33"/>
      <c r="G42" s="8"/>
    </row>
    <row r="43" spans="1:7" x14ac:dyDescent="0.2">
      <c r="A43" s="20"/>
      <c r="B43" s="96"/>
      <c r="C43" s="23" t="s">
        <v>610</v>
      </c>
      <c r="D43" s="18"/>
      <c r="E43" s="55"/>
      <c r="F43" s="33"/>
      <c r="G43" s="8"/>
    </row>
    <row r="44" spans="1:7" x14ac:dyDescent="0.2">
      <c r="A44" s="20"/>
      <c r="B44" s="96"/>
      <c r="C44" s="23" t="s">
        <v>260</v>
      </c>
      <c r="D44" s="18"/>
      <c r="E44" s="55"/>
      <c r="F44" s="33"/>
      <c r="G44" s="8"/>
    </row>
    <row r="45" spans="1:7" x14ac:dyDescent="0.2">
      <c r="A45" s="20"/>
      <c r="B45" s="96"/>
      <c r="C45" s="26"/>
      <c r="D45" s="18"/>
      <c r="E45" s="55"/>
      <c r="F45" s="33"/>
      <c r="G45" s="8"/>
    </row>
    <row r="46" spans="1:7" x14ac:dyDescent="0.2">
      <c r="A46" s="20"/>
      <c r="B46" s="96"/>
      <c r="C46" s="37" t="s">
        <v>290</v>
      </c>
      <c r="D46" s="18"/>
      <c r="E46" s="55"/>
      <c r="F46" s="33"/>
      <c r="G46" s="8"/>
    </row>
    <row r="47" spans="1:7" x14ac:dyDescent="0.2">
      <c r="A47" s="20"/>
      <c r="B47" s="96"/>
      <c r="C47" s="26"/>
      <c r="D47" s="18"/>
      <c r="E47" s="55"/>
      <c r="F47" s="33"/>
      <c r="G47" s="8"/>
    </row>
    <row r="48" spans="1:7" x14ac:dyDescent="0.2">
      <c r="A48" s="20"/>
      <c r="B48" s="96"/>
      <c r="C48" s="23" t="s">
        <v>250</v>
      </c>
      <c r="D48" s="18"/>
      <c r="E48" s="55"/>
      <c r="F48" s="33"/>
      <c r="G48" s="8"/>
    </row>
    <row r="49" spans="1:7" x14ac:dyDescent="0.2">
      <c r="A49" s="20"/>
      <c r="B49" s="96"/>
      <c r="C49" s="23" t="s">
        <v>251</v>
      </c>
      <c r="D49" s="18"/>
      <c r="E49" s="55"/>
      <c r="F49" s="33"/>
      <c r="G49" s="8"/>
    </row>
    <row r="50" spans="1:7" x14ac:dyDescent="0.2">
      <c r="A50" s="20"/>
      <c r="B50" s="96"/>
      <c r="C50" s="23" t="s">
        <v>252</v>
      </c>
      <c r="D50" s="18"/>
      <c r="E50" s="55"/>
      <c r="F50" s="33"/>
      <c r="G50" s="8"/>
    </row>
    <row r="51" spans="1:7" x14ac:dyDescent="0.2">
      <c r="A51" s="20"/>
      <c r="B51" s="96"/>
      <c r="C51" s="23" t="s">
        <v>253</v>
      </c>
      <c r="D51" s="18"/>
      <c r="E51" s="55"/>
      <c r="F51" s="33"/>
      <c r="G51" s="8"/>
    </row>
    <row r="52" spans="1:7" x14ac:dyDescent="0.2">
      <c r="A52" s="20"/>
      <c r="B52" s="96"/>
      <c r="C52" s="23" t="s">
        <v>254</v>
      </c>
      <c r="D52" s="18"/>
      <c r="E52" s="55"/>
      <c r="F52" s="33"/>
      <c r="G52" s="8"/>
    </row>
    <row r="53" spans="1:7" x14ac:dyDescent="0.2">
      <c r="A53" s="20"/>
      <c r="B53" s="96"/>
      <c r="C53" s="23" t="s">
        <v>255</v>
      </c>
      <c r="D53" s="18"/>
      <c r="E53" s="55"/>
      <c r="F53" s="33"/>
      <c r="G53" s="8"/>
    </row>
    <row r="54" spans="1:7" x14ac:dyDescent="0.2">
      <c r="A54" s="20"/>
      <c r="B54" s="96"/>
      <c r="C54" s="23" t="s">
        <v>256</v>
      </c>
      <c r="D54" s="18"/>
      <c r="E54" s="55"/>
      <c r="F54" s="33"/>
      <c r="G54" s="8"/>
    </row>
    <row r="55" spans="1:7" x14ac:dyDescent="0.2">
      <c r="A55" s="20"/>
      <c r="B55" s="96"/>
      <c r="C55" s="23" t="s">
        <v>611</v>
      </c>
      <c r="D55" s="18"/>
      <c r="E55" s="55"/>
      <c r="F55" s="33"/>
      <c r="G55" s="8"/>
    </row>
    <row r="56" spans="1:7" x14ac:dyDescent="0.2">
      <c r="A56" s="20"/>
      <c r="B56" s="96"/>
      <c r="C56" s="20"/>
      <c r="D56" s="18"/>
      <c r="E56" s="55"/>
      <c r="F56" s="33"/>
      <c r="G56" s="8"/>
    </row>
    <row r="57" spans="1:7" x14ac:dyDescent="0.2">
      <c r="A57" s="20"/>
      <c r="B57" s="96"/>
      <c r="C57" s="21" t="s">
        <v>249</v>
      </c>
      <c r="D57" s="18"/>
      <c r="E57" s="55"/>
      <c r="F57" s="33"/>
      <c r="G57" s="8"/>
    </row>
    <row r="58" spans="1:7" x14ac:dyDescent="0.2">
      <c r="A58" s="20"/>
      <c r="B58" s="96"/>
      <c r="C58" s="21"/>
      <c r="D58" s="18"/>
      <c r="E58" s="55"/>
      <c r="F58" s="33"/>
      <c r="G58" s="8"/>
    </row>
    <row r="59" spans="1:7" x14ac:dyDescent="0.2">
      <c r="A59" s="20"/>
      <c r="B59" s="96"/>
      <c r="C59" s="23" t="s">
        <v>262</v>
      </c>
      <c r="D59" s="18"/>
      <c r="E59" s="55"/>
      <c r="F59" s="33"/>
      <c r="G59" s="8"/>
    </row>
    <row r="60" spans="1:7" x14ac:dyDescent="0.2">
      <c r="A60" s="20"/>
      <c r="B60" s="96"/>
      <c r="C60" s="23" t="s">
        <v>259</v>
      </c>
      <c r="D60" s="18"/>
      <c r="E60" s="55"/>
      <c r="F60" s="33"/>
      <c r="G60" s="8"/>
    </row>
    <row r="61" spans="1:7" x14ac:dyDescent="0.2">
      <c r="A61" s="20"/>
      <c r="B61" s="96"/>
      <c r="C61" s="23" t="s">
        <v>261</v>
      </c>
      <c r="D61" s="18"/>
      <c r="E61" s="55"/>
      <c r="F61" s="33"/>
      <c r="G61" s="8"/>
    </row>
    <row r="62" spans="1:7" x14ac:dyDescent="0.2">
      <c r="A62" s="20"/>
      <c r="B62" s="96"/>
      <c r="D62" s="18"/>
      <c r="E62" s="55"/>
      <c r="F62" s="33"/>
      <c r="G62" s="8"/>
    </row>
    <row r="63" spans="1:7" x14ac:dyDescent="0.2">
      <c r="A63" s="20"/>
      <c r="B63" s="96"/>
      <c r="D63" s="18"/>
      <c r="E63" s="55"/>
      <c r="F63" s="33"/>
      <c r="G63" s="8"/>
    </row>
    <row r="64" spans="1:7" x14ac:dyDescent="0.2">
      <c r="A64" s="20"/>
      <c r="B64" s="96"/>
      <c r="C64" s="20"/>
      <c r="D64" s="18"/>
      <c r="E64" s="55"/>
      <c r="F64" s="33"/>
      <c r="G64" s="8"/>
    </row>
    <row r="65" spans="1:7" x14ac:dyDescent="0.2">
      <c r="A65" s="11"/>
      <c r="B65" s="97"/>
      <c r="C65" s="19" t="s">
        <v>28</v>
      </c>
      <c r="D65" s="7"/>
      <c r="E65" s="45"/>
      <c r="F65" s="33"/>
      <c r="G65" s="8"/>
    </row>
    <row r="66" spans="1:7" x14ac:dyDescent="0.2">
      <c r="A66" s="11"/>
      <c r="B66" s="97"/>
      <c r="C66" s="13"/>
      <c r="D66" s="9"/>
      <c r="E66" s="45"/>
      <c r="F66" s="33"/>
      <c r="G66" s="8"/>
    </row>
    <row r="67" spans="1:7" ht="85.5" customHeight="1" x14ac:dyDescent="0.2">
      <c r="C67" s="54" t="s">
        <v>373</v>
      </c>
      <c r="D67" s="24"/>
    </row>
    <row r="68" spans="1:7" ht="12" customHeight="1" x14ac:dyDescent="0.2">
      <c r="C68" s="84" t="s">
        <v>16</v>
      </c>
      <c r="D68" s="24"/>
    </row>
    <row r="69" spans="1:7" ht="49.5" customHeight="1" x14ac:dyDescent="0.2">
      <c r="C69" s="54" t="s">
        <v>726</v>
      </c>
      <c r="D69" s="24"/>
    </row>
    <row r="70" spans="1:7" x14ac:dyDescent="0.2">
      <c r="A70" s="11"/>
      <c r="B70" s="97"/>
      <c r="C70" s="13"/>
      <c r="D70" s="7"/>
      <c r="E70" s="46"/>
      <c r="F70" s="33"/>
      <c r="G70" s="6"/>
    </row>
    <row r="71" spans="1:7" ht="13.5" customHeight="1" x14ac:dyDescent="0.2">
      <c r="A71" s="11"/>
      <c r="C71" s="21" t="s">
        <v>29</v>
      </c>
      <c r="D71" s="4"/>
      <c r="E71" s="46"/>
      <c r="F71" s="33"/>
      <c r="G71" s="6"/>
    </row>
    <row r="72" spans="1:7" ht="36" customHeight="1" x14ac:dyDescent="0.2">
      <c r="A72" s="11"/>
      <c r="C72" s="13" t="s">
        <v>697</v>
      </c>
      <c r="D72" s="4"/>
      <c r="E72" s="46"/>
      <c r="F72" s="33"/>
      <c r="G72" s="6"/>
    </row>
    <row r="73" spans="1:7" x14ac:dyDescent="0.2">
      <c r="A73" s="11"/>
      <c r="B73" s="97"/>
      <c r="C73" s="4"/>
      <c r="D73" s="3"/>
      <c r="E73" s="49"/>
      <c r="F73" s="33"/>
      <c r="G73" s="6"/>
    </row>
    <row r="74" spans="1:7" x14ac:dyDescent="0.2">
      <c r="A74" s="11"/>
      <c r="B74" s="97"/>
      <c r="C74" s="4" t="s">
        <v>30</v>
      </c>
      <c r="D74" s="3"/>
      <c r="E74" s="49"/>
      <c r="F74" s="33"/>
      <c r="G74" s="6"/>
    </row>
    <row r="75" spans="1:7" s="123" customFormat="1" ht="12" customHeight="1" x14ac:dyDescent="0.2">
      <c r="A75" s="4"/>
      <c r="B75" s="122"/>
      <c r="C75" s="111" t="s">
        <v>374</v>
      </c>
      <c r="E75" s="49"/>
      <c r="F75" s="35"/>
      <c r="G75" s="42"/>
    </row>
    <row r="76" spans="1:7" s="123" customFormat="1" ht="12" customHeight="1" x14ac:dyDescent="0.2">
      <c r="A76" s="4"/>
      <c r="B76" s="122"/>
      <c r="C76" s="111"/>
      <c r="E76" s="49"/>
      <c r="F76" s="35"/>
      <c r="G76" s="42"/>
    </row>
    <row r="77" spans="1:7" s="123" customFormat="1" ht="12" customHeight="1" x14ac:dyDescent="0.2">
      <c r="A77" s="4"/>
      <c r="B77" s="122"/>
      <c r="C77" s="114" t="s">
        <v>695</v>
      </c>
      <c r="E77" s="49"/>
      <c r="F77" s="35"/>
      <c r="G77" s="42"/>
    </row>
    <row r="78" spans="1:7" x14ac:dyDescent="0.2">
      <c r="B78" s="99"/>
      <c r="C78" s="111" t="s">
        <v>696</v>
      </c>
      <c r="D78" s="26"/>
      <c r="G78" s="29"/>
    </row>
    <row r="79" spans="1:7" x14ac:dyDescent="0.2">
      <c r="B79" s="99"/>
      <c r="C79" s="111"/>
      <c r="D79" s="26"/>
      <c r="G79" s="29"/>
    </row>
    <row r="80" spans="1:7" x14ac:dyDescent="0.2">
      <c r="B80" s="99"/>
      <c r="C80" s="111"/>
      <c r="D80" s="26"/>
      <c r="G80" s="29"/>
    </row>
    <row r="81" spans="1:7" x14ac:dyDescent="0.2">
      <c r="B81" s="99"/>
      <c r="C81" s="111"/>
      <c r="D81" s="26"/>
      <c r="G81" s="29"/>
    </row>
    <row r="82" spans="1:7" x14ac:dyDescent="0.2">
      <c r="A82" s="11"/>
      <c r="B82" s="97"/>
      <c r="C82" s="24" t="s">
        <v>31</v>
      </c>
      <c r="D82" s="15"/>
      <c r="E82" s="49"/>
      <c r="F82" s="35"/>
      <c r="G82" s="29"/>
    </row>
    <row r="83" spans="1:7" x14ac:dyDescent="0.2">
      <c r="A83" s="11"/>
      <c r="B83" s="97"/>
      <c r="C83" s="25"/>
      <c r="D83" s="3"/>
      <c r="E83" s="49"/>
      <c r="F83" s="33"/>
      <c r="G83" s="6"/>
    </row>
    <row r="84" spans="1:7" ht="14.25" customHeight="1" x14ac:dyDescent="0.2">
      <c r="A84" s="11"/>
      <c r="B84" s="97"/>
      <c r="C84" s="124" t="s">
        <v>291</v>
      </c>
      <c r="D84" s="31"/>
      <c r="E84" s="49"/>
      <c r="F84" s="33"/>
      <c r="G84" s="30"/>
    </row>
    <row r="85" spans="1:7" x14ac:dyDescent="0.2">
      <c r="A85" s="11"/>
      <c r="B85" s="97"/>
      <c r="C85" s="124"/>
      <c r="D85" s="31"/>
      <c r="E85" s="49"/>
      <c r="F85" s="33"/>
      <c r="G85" s="30"/>
    </row>
    <row r="86" spans="1:7" ht="59.25" customHeight="1" x14ac:dyDescent="0.2">
      <c r="A86" s="11"/>
      <c r="B86" s="97"/>
      <c r="C86" s="124" t="s">
        <v>375</v>
      </c>
      <c r="D86" s="31"/>
      <c r="E86" s="49"/>
      <c r="F86" s="33"/>
      <c r="G86" s="30"/>
    </row>
    <row r="87" spans="1:7" ht="12.75" customHeight="1" x14ac:dyDescent="0.2">
      <c r="A87" s="11"/>
      <c r="B87" s="97"/>
      <c r="C87" s="124"/>
      <c r="D87" s="31"/>
      <c r="E87" s="49"/>
      <c r="F87" s="33"/>
      <c r="G87" s="30"/>
    </row>
    <row r="88" spans="1:7" ht="12.75" customHeight="1" x14ac:dyDescent="0.2">
      <c r="A88" s="11"/>
      <c r="B88" s="97"/>
      <c r="C88" s="124" t="s">
        <v>292</v>
      </c>
      <c r="D88" s="31"/>
      <c r="E88" s="49"/>
      <c r="F88" s="33"/>
      <c r="G88" s="30"/>
    </row>
    <row r="89" spans="1:7" x14ac:dyDescent="0.2">
      <c r="A89" s="11"/>
      <c r="B89" s="97"/>
      <c r="C89" s="124"/>
      <c r="D89" s="2"/>
      <c r="E89" s="49"/>
      <c r="F89" s="33"/>
      <c r="G89" s="30"/>
    </row>
    <row r="90" spans="1:7" ht="25.5" customHeight="1" x14ac:dyDescent="0.2">
      <c r="A90" s="11"/>
      <c r="B90" s="97"/>
      <c r="C90" s="124" t="s">
        <v>612</v>
      </c>
      <c r="D90" s="3"/>
      <c r="E90" s="49"/>
      <c r="F90" s="33"/>
      <c r="G90" s="30"/>
    </row>
    <row r="91" spans="1:7" x14ac:dyDescent="0.2">
      <c r="A91" s="11"/>
      <c r="B91" s="97"/>
      <c r="C91" s="25"/>
      <c r="D91" s="3"/>
      <c r="E91" s="49"/>
      <c r="F91" s="33"/>
      <c r="G91" s="30"/>
    </row>
    <row r="92" spans="1:7" x14ac:dyDescent="0.2">
      <c r="A92" s="11"/>
      <c r="B92" s="97"/>
      <c r="C92" s="24" t="s">
        <v>34</v>
      </c>
      <c r="D92" s="2"/>
      <c r="E92" s="49"/>
      <c r="F92" s="33"/>
      <c r="G92" s="30"/>
    </row>
    <row r="93" spans="1:7" x14ac:dyDescent="0.2">
      <c r="A93" s="11"/>
      <c r="B93" s="97"/>
      <c r="C93" s="25"/>
      <c r="D93" s="4"/>
      <c r="E93" s="51"/>
      <c r="F93" s="35"/>
      <c r="G93" s="29"/>
    </row>
    <row r="94" spans="1:7" ht="24" customHeight="1" x14ac:dyDescent="0.2">
      <c r="A94" s="11"/>
      <c r="B94" s="97"/>
      <c r="C94" s="25" t="s">
        <v>32</v>
      </c>
      <c r="D94" s="38"/>
      <c r="E94" s="49"/>
      <c r="F94" s="33"/>
      <c r="G94" s="29"/>
    </row>
    <row r="95" spans="1:7" x14ac:dyDescent="0.2">
      <c r="A95" s="11"/>
      <c r="B95" s="97"/>
      <c r="C95" s="25"/>
      <c r="D95" s="38"/>
      <c r="E95" s="49"/>
      <c r="F95" s="33"/>
      <c r="G95" s="29"/>
    </row>
    <row r="96" spans="1:7" ht="27" customHeight="1" x14ac:dyDescent="0.2">
      <c r="A96" s="11"/>
      <c r="B96" s="97"/>
      <c r="C96" s="25" t="s">
        <v>33</v>
      </c>
      <c r="D96" s="38"/>
      <c r="E96" s="49"/>
      <c r="F96" s="33"/>
      <c r="G96" s="29"/>
    </row>
    <row r="97" spans="1:7" x14ac:dyDescent="0.2">
      <c r="A97" s="11"/>
      <c r="B97" s="97"/>
      <c r="C97" s="4"/>
      <c r="D97" s="38"/>
      <c r="E97" s="49"/>
      <c r="F97" s="33"/>
      <c r="G97" s="29"/>
    </row>
    <row r="98" spans="1:7" x14ac:dyDescent="0.2">
      <c r="A98" s="11"/>
      <c r="B98" s="97"/>
      <c r="C98" s="4"/>
      <c r="D98" s="38"/>
      <c r="E98" s="49"/>
      <c r="F98" s="33"/>
      <c r="G98" s="29"/>
    </row>
    <row r="99" spans="1:7" ht="15.75" customHeight="1" x14ac:dyDescent="0.2">
      <c r="A99" s="11"/>
      <c r="B99" s="97"/>
      <c r="C99" s="16"/>
      <c r="D99" s="16"/>
      <c r="E99" s="49"/>
      <c r="F99" s="33"/>
      <c r="G99" s="29"/>
    </row>
    <row r="100" spans="1:7" x14ac:dyDescent="0.2">
      <c r="A100" s="11"/>
      <c r="B100" s="97"/>
      <c r="C100" s="31"/>
      <c r="D100" s="38"/>
      <c r="E100" s="49"/>
      <c r="F100" s="33"/>
      <c r="G100" s="30"/>
    </row>
    <row r="101" spans="1:7" x14ac:dyDescent="0.2">
      <c r="A101" s="11"/>
      <c r="B101" s="97"/>
      <c r="C101" s="31"/>
      <c r="D101" s="38"/>
      <c r="E101" s="49"/>
      <c r="F101" s="33"/>
      <c r="G101" s="30"/>
    </row>
    <row r="102" spans="1:7" x14ac:dyDescent="0.2">
      <c r="A102" s="11"/>
      <c r="B102" s="97"/>
      <c r="D102" s="39"/>
      <c r="E102" s="49"/>
      <c r="F102" s="33"/>
    </row>
    <row r="103" spans="1:7" x14ac:dyDescent="0.2">
      <c r="A103" s="11"/>
      <c r="B103" s="97"/>
      <c r="C103" s="31"/>
      <c r="E103" s="49"/>
      <c r="F103" s="33"/>
      <c r="G103" s="6"/>
    </row>
    <row r="104" spans="1:7" x14ac:dyDescent="0.2">
      <c r="C104" s="4"/>
      <c r="D104" s="3"/>
      <c r="E104" s="47"/>
      <c r="F104" s="43"/>
    </row>
    <row r="105" spans="1:7" x14ac:dyDescent="0.2">
      <c r="A105" s="11"/>
      <c r="B105" s="97"/>
      <c r="C105" s="13"/>
      <c r="D105" s="7"/>
      <c r="E105" s="46"/>
      <c r="F105" s="33"/>
      <c r="G105" s="6"/>
    </row>
    <row r="106" spans="1:7" x14ac:dyDescent="0.2">
      <c r="A106" s="11"/>
      <c r="B106" s="97"/>
      <c r="C106" s="13"/>
      <c r="D106" s="28"/>
      <c r="E106" s="49"/>
      <c r="F106" s="33"/>
      <c r="G106" s="6"/>
    </row>
    <row r="107" spans="1:7" x14ac:dyDescent="0.2">
      <c r="A107" s="11"/>
      <c r="B107" s="97"/>
      <c r="C107" s="13"/>
      <c r="D107" s="28"/>
      <c r="E107" s="49"/>
      <c r="F107" s="33"/>
      <c r="G107" s="6"/>
    </row>
    <row r="108" spans="1:7" x14ac:dyDescent="0.2">
      <c r="A108" s="11"/>
      <c r="B108" s="97"/>
      <c r="C108" s="13"/>
      <c r="D108" s="28"/>
      <c r="E108" s="49"/>
      <c r="F108" s="33"/>
      <c r="G108" s="6"/>
    </row>
    <row r="109" spans="1:7" x14ac:dyDescent="0.2">
      <c r="A109" s="11"/>
      <c r="B109" s="97"/>
      <c r="C109" s="13"/>
      <c r="D109" s="28"/>
      <c r="E109" s="49"/>
      <c r="F109" s="33"/>
      <c r="G109" s="6"/>
    </row>
    <row r="110" spans="1:7" x14ac:dyDescent="0.2">
      <c r="A110" s="11"/>
      <c r="B110" s="97"/>
      <c r="C110" s="13"/>
      <c r="D110" s="7"/>
      <c r="E110" s="46"/>
      <c r="F110" s="33"/>
      <c r="G110" s="6"/>
    </row>
    <row r="111" spans="1:7" x14ac:dyDescent="0.2">
      <c r="A111" s="11"/>
      <c r="B111" s="97"/>
      <c r="C111" s="4"/>
      <c r="D111" s="7"/>
      <c r="E111" s="45"/>
      <c r="F111" s="35"/>
      <c r="G111" s="6"/>
    </row>
    <row r="112" spans="1:7" x14ac:dyDescent="0.2">
      <c r="A112" s="11"/>
      <c r="B112" s="97"/>
      <c r="C112" s="13"/>
      <c r="D112" s="5"/>
      <c r="E112" s="46"/>
      <c r="F112" s="33"/>
      <c r="G112" s="6"/>
    </row>
    <row r="113" spans="1:7" x14ac:dyDescent="0.2">
      <c r="A113" s="11"/>
      <c r="B113" s="97"/>
      <c r="C113" s="13"/>
      <c r="D113" s="28"/>
      <c r="E113" s="46"/>
      <c r="F113" s="33"/>
      <c r="G113" s="6"/>
    </row>
    <row r="114" spans="1:7" x14ac:dyDescent="0.2">
      <c r="A114" s="11"/>
      <c r="B114" s="97"/>
      <c r="C114" s="13"/>
      <c r="D114" s="28"/>
      <c r="E114" s="46"/>
      <c r="F114" s="33"/>
      <c r="G114" s="6"/>
    </row>
    <row r="115" spans="1:7" x14ac:dyDescent="0.2">
      <c r="A115" s="11"/>
      <c r="B115" s="97"/>
      <c r="C115" s="13"/>
      <c r="D115" s="28"/>
      <c r="E115" s="46"/>
      <c r="F115" s="33"/>
      <c r="G115" s="6"/>
    </row>
    <row r="116" spans="1:7" x14ac:dyDescent="0.2">
      <c r="A116" s="11"/>
      <c r="B116" s="97"/>
      <c r="C116" s="13"/>
      <c r="D116" s="28"/>
      <c r="E116" s="46"/>
      <c r="F116" s="33"/>
      <c r="G116" s="6"/>
    </row>
    <row r="117" spans="1:7" x14ac:dyDescent="0.2">
      <c r="A117" s="11"/>
      <c r="B117" s="97"/>
      <c r="C117" s="13"/>
      <c r="D117" s="28"/>
      <c r="E117" s="46"/>
      <c r="F117" s="33"/>
      <c r="G117" s="6"/>
    </row>
    <row r="118" spans="1:7" x14ac:dyDescent="0.2">
      <c r="A118" s="11"/>
      <c r="B118" s="97"/>
      <c r="C118" s="13"/>
      <c r="D118" s="28"/>
      <c r="E118" s="46"/>
      <c r="F118" s="33"/>
      <c r="G118" s="6"/>
    </row>
    <row r="119" spans="1:7" x14ac:dyDescent="0.2">
      <c r="A119" s="11"/>
      <c r="B119" s="97"/>
      <c r="C119" s="13"/>
      <c r="D119" s="28"/>
      <c r="E119" s="46"/>
      <c r="F119" s="33"/>
      <c r="G119" s="6"/>
    </row>
    <row r="120" spans="1:7" x14ac:dyDescent="0.2">
      <c r="A120" s="11"/>
      <c r="B120" s="97"/>
      <c r="C120" s="13"/>
      <c r="D120" s="28"/>
      <c r="E120" s="46"/>
      <c r="F120" s="33"/>
      <c r="G120" s="6"/>
    </row>
    <row r="121" spans="1:7" x14ac:dyDescent="0.2">
      <c r="A121" s="11"/>
      <c r="B121" s="97"/>
      <c r="C121" s="13"/>
      <c r="D121" s="28"/>
      <c r="E121" s="46"/>
      <c r="F121" s="33"/>
      <c r="G121" s="6"/>
    </row>
    <row r="122" spans="1:7" x14ac:dyDescent="0.2">
      <c r="A122" s="11"/>
      <c r="B122" s="97"/>
      <c r="C122" s="13"/>
      <c r="D122" s="28"/>
      <c r="E122" s="46"/>
      <c r="F122" s="33"/>
      <c r="G122" s="6"/>
    </row>
    <row r="123" spans="1:7" x14ac:dyDescent="0.2">
      <c r="A123" s="11"/>
      <c r="B123" s="97"/>
      <c r="C123" s="4"/>
      <c r="D123" s="28"/>
      <c r="E123" s="46"/>
      <c r="F123" s="33"/>
      <c r="G123" s="6"/>
    </row>
    <row r="124" spans="1:7" x14ac:dyDescent="0.2">
      <c r="A124" s="11"/>
      <c r="B124" s="97"/>
      <c r="C124" s="4"/>
      <c r="D124" s="12"/>
      <c r="E124" s="46"/>
      <c r="F124" s="33"/>
      <c r="G124" s="6"/>
    </row>
    <row r="125" spans="1:7" x14ac:dyDescent="0.2">
      <c r="A125" s="11"/>
      <c r="B125" s="97"/>
      <c r="C125" s="4"/>
      <c r="D125" s="12"/>
      <c r="E125" s="46"/>
      <c r="F125" s="33"/>
      <c r="G125" s="6"/>
    </row>
    <row r="126" spans="1:7" x14ac:dyDescent="0.2">
      <c r="A126" s="11"/>
      <c r="B126" s="97"/>
      <c r="C126" s="4"/>
      <c r="D126" s="12"/>
      <c r="E126" s="46"/>
      <c r="F126" s="33"/>
      <c r="G126" s="6"/>
    </row>
    <row r="127" spans="1:7" x14ac:dyDescent="0.2">
      <c r="A127" s="11"/>
      <c r="B127" s="97"/>
      <c r="C127" s="4"/>
      <c r="D127" s="28"/>
      <c r="E127" s="46"/>
      <c r="F127" s="33"/>
      <c r="G127" s="6"/>
    </row>
    <row r="128" spans="1:7" x14ac:dyDescent="0.2">
      <c r="A128" s="11"/>
      <c r="B128" s="97"/>
      <c r="C128" s="4"/>
      <c r="D128" s="28"/>
      <c r="E128" s="45"/>
      <c r="F128" s="35"/>
      <c r="G128" s="6"/>
    </row>
    <row r="129" spans="1:7" x14ac:dyDescent="0.2">
      <c r="A129" s="11"/>
      <c r="B129" s="97"/>
      <c r="C129" s="4"/>
      <c r="D129" s="28"/>
      <c r="E129" s="45"/>
      <c r="F129" s="35"/>
      <c r="G129" s="6"/>
    </row>
    <row r="130" spans="1:7" x14ac:dyDescent="0.2">
      <c r="A130" s="11"/>
      <c r="B130" s="97"/>
      <c r="C130" s="4"/>
      <c r="D130" s="15"/>
      <c r="E130" s="45"/>
      <c r="F130" s="35"/>
      <c r="G130" s="6"/>
    </row>
    <row r="131" spans="1:7" x14ac:dyDescent="0.2">
      <c r="A131" s="11"/>
      <c r="B131" s="97"/>
      <c r="C131" s="4"/>
      <c r="D131" s="12"/>
      <c r="E131" s="46"/>
      <c r="F131" s="33"/>
      <c r="G131" s="6"/>
    </row>
    <row r="132" spans="1:7" x14ac:dyDescent="0.2">
      <c r="A132" s="11"/>
      <c r="B132" s="97"/>
      <c r="C132" s="4"/>
      <c r="D132" s="28"/>
      <c r="E132" s="46"/>
      <c r="F132" s="33"/>
      <c r="G132" s="6"/>
    </row>
    <row r="133" spans="1:7" x14ac:dyDescent="0.2">
      <c r="A133" s="11"/>
      <c r="B133" s="97"/>
      <c r="C133" s="4"/>
      <c r="D133" s="28"/>
      <c r="E133" s="46"/>
      <c r="F133" s="33"/>
      <c r="G133" s="6"/>
    </row>
    <row r="134" spans="1:7" x14ac:dyDescent="0.2">
      <c r="A134" s="11"/>
      <c r="B134" s="97"/>
      <c r="C134" s="4"/>
      <c r="D134" s="28"/>
      <c r="E134" s="46"/>
      <c r="F134" s="33"/>
      <c r="G134" s="6"/>
    </row>
    <row r="135" spans="1:7" x14ac:dyDescent="0.2">
      <c r="A135" s="11"/>
      <c r="B135" s="97"/>
      <c r="C135" s="4"/>
      <c r="D135" s="28"/>
      <c r="E135" s="46"/>
      <c r="F135" s="33"/>
      <c r="G135" s="6"/>
    </row>
    <row r="136" spans="1:7" x14ac:dyDescent="0.2">
      <c r="A136" s="11"/>
      <c r="B136" s="97"/>
      <c r="C136" s="4"/>
      <c r="D136" s="28"/>
      <c r="E136" s="46"/>
      <c r="F136" s="33"/>
      <c r="G136" s="6"/>
    </row>
    <row r="137" spans="1:7" x14ac:dyDescent="0.2">
      <c r="A137" s="11"/>
      <c r="B137" s="97"/>
      <c r="C137" s="4"/>
      <c r="D137" s="12"/>
      <c r="E137" s="46"/>
      <c r="F137" s="33"/>
      <c r="G137" s="6"/>
    </row>
    <row r="138" spans="1:7" x14ac:dyDescent="0.2">
      <c r="A138" s="11"/>
      <c r="B138" s="97"/>
      <c r="C138" s="4"/>
      <c r="D138" s="15"/>
      <c r="E138" s="45"/>
      <c r="F138" s="35"/>
      <c r="G138" s="6"/>
    </row>
    <row r="139" spans="1:7" x14ac:dyDescent="0.2">
      <c r="A139" s="11"/>
      <c r="B139" s="97"/>
      <c r="C139" s="4"/>
      <c r="D139" s="12"/>
      <c r="E139" s="46"/>
      <c r="F139" s="33"/>
      <c r="G139" s="6"/>
    </row>
    <row r="140" spans="1:7" x14ac:dyDescent="0.2">
      <c r="A140" s="11"/>
      <c r="B140" s="97"/>
      <c r="C140" s="4"/>
      <c r="D140" s="28"/>
      <c r="E140" s="46"/>
      <c r="F140" s="33"/>
      <c r="G140" s="6"/>
    </row>
    <row r="141" spans="1:7" x14ac:dyDescent="0.2">
      <c r="A141" s="11"/>
      <c r="B141" s="97"/>
      <c r="C141" s="4"/>
      <c r="D141" s="28"/>
      <c r="E141" s="46"/>
      <c r="F141" s="33"/>
      <c r="G141" s="6"/>
    </row>
    <row r="142" spans="1:7" x14ac:dyDescent="0.2">
      <c r="A142" s="11"/>
      <c r="B142" s="97"/>
      <c r="C142" s="4"/>
      <c r="D142" s="28"/>
      <c r="E142" s="46"/>
      <c r="F142" s="33"/>
      <c r="G142" s="6"/>
    </row>
    <row r="143" spans="1:7" x14ac:dyDescent="0.2">
      <c r="A143" s="11"/>
      <c r="B143" s="97"/>
      <c r="C143" s="4"/>
      <c r="D143" s="12"/>
      <c r="E143" s="46"/>
      <c r="F143" s="33"/>
      <c r="G143" s="6"/>
    </row>
    <row r="144" spans="1:7" x14ac:dyDescent="0.2">
      <c r="A144" s="11"/>
      <c r="B144" s="97"/>
      <c r="C144" s="4"/>
      <c r="D144" s="12"/>
      <c r="E144" s="46"/>
      <c r="F144" s="33"/>
      <c r="G144" s="6"/>
    </row>
    <row r="145" spans="1:7" x14ac:dyDescent="0.2">
      <c r="A145" s="11"/>
      <c r="B145" s="97"/>
      <c r="C145" s="13"/>
      <c r="D145" s="7"/>
      <c r="E145" s="46"/>
      <c r="F145" s="33"/>
      <c r="G145" s="6"/>
    </row>
    <row r="146" spans="1:7" x14ac:dyDescent="0.2">
      <c r="A146" s="11"/>
      <c r="B146" s="97"/>
      <c r="C146" s="4"/>
      <c r="D146" s="3"/>
      <c r="E146" s="47"/>
      <c r="F146" s="43"/>
      <c r="G146" s="6"/>
    </row>
    <row r="147" spans="1:7" ht="40.5" customHeight="1" x14ac:dyDescent="0.2">
      <c r="B147" s="99"/>
      <c r="C147" s="27"/>
      <c r="D147" s="15"/>
      <c r="E147" s="48"/>
      <c r="F147" s="35"/>
      <c r="G147" s="42"/>
    </row>
    <row r="148" spans="1:7" x14ac:dyDescent="0.2">
      <c r="A148" s="11"/>
      <c r="B148" s="97"/>
      <c r="C148" s="4"/>
      <c r="D148" s="3"/>
      <c r="E148" s="49"/>
      <c r="F148" s="35"/>
      <c r="G148" s="29"/>
    </row>
    <row r="149" spans="1:7" x14ac:dyDescent="0.2">
      <c r="A149" s="11"/>
      <c r="B149" s="97"/>
      <c r="C149" s="31"/>
      <c r="D149" s="38"/>
      <c r="E149" s="49"/>
      <c r="F149" s="33"/>
      <c r="G149" s="6"/>
    </row>
    <row r="150" spans="1:7" x14ac:dyDescent="0.2">
      <c r="A150" s="11"/>
      <c r="B150" s="97"/>
      <c r="C150" s="31"/>
      <c r="D150" s="38"/>
    </row>
    <row r="151" spans="1:7" x14ac:dyDescent="0.2">
      <c r="A151" s="11"/>
      <c r="B151" s="97"/>
      <c r="C151" s="31"/>
      <c r="D151" s="38"/>
      <c r="E151" s="49"/>
      <c r="F151" s="33"/>
      <c r="G151" s="30"/>
    </row>
    <row r="152" spans="1:7" x14ac:dyDescent="0.2">
      <c r="A152" s="11"/>
      <c r="B152" s="97"/>
      <c r="C152" s="31"/>
      <c r="D152" s="3"/>
      <c r="E152" s="49"/>
      <c r="F152" s="33"/>
      <c r="G152" s="6"/>
    </row>
    <row r="153" spans="1:7" x14ac:dyDescent="0.2">
      <c r="A153" s="11"/>
      <c r="B153" s="97"/>
      <c r="C153" s="4"/>
      <c r="D153" s="3"/>
      <c r="E153" s="49"/>
      <c r="F153" s="33"/>
      <c r="G153" s="6"/>
    </row>
    <row r="154" spans="1:7" x14ac:dyDescent="0.2">
      <c r="A154" s="11"/>
      <c r="B154" s="97"/>
      <c r="C154" s="31"/>
      <c r="D154" s="2"/>
      <c r="E154" s="49"/>
      <c r="F154" s="33"/>
      <c r="G154" s="30"/>
    </row>
    <row r="155" spans="1:7" ht="65.25" customHeight="1" x14ac:dyDescent="0.2">
      <c r="A155" s="11"/>
      <c r="B155" s="97"/>
      <c r="C155" s="31"/>
      <c r="D155" s="3"/>
      <c r="E155" s="49"/>
      <c r="F155" s="33"/>
      <c r="G155" s="30"/>
    </row>
    <row r="156" spans="1:7" x14ac:dyDescent="0.2">
      <c r="A156" s="11"/>
      <c r="B156" s="97"/>
      <c r="C156" s="31"/>
      <c r="D156" s="38"/>
      <c r="E156" s="49"/>
      <c r="F156" s="33"/>
      <c r="G156" s="30"/>
    </row>
    <row r="157" spans="1:7" x14ac:dyDescent="0.2">
      <c r="A157" s="11"/>
      <c r="B157" s="97"/>
      <c r="C157" s="31"/>
      <c r="D157" s="2"/>
      <c r="E157" s="49"/>
      <c r="F157" s="33"/>
      <c r="G157" s="30"/>
    </row>
    <row r="158" spans="1:7" x14ac:dyDescent="0.2">
      <c r="A158" s="11"/>
      <c r="B158" s="97"/>
      <c r="C158" s="31"/>
      <c r="D158" s="3"/>
      <c r="E158" s="49"/>
      <c r="F158" s="33"/>
      <c r="G158" s="30"/>
    </row>
    <row r="159" spans="1:7" x14ac:dyDescent="0.2">
      <c r="A159" s="11"/>
      <c r="B159" s="97"/>
      <c r="C159" s="31"/>
      <c r="D159" s="38"/>
      <c r="E159" s="49"/>
      <c r="F159" s="33"/>
      <c r="G159" s="30"/>
    </row>
    <row r="160" spans="1:7" x14ac:dyDescent="0.2">
      <c r="A160" s="11"/>
      <c r="B160" s="97"/>
      <c r="C160" s="31"/>
      <c r="D160" s="3"/>
      <c r="E160" s="49"/>
      <c r="F160" s="33"/>
      <c r="G160" s="30"/>
    </row>
    <row r="161" spans="1:7" x14ac:dyDescent="0.2">
      <c r="A161" s="11"/>
      <c r="B161" s="97"/>
      <c r="C161" s="4"/>
      <c r="D161" s="2"/>
      <c r="E161" s="51"/>
      <c r="F161" s="35"/>
      <c r="G161" s="30"/>
    </row>
    <row r="162" spans="1:7" x14ac:dyDescent="0.2">
      <c r="A162" s="11"/>
      <c r="B162" s="97"/>
      <c r="C162" s="31"/>
      <c r="D162" s="3"/>
      <c r="E162" s="49"/>
      <c r="F162" s="33"/>
      <c r="G162" s="30"/>
    </row>
    <row r="163" spans="1:7" x14ac:dyDescent="0.2">
      <c r="A163" s="11"/>
      <c r="B163" s="97"/>
      <c r="C163" s="21"/>
      <c r="D163" s="3"/>
      <c r="E163" s="49"/>
      <c r="F163" s="33"/>
      <c r="G163" s="30"/>
    </row>
    <row r="164" spans="1:7" x14ac:dyDescent="0.2">
      <c r="A164" s="11"/>
      <c r="B164" s="97"/>
      <c r="C164" s="31"/>
      <c r="D164" s="2"/>
      <c r="E164" s="49"/>
      <c r="F164" s="33"/>
      <c r="G164" s="30"/>
    </row>
    <row r="165" spans="1:7" x14ac:dyDescent="0.2">
      <c r="A165" s="11"/>
      <c r="B165" s="97"/>
      <c r="C165" s="31"/>
      <c r="D165" s="3"/>
      <c r="E165" s="49"/>
      <c r="F165" s="33"/>
      <c r="G165" s="30"/>
    </row>
    <row r="166" spans="1:7" x14ac:dyDescent="0.2">
      <c r="A166" s="11"/>
      <c r="B166" s="97"/>
      <c r="C166" s="31"/>
      <c r="D166" s="38"/>
      <c r="E166" s="49"/>
      <c r="F166" s="33"/>
      <c r="G166" s="30"/>
    </row>
    <row r="167" spans="1:7" x14ac:dyDescent="0.2">
      <c r="A167" s="11"/>
      <c r="B167" s="97"/>
      <c r="C167" s="31"/>
      <c r="D167" s="38"/>
      <c r="E167" s="49"/>
      <c r="F167" s="33"/>
      <c r="G167" s="30"/>
    </row>
    <row r="168" spans="1:7" x14ac:dyDescent="0.2">
      <c r="A168" s="11"/>
      <c r="B168" s="97"/>
      <c r="C168" s="31"/>
      <c r="D168" s="38"/>
      <c r="E168" s="49"/>
      <c r="F168" s="33"/>
      <c r="G168" s="30"/>
    </row>
    <row r="169" spans="1:7" x14ac:dyDescent="0.2">
      <c r="A169" s="11"/>
      <c r="B169" s="97"/>
      <c r="C169" s="31"/>
      <c r="D169" s="38"/>
      <c r="E169" s="49"/>
      <c r="F169" s="33"/>
      <c r="G169" s="30"/>
    </row>
    <row r="170" spans="1:7" x14ac:dyDescent="0.2">
      <c r="A170" s="11"/>
      <c r="B170" s="97"/>
      <c r="C170" s="31"/>
      <c r="D170" s="2"/>
      <c r="E170" s="49"/>
      <c r="F170" s="33"/>
      <c r="G170" s="30"/>
    </row>
    <row r="171" spans="1:7" x14ac:dyDescent="0.2">
      <c r="A171" s="11"/>
      <c r="B171" s="97"/>
      <c r="C171" s="31"/>
      <c r="D171" s="3"/>
      <c r="E171" s="49"/>
      <c r="F171" s="33"/>
      <c r="G171" s="30"/>
    </row>
    <row r="172" spans="1:7" x14ac:dyDescent="0.2">
      <c r="A172" s="11"/>
      <c r="B172" s="97"/>
      <c r="C172" s="31"/>
      <c r="D172" s="2"/>
      <c r="E172" s="49"/>
      <c r="F172" s="33"/>
      <c r="G172" s="30"/>
    </row>
    <row r="173" spans="1:7" x14ac:dyDescent="0.2">
      <c r="A173" s="11"/>
      <c r="B173" s="97"/>
      <c r="C173" s="31"/>
      <c r="D173" s="2"/>
      <c r="E173" s="49"/>
      <c r="F173" s="33"/>
      <c r="G173" s="30"/>
    </row>
    <row r="174" spans="1:7" x14ac:dyDescent="0.2">
      <c r="A174" s="11"/>
      <c r="B174" s="97"/>
      <c r="C174" s="31"/>
      <c r="D174" s="2"/>
      <c r="E174" s="49"/>
      <c r="F174" s="33"/>
      <c r="G174" s="30"/>
    </row>
    <row r="175" spans="1:7" x14ac:dyDescent="0.2">
      <c r="A175" s="11"/>
      <c r="B175" s="97"/>
      <c r="C175" s="31"/>
      <c r="D175" s="44"/>
      <c r="E175" s="49"/>
      <c r="F175" s="33"/>
      <c r="G175" s="30"/>
    </row>
    <row r="176" spans="1:7" x14ac:dyDescent="0.2">
      <c r="A176" s="11"/>
      <c r="B176" s="97"/>
      <c r="C176" s="31"/>
      <c r="D176" s="44"/>
      <c r="E176" s="49"/>
      <c r="F176" s="33"/>
      <c r="G176" s="30"/>
    </row>
    <row r="177" spans="1:7" x14ac:dyDescent="0.2">
      <c r="A177" s="11"/>
      <c r="B177" s="97"/>
      <c r="C177" s="31"/>
      <c r="D177" s="2"/>
      <c r="E177" s="49"/>
      <c r="F177" s="33"/>
      <c r="G177" s="30"/>
    </row>
    <row r="178" spans="1:7" x14ac:dyDescent="0.2">
      <c r="A178" s="11"/>
      <c r="B178" s="97"/>
      <c r="C178" s="31"/>
      <c r="D178" s="3"/>
      <c r="E178" s="49"/>
      <c r="F178" s="33"/>
      <c r="G178" s="30"/>
    </row>
    <row r="179" spans="1:7" x14ac:dyDescent="0.2">
      <c r="A179" s="11"/>
      <c r="B179" s="97"/>
      <c r="C179" s="31"/>
      <c r="D179" s="2"/>
      <c r="E179" s="49"/>
      <c r="F179" s="33"/>
      <c r="G179" s="30"/>
    </row>
    <row r="180" spans="1:7" x14ac:dyDescent="0.2">
      <c r="A180" s="11"/>
      <c r="B180" s="97"/>
      <c r="C180" s="31"/>
      <c r="D180" s="2"/>
      <c r="E180" s="49"/>
      <c r="F180" s="33"/>
      <c r="G180" s="30"/>
    </row>
    <row r="181" spans="1:7" x14ac:dyDescent="0.2">
      <c r="A181" s="11"/>
      <c r="B181" s="97"/>
      <c r="C181" s="31"/>
      <c r="D181" s="2"/>
      <c r="E181" s="49"/>
      <c r="F181" s="33"/>
      <c r="G181" s="30"/>
    </row>
    <row r="182" spans="1:7" x14ac:dyDescent="0.2">
      <c r="A182" s="11"/>
      <c r="B182" s="97"/>
      <c r="C182" s="31"/>
      <c r="D182" s="3"/>
      <c r="E182" s="49"/>
      <c r="F182" s="33"/>
      <c r="G182" s="30"/>
    </row>
    <row r="183" spans="1:7" x14ac:dyDescent="0.2">
      <c r="A183" s="11"/>
      <c r="B183" s="97"/>
      <c r="C183" s="4"/>
      <c r="D183" s="2"/>
      <c r="E183" s="49"/>
      <c r="F183" s="33"/>
      <c r="G183" s="30"/>
    </row>
    <row r="184" spans="1:7" x14ac:dyDescent="0.2">
      <c r="A184" s="11"/>
      <c r="B184" s="97"/>
      <c r="C184" s="31"/>
      <c r="D184" s="3"/>
      <c r="E184" s="49"/>
      <c r="F184" s="33"/>
      <c r="G184" s="30"/>
    </row>
    <row r="185" spans="1:7" x14ac:dyDescent="0.2">
      <c r="A185" s="11"/>
      <c r="B185" s="97"/>
      <c r="C185" s="31"/>
      <c r="D185" s="2"/>
      <c r="E185" s="49"/>
      <c r="F185" s="33"/>
      <c r="G185" s="30"/>
    </row>
    <row r="186" spans="1:7" x14ac:dyDescent="0.2">
      <c r="A186" s="11"/>
      <c r="B186" s="97"/>
      <c r="C186" s="31"/>
      <c r="D186" s="2"/>
      <c r="E186" s="49"/>
      <c r="F186" s="33"/>
      <c r="G186" s="30"/>
    </row>
    <row r="187" spans="1:7" x14ac:dyDescent="0.2">
      <c r="A187" s="11"/>
      <c r="B187" s="97"/>
      <c r="C187" s="31"/>
      <c r="D187" s="2"/>
      <c r="E187" s="49"/>
      <c r="F187" s="33"/>
      <c r="G187" s="30"/>
    </row>
    <row r="188" spans="1:7" x14ac:dyDescent="0.2">
      <c r="A188" s="11"/>
      <c r="B188" s="97"/>
      <c r="C188" s="31"/>
      <c r="D188" s="2"/>
      <c r="E188" s="49"/>
      <c r="F188" s="33"/>
      <c r="G188" s="30"/>
    </row>
    <row r="189" spans="1:7" x14ac:dyDescent="0.2">
      <c r="A189" s="11"/>
      <c r="B189" s="97"/>
      <c r="C189" s="31"/>
      <c r="D189" s="2"/>
      <c r="E189" s="49"/>
      <c r="F189" s="33"/>
      <c r="G189" s="30"/>
    </row>
    <row r="190" spans="1:7" x14ac:dyDescent="0.2">
      <c r="A190" s="11"/>
      <c r="B190" s="97"/>
      <c r="C190" s="13"/>
      <c r="D190" s="7"/>
      <c r="E190" s="46"/>
      <c r="F190" s="33"/>
      <c r="G190" s="6"/>
    </row>
    <row r="191" spans="1:7" x14ac:dyDescent="0.2">
      <c r="A191" s="11"/>
      <c r="B191" s="97"/>
      <c r="C191" s="31"/>
      <c r="D191" s="2"/>
      <c r="E191" s="49"/>
      <c r="F191" s="33"/>
      <c r="G191" s="30"/>
    </row>
    <row r="192" spans="1:7" x14ac:dyDescent="0.2">
      <c r="A192" s="11"/>
      <c r="B192" s="97"/>
      <c r="C192" s="4"/>
      <c r="D192" s="26"/>
      <c r="E192" s="49"/>
      <c r="F192" s="33"/>
      <c r="G192" s="30"/>
    </row>
    <row r="193" spans="1:7" x14ac:dyDescent="0.2">
      <c r="A193" s="11"/>
      <c r="B193" s="97"/>
      <c r="C193" s="31"/>
      <c r="D193" s="3"/>
      <c r="E193" s="49"/>
      <c r="F193" s="33"/>
      <c r="G193" s="30"/>
    </row>
    <row r="194" spans="1:7" x14ac:dyDescent="0.2">
      <c r="A194" s="11"/>
      <c r="B194" s="97"/>
      <c r="C194" s="31"/>
      <c r="D194" s="3"/>
      <c r="E194" s="49"/>
      <c r="F194" s="33"/>
      <c r="G194" s="30"/>
    </row>
    <row r="195" spans="1:7" x14ac:dyDescent="0.2">
      <c r="A195" s="11"/>
      <c r="B195" s="97"/>
      <c r="C195" s="31"/>
      <c r="D195" s="2"/>
      <c r="E195" s="49"/>
      <c r="F195" s="33"/>
      <c r="G195" s="30"/>
    </row>
    <row r="196" spans="1:7" x14ac:dyDescent="0.2">
      <c r="A196" s="11"/>
      <c r="B196" s="97"/>
      <c r="C196" s="31"/>
      <c r="D196" s="2"/>
      <c r="E196" s="49"/>
      <c r="F196" s="33"/>
      <c r="G196" s="30"/>
    </row>
    <row r="197" spans="1:7" x14ac:dyDescent="0.2">
      <c r="A197" s="11"/>
      <c r="B197" s="97"/>
      <c r="C197" s="4"/>
      <c r="D197" s="3"/>
      <c r="E197" s="49"/>
      <c r="F197" s="33"/>
      <c r="G197" s="30"/>
    </row>
    <row r="198" spans="1:7" x14ac:dyDescent="0.2">
      <c r="A198" s="11"/>
      <c r="B198" s="97"/>
      <c r="C198" s="4"/>
      <c r="D198" s="3"/>
      <c r="E198" s="49"/>
      <c r="F198" s="33"/>
      <c r="G198" s="30"/>
    </row>
    <row r="199" spans="1:7" x14ac:dyDescent="0.2">
      <c r="A199" s="11"/>
      <c r="B199" s="97"/>
      <c r="C199" s="4"/>
      <c r="D199" s="3"/>
      <c r="E199" s="49"/>
      <c r="F199" s="33"/>
      <c r="G199" s="30"/>
    </row>
    <row r="200" spans="1:7" x14ac:dyDescent="0.2">
      <c r="A200" s="11"/>
      <c r="B200" s="97"/>
      <c r="C200" s="31"/>
      <c r="D200" s="2"/>
      <c r="E200" s="51"/>
      <c r="F200" s="35"/>
      <c r="G200" s="30"/>
    </row>
    <row r="201" spans="1:7" x14ac:dyDescent="0.2">
      <c r="A201" s="11"/>
      <c r="B201" s="97"/>
      <c r="C201" s="31"/>
      <c r="D201" s="38"/>
      <c r="E201" s="49"/>
      <c r="F201" s="33"/>
      <c r="G201" s="30"/>
    </row>
    <row r="202" spans="1:7" x14ac:dyDescent="0.2">
      <c r="A202" s="11"/>
      <c r="B202" s="97"/>
      <c r="C202" s="31"/>
      <c r="D202" s="38"/>
      <c r="E202" s="49"/>
      <c r="F202" s="33"/>
      <c r="G202" s="30"/>
    </row>
    <row r="203" spans="1:7" x14ac:dyDescent="0.2">
      <c r="A203" s="11"/>
      <c r="B203" s="97"/>
      <c r="C203" s="31"/>
      <c r="D203" s="38"/>
      <c r="E203" s="49"/>
      <c r="F203" s="33"/>
      <c r="G203" s="30"/>
    </row>
    <row r="204" spans="1:7" x14ac:dyDescent="0.2">
      <c r="A204" s="11"/>
      <c r="B204" s="97"/>
      <c r="C204" s="31"/>
      <c r="D204" s="38"/>
      <c r="E204" s="49"/>
      <c r="F204" s="33"/>
      <c r="G204" s="30"/>
    </row>
    <row r="205" spans="1:7" x14ac:dyDescent="0.2">
      <c r="A205" s="11"/>
      <c r="B205" s="97"/>
      <c r="C205" s="31"/>
      <c r="D205" s="38"/>
      <c r="E205" s="49"/>
      <c r="F205" s="33"/>
      <c r="G205" s="30"/>
    </row>
    <row r="206" spans="1:7" x14ac:dyDescent="0.2">
      <c r="A206" s="11"/>
      <c r="B206" s="97"/>
      <c r="C206" s="31"/>
      <c r="D206" s="38"/>
      <c r="E206" s="49"/>
      <c r="F206" s="33"/>
      <c r="G206" s="30"/>
    </row>
    <row r="207" spans="1:7" x14ac:dyDescent="0.2">
      <c r="A207" s="11"/>
      <c r="B207" s="97"/>
      <c r="C207" s="31"/>
      <c r="D207" s="38"/>
      <c r="E207" s="49"/>
      <c r="F207" s="33"/>
      <c r="G207" s="30"/>
    </row>
    <row r="208" spans="1:7" x14ac:dyDescent="0.2">
      <c r="A208" s="11"/>
      <c r="B208" s="97"/>
      <c r="C208" s="31"/>
      <c r="D208" s="2"/>
      <c r="E208" s="51"/>
      <c r="F208" s="35"/>
      <c r="G208" s="30"/>
    </row>
    <row r="209" spans="1:7" x14ac:dyDescent="0.2">
      <c r="A209" s="11"/>
      <c r="B209" s="97"/>
      <c r="C209" s="31"/>
      <c r="D209" s="38"/>
      <c r="E209" s="49"/>
      <c r="F209" s="33"/>
      <c r="G209" s="30"/>
    </row>
    <row r="210" spans="1:7" x14ac:dyDescent="0.2">
      <c r="A210" s="11"/>
      <c r="B210" s="97"/>
      <c r="C210" s="31"/>
      <c r="D210" s="2"/>
      <c r="E210" s="49"/>
      <c r="F210" s="33"/>
      <c r="G210" s="30"/>
    </row>
    <row r="211" spans="1:7" x14ac:dyDescent="0.2">
      <c r="A211" s="11"/>
      <c r="B211" s="97"/>
      <c r="C211" s="4"/>
      <c r="D211" s="2"/>
      <c r="E211" s="51"/>
      <c r="F211" s="35"/>
      <c r="G211" s="30"/>
    </row>
    <row r="212" spans="1:7" x14ac:dyDescent="0.2">
      <c r="A212" s="11"/>
      <c r="B212" s="97"/>
      <c r="C212" s="31"/>
      <c r="D212" s="3"/>
      <c r="E212" s="49"/>
      <c r="F212" s="33"/>
      <c r="G212" s="30"/>
    </row>
    <row r="213" spans="1:7" x14ac:dyDescent="0.2">
      <c r="A213" s="11"/>
      <c r="B213" s="97"/>
      <c r="C213" s="31"/>
      <c r="D213" s="2"/>
      <c r="E213" s="49"/>
      <c r="F213" s="33"/>
      <c r="G213" s="30"/>
    </row>
    <row r="214" spans="1:7" x14ac:dyDescent="0.2">
      <c r="A214" s="11"/>
      <c r="B214" s="97"/>
      <c r="C214" s="21"/>
      <c r="D214" s="3"/>
      <c r="E214" s="49"/>
      <c r="F214" s="33"/>
      <c r="G214" s="30"/>
    </row>
    <row r="215" spans="1:7" x14ac:dyDescent="0.2">
      <c r="A215" s="11"/>
      <c r="B215" s="97"/>
      <c r="C215" s="21"/>
      <c r="D215" s="3"/>
      <c r="E215" s="49"/>
      <c r="F215" s="33"/>
      <c r="G215" s="30"/>
    </row>
    <row r="216" spans="1:7" x14ac:dyDescent="0.2">
      <c r="A216" s="11"/>
      <c r="B216" s="97"/>
      <c r="C216" s="4"/>
      <c r="D216" s="2"/>
      <c r="E216" s="49"/>
      <c r="F216" s="33"/>
      <c r="G216" s="30"/>
    </row>
    <row r="217" spans="1:7" x14ac:dyDescent="0.2">
      <c r="A217" s="11"/>
      <c r="B217" s="97"/>
      <c r="C217" s="31"/>
      <c r="D217" s="3"/>
      <c r="E217" s="49"/>
      <c r="F217" s="33"/>
      <c r="G217" s="30"/>
    </row>
    <row r="218" spans="1:7" x14ac:dyDescent="0.2">
      <c r="A218" s="11"/>
      <c r="B218" s="97"/>
      <c r="C218" s="31"/>
      <c r="D218" s="38"/>
      <c r="E218" s="49"/>
      <c r="F218" s="33"/>
      <c r="G218" s="30"/>
    </row>
    <row r="219" spans="1:7" x14ac:dyDescent="0.2">
      <c r="A219" s="11"/>
      <c r="B219" s="97"/>
      <c r="C219" s="31"/>
      <c r="D219" s="38"/>
      <c r="E219" s="49"/>
      <c r="F219" s="33"/>
      <c r="G219" s="30"/>
    </row>
    <row r="220" spans="1:7" x14ac:dyDescent="0.2">
      <c r="A220" s="11"/>
      <c r="B220" s="97"/>
      <c r="C220" s="31"/>
      <c r="D220" s="38"/>
      <c r="E220" s="49"/>
      <c r="F220" s="33"/>
      <c r="G220" s="32"/>
    </row>
    <row r="221" spans="1:7" x14ac:dyDescent="0.2">
      <c r="A221" s="11"/>
      <c r="B221" s="97"/>
      <c r="C221" s="4"/>
      <c r="D221" s="2"/>
      <c r="E221" s="49"/>
      <c r="F221" s="33"/>
      <c r="G221" s="10"/>
    </row>
    <row r="222" spans="1:7" x14ac:dyDescent="0.2">
      <c r="C222" s="31"/>
      <c r="D222" s="3"/>
      <c r="E222" s="49"/>
      <c r="F222" s="33"/>
    </row>
    <row r="223" spans="1:7" x14ac:dyDescent="0.2">
      <c r="C223" s="31"/>
      <c r="D223" s="2"/>
      <c r="E223" s="49"/>
      <c r="F223" s="33"/>
    </row>
    <row r="224" spans="1:7" x14ac:dyDescent="0.2">
      <c r="C224" s="31"/>
      <c r="D224" s="3"/>
      <c r="E224" s="49"/>
      <c r="F224" s="33"/>
    </row>
    <row r="225" spans="3:6" x14ac:dyDescent="0.2">
      <c r="C225" s="31"/>
      <c r="D225" s="2"/>
      <c r="E225" s="49"/>
      <c r="F225" s="33"/>
    </row>
    <row r="226" spans="3:6" x14ac:dyDescent="0.2">
      <c r="C226" s="31"/>
      <c r="D226" s="3"/>
      <c r="E226" s="49"/>
      <c r="F226" s="33"/>
    </row>
    <row r="227" spans="3:6" x14ac:dyDescent="0.2">
      <c r="C227" s="31"/>
      <c r="D227" s="2"/>
      <c r="E227" s="49"/>
      <c r="F227" s="33"/>
    </row>
    <row r="228" spans="3:6" x14ac:dyDescent="0.2">
      <c r="C228" s="31"/>
      <c r="D228" s="3"/>
      <c r="E228" s="49"/>
      <c r="F228" s="33"/>
    </row>
    <row r="229" spans="3:6" x14ac:dyDescent="0.2">
      <c r="C229" s="26"/>
      <c r="D229" s="2"/>
      <c r="E229" s="49"/>
      <c r="F229" s="33"/>
    </row>
    <row r="230" spans="3:6" x14ac:dyDescent="0.2">
      <c r="C230" s="31"/>
      <c r="D230" s="3"/>
      <c r="E230" s="49"/>
      <c r="F230" s="33"/>
    </row>
    <row r="231" spans="3:6" x14ac:dyDescent="0.2">
      <c r="C231" s="31"/>
      <c r="D231" s="3"/>
      <c r="E231" s="49"/>
      <c r="F231" s="33"/>
    </row>
    <row r="232" spans="3:6" x14ac:dyDescent="0.2">
      <c r="C232" s="31"/>
      <c r="D232" s="3"/>
      <c r="E232" s="49"/>
      <c r="F232" s="33"/>
    </row>
    <row r="233" spans="3:6" x14ac:dyDescent="0.2">
      <c r="C233" s="31"/>
      <c r="D233" s="3"/>
      <c r="E233" s="49"/>
      <c r="F233" s="33"/>
    </row>
    <row r="234" spans="3:6" x14ac:dyDescent="0.2">
      <c r="C234" s="31"/>
      <c r="D234" s="3"/>
      <c r="E234" s="49"/>
      <c r="F234" s="33"/>
    </row>
    <row r="235" spans="3:6" x14ac:dyDescent="0.2">
      <c r="C235" s="4"/>
      <c r="D235" s="2"/>
      <c r="E235" s="49"/>
      <c r="F235" s="33"/>
    </row>
    <row r="236" spans="3:6" x14ac:dyDescent="0.2">
      <c r="C236" s="31"/>
      <c r="D236" s="3"/>
      <c r="E236" s="49"/>
      <c r="F236" s="33"/>
    </row>
    <row r="237" spans="3:6" x14ac:dyDescent="0.2">
      <c r="C237" s="31"/>
      <c r="D237" s="2"/>
      <c r="E237" s="49"/>
      <c r="F237" s="33"/>
    </row>
    <row r="238" spans="3:6" x14ac:dyDescent="0.2">
      <c r="C238" s="31"/>
      <c r="D238" s="3"/>
      <c r="E238" s="49"/>
      <c r="F238" s="33"/>
    </row>
    <row r="239" spans="3:6" x14ac:dyDescent="0.2">
      <c r="C239" s="31"/>
      <c r="D239" s="3"/>
      <c r="E239" s="49"/>
      <c r="F239" s="33"/>
    </row>
    <row r="240" spans="3:6" x14ac:dyDescent="0.2">
      <c r="C240" s="31"/>
      <c r="D240" s="3"/>
      <c r="E240" s="49"/>
      <c r="F240" s="33"/>
    </row>
    <row r="241" spans="1:7" x14ac:dyDescent="0.2">
      <c r="C241" s="31"/>
      <c r="D241" s="3"/>
      <c r="E241" s="49"/>
      <c r="F241" s="33"/>
    </row>
    <row r="242" spans="1:7" x14ac:dyDescent="0.2">
      <c r="C242" s="31"/>
      <c r="D242" s="3"/>
      <c r="E242" s="49"/>
      <c r="F242" s="33"/>
    </row>
    <row r="243" spans="1:7" x14ac:dyDescent="0.2">
      <c r="C243" s="31"/>
      <c r="D243" s="3"/>
      <c r="E243" s="49"/>
      <c r="F243" s="33"/>
    </row>
    <row r="244" spans="1:7" x14ac:dyDescent="0.2">
      <c r="C244" s="31"/>
      <c r="D244" s="3"/>
      <c r="E244" s="49"/>
      <c r="F244" s="33"/>
    </row>
    <row r="245" spans="1:7" x14ac:dyDescent="0.2">
      <c r="C245" s="31"/>
      <c r="D245" s="3"/>
      <c r="E245" s="49"/>
      <c r="F245" s="33"/>
    </row>
    <row r="246" spans="1:7" x14ac:dyDescent="0.2">
      <c r="B246" s="97"/>
      <c r="C246" s="4"/>
      <c r="D246" s="2"/>
      <c r="E246" s="49"/>
      <c r="F246" s="33"/>
    </row>
    <row r="247" spans="1:7" x14ac:dyDescent="0.2">
      <c r="B247" s="97"/>
      <c r="C247" s="31"/>
      <c r="D247" s="3"/>
      <c r="E247" s="49"/>
      <c r="F247" s="33"/>
    </row>
    <row r="248" spans="1:7" x14ac:dyDescent="0.2">
      <c r="C248" s="31"/>
      <c r="D248" s="3"/>
      <c r="E248" s="49"/>
      <c r="F248" s="33"/>
    </row>
    <row r="249" spans="1:7" x14ac:dyDescent="0.2">
      <c r="A249" s="11"/>
      <c r="B249" s="97"/>
      <c r="C249" s="13"/>
      <c r="D249" s="7"/>
      <c r="E249" s="46"/>
      <c r="F249" s="33"/>
      <c r="G249" s="6"/>
    </row>
    <row r="250" spans="1:7" x14ac:dyDescent="0.2">
      <c r="C250" s="31"/>
      <c r="D250" s="3"/>
      <c r="E250" s="49"/>
      <c r="F250" s="33"/>
    </row>
    <row r="251" spans="1:7" x14ac:dyDescent="0.2">
      <c r="C251" s="4"/>
      <c r="D251" s="3"/>
      <c r="E251" s="49"/>
      <c r="F251" s="33"/>
    </row>
    <row r="252" spans="1:7" x14ac:dyDescent="0.2">
      <c r="C252" s="4"/>
      <c r="D252" s="3"/>
      <c r="E252" s="49"/>
      <c r="F252" s="33"/>
    </row>
    <row r="253" spans="1:7" x14ac:dyDescent="0.2">
      <c r="C253" s="4"/>
      <c r="D253" s="3"/>
      <c r="E253" s="49"/>
      <c r="F253" s="33"/>
    </row>
    <row r="254" spans="1:7" x14ac:dyDescent="0.2">
      <c r="C254" s="21"/>
      <c r="D254" s="37"/>
      <c r="E254" s="49"/>
      <c r="F254" s="33"/>
    </row>
    <row r="255" spans="1:7" x14ac:dyDescent="0.2">
      <c r="C255" s="31"/>
      <c r="D255" s="3"/>
      <c r="E255" s="49"/>
      <c r="F255" s="33"/>
    </row>
    <row r="256" spans="1:7" x14ac:dyDescent="0.2">
      <c r="C256" s="4"/>
      <c r="D256" s="3"/>
      <c r="E256" s="49"/>
      <c r="F256" s="33"/>
    </row>
    <row r="257" spans="3:6" x14ac:dyDescent="0.2">
      <c r="C257" s="4"/>
      <c r="D257" s="3"/>
      <c r="E257" s="49"/>
      <c r="F257" s="33"/>
    </row>
    <row r="258" spans="3:6" x14ac:dyDescent="0.2">
      <c r="C258" s="4"/>
      <c r="D258" s="3"/>
      <c r="E258" s="49"/>
      <c r="F258" s="33"/>
    </row>
    <row r="259" spans="3:6" x14ac:dyDescent="0.2">
      <c r="C259" s="31"/>
      <c r="D259" s="3"/>
      <c r="E259" s="49"/>
      <c r="F259" s="33"/>
    </row>
    <row r="260" spans="3:6" x14ac:dyDescent="0.2">
      <c r="C260" s="4"/>
      <c r="D260" s="3"/>
      <c r="E260" s="49"/>
      <c r="F260" s="33"/>
    </row>
    <row r="261" spans="3:6" ht="51" customHeight="1" x14ac:dyDescent="0.2">
      <c r="C261" s="4"/>
      <c r="D261" s="3"/>
      <c r="E261" s="49"/>
      <c r="F261" s="33"/>
    </row>
    <row r="262" spans="3:6" x14ac:dyDescent="0.2">
      <c r="C262" s="4"/>
      <c r="D262" s="3"/>
      <c r="E262" s="49"/>
      <c r="F262" s="33"/>
    </row>
    <row r="263" spans="3:6" x14ac:dyDescent="0.2">
      <c r="C263" s="31"/>
      <c r="D263" s="3"/>
      <c r="E263" s="49"/>
      <c r="F263" s="33"/>
    </row>
    <row r="264" spans="3:6" x14ac:dyDescent="0.2">
      <c r="C264" s="31"/>
      <c r="D264" s="3"/>
      <c r="E264" s="49"/>
      <c r="F264" s="33"/>
    </row>
    <row r="265" spans="3:6" x14ac:dyDescent="0.2">
      <c r="C265" s="31"/>
      <c r="D265" s="3"/>
      <c r="E265" s="49"/>
      <c r="F265" s="33"/>
    </row>
    <row r="266" spans="3:6" x14ac:dyDescent="0.2">
      <c r="C266" s="31"/>
      <c r="D266" s="38"/>
      <c r="E266" s="49"/>
      <c r="F266" s="33"/>
    </row>
    <row r="267" spans="3:6" x14ac:dyDescent="0.2">
      <c r="C267" s="31"/>
      <c r="D267" s="38"/>
      <c r="E267" s="49"/>
      <c r="F267" s="33"/>
    </row>
    <row r="268" spans="3:6" x14ac:dyDescent="0.2">
      <c r="C268" s="31"/>
      <c r="D268" s="38"/>
      <c r="E268" s="49"/>
      <c r="F268" s="33"/>
    </row>
    <row r="269" spans="3:6" x14ac:dyDescent="0.2">
      <c r="C269" s="31"/>
      <c r="D269" s="38"/>
      <c r="E269" s="49"/>
      <c r="F269" s="33"/>
    </row>
    <row r="270" spans="3:6" x14ac:dyDescent="0.2">
      <c r="C270" s="31"/>
      <c r="D270" s="38"/>
      <c r="E270" s="49"/>
      <c r="F270" s="33"/>
    </row>
    <row r="271" spans="3:6" x14ac:dyDescent="0.2">
      <c r="C271" s="31"/>
      <c r="D271" s="38"/>
      <c r="E271" s="49"/>
      <c r="F271" s="33"/>
    </row>
    <row r="272" spans="3:6" x14ac:dyDescent="0.2">
      <c r="C272" s="31"/>
      <c r="D272" s="3"/>
      <c r="E272" s="49"/>
      <c r="F272" s="33"/>
    </row>
    <row r="273" spans="3:6" x14ac:dyDescent="0.2">
      <c r="C273" s="4"/>
      <c r="D273" s="3"/>
      <c r="E273" s="49"/>
      <c r="F273" s="33"/>
    </row>
    <row r="274" spans="3:6" x14ac:dyDescent="0.2">
      <c r="C274" s="31"/>
      <c r="D274" s="3"/>
      <c r="E274" s="49"/>
      <c r="F274" s="33"/>
    </row>
    <row r="275" spans="3:6" ht="29.25" customHeight="1" x14ac:dyDescent="0.2">
      <c r="C275" s="4"/>
      <c r="D275" s="3"/>
      <c r="E275" s="17"/>
      <c r="F275" s="35"/>
    </row>
    <row r="276" spans="3:6" x14ac:dyDescent="0.2">
      <c r="C276" s="31"/>
      <c r="D276" s="38"/>
      <c r="E276" s="49"/>
      <c r="F276" s="33"/>
    </row>
    <row r="277" spans="3:6" x14ac:dyDescent="0.2">
      <c r="C277" s="31"/>
      <c r="D277" s="38"/>
      <c r="E277" s="49"/>
      <c r="F277" s="33"/>
    </row>
    <row r="278" spans="3:6" x14ac:dyDescent="0.2">
      <c r="C278" s="31"/>
      <c r="D278" s="38"/>
      <c r="E278" s="49"/>
      <c r="F278" s="33"/>
    </row>
    <row r="279" spans="3:6" x14ac:dyDescent="0.2">
      <c r="C279" s="31"/>
      <c r="D279" s="38"/>
      <c r="E279" s="49"/>
      <c r="F279" s="33"/>
    </row>
    <row r="280" spans="3:6" x14ac:dyDescent="0.2">
      <c r="C280" s="31"/>
      <c r="D280" s="38"/>
      <c r="E280" s="49"/>
      <c r="F280" s="33"/>
    </row>
    <row r="281" spans="3:6" x14ac:dyDescent="0.2">
      <c r="C281" s="31"/>
      <c r="D281" s="38"/>
      <c r="E281" s="49"/>
      <c r="F281" s="33"/>
    </row>
    <row r="282" spans="3:6" x14ac:dyDescent="0.2">
      <c r="C282" s="31"/>
      <c r="D282" s="38"/>
      <c r="E282" s="49"/>
      <c r="F282" s="33"/>
    </row>
    <row r="283" spans="3:6" x14ac:dyDescent="0.2">
      <c r="C283" s="31"/>
      <c r="D283" s="3"/>
      <c r="E283" s="49"/>
      <c r="F283" s="33"/>
    </row>
    <row r="284" spans="3:6" ht="38.25" customHeight="1" x14ac:dyDescent="0.2">
      <c r="C284" s="4"/>
      <c r="D284" s="3"/>
      <c r="E284" s="17"/>
      <c r="F284" s="35"/>
    </row>
    <row r="285" spans="3:6" x14ac:dyDescent="0.2">
      <c r="C285" s="31"/>
      <c r="D285" s="38"/>
      <c r="E285" s="49"/>
      <c r="F285" s="33"/>
    </row>
    <row r="286" spans="3:6" x14ac:dyDescent="0.2">
      <c r="C286" s="31"/>
      <c r="D286" s="38"/>
      <c r="E286" s="49"/>
      <c r="F286" s="33"/>
    </row>
    <row r="287" spans="3:6" x14ac:dyDescent="0.2">
      <c r="C287" s="31"/>
      <c r="D287" s="38"/>
      <c r="E287" s="49"/>
      <c r="F287" s="33"/>
    </row>
    <row r="288" spans="3:6" x14ac:dyDescent="0.2">
      <c r="C288" s="31"/>
      <c r="D288" s="38"/>
      <c r="E288" s="49"/>
      <c r="F288" s="33"/>
    </row>
    <row r="289" spans="3:6" x14ac:dyDescent="0.2">
      <c r="C289" s="31"/>
      <c r="D289" s="38"/>
      <c r="E289" s="49"/>
      <c r="F289" s="33"/>
    </row>
    <row r="290" spans="3:6" x14ac:dyDescent="0.2">
      <c r="C290" s="31"/>
      <c r="D290" s="38"/>
      <c r="E290" s="49"/>
      <c r="F290" s="33"/>
    </row>
    <row r="291" spans="3:6" x14ac:dyDescent="0.2">
      <c r="C291" s="31"/>
      <c r="D291" s="3"/>
      <c r="E291" s="49"/>
      <c r="F291" s="33"/>
    </row>
    <row r="292" spans="3:6" x14ac:dyDescent="0.2">
      <c r="C292" s="31"/>
      <c r="D292" s="3"/>
      <c r="E292" s="49"/>
      <c r="F292" s="33"/>
    </row>
    <row r="293" spans="3:6" x14ac:dyDescent="0.2">
      <c r="C293" s="31"/>
      <c r="D293" s="3"/>
      <c r="E293" s="49"/>
      <c r="F293" s="33"/>
    </row>
    <row r="294" spans="3:6" x14ac:dyDescent="0.2">
      <c r="C294" s="31"/>
      <c r="D294" s="3"/>
      <c r="E294" s="49"/>
      <c r="F294" s="33"/>
    </row>
    <row r="295" spans="3:6" x14ac:dyDescent="0.2">
      <c r="C295" s="31"/>
      <c r="D295" s="3"/>
      <c r="E295" s="49"/>
      <c r="F295" s="33"/>
    </row>
    <row r="296" spans="3:6" x14ac:dyDescent="0.2">
      <c r="C296" s="31"/>
      <c r="D296" s="3"/>
      <c r="E296" s="49"/>
      <c r="F296" s="33"/>
    </row>
    <row r="297" spans="3:6" x14ac:dyDescent="0.2">
      <c r="C297" s="31"/>
      <c r="D297" s="3"/>
      <c r="E297" s="49"/>
      <c r="F297" s="33"/>
    </row>
    <row r="298" spans="3:6" x14ac:dyDescent="0.2">
      <c r="C298" s="31"/>
      <c r="D298" s="3"/>
      <c r="E298" s="49"/>
      <c r="F298" s="33"/>
    </row>
    <row r="299" spans="3:6" x14ac:dyDescent="0.2">
      <c r="C299" s="31"/>
      <c r="D299" s="3"/>
      <c r="E299" s="49"/>
      <c r="F299" s="33"/>
    </row>
    <row r="300" spans="3:6" x14ac:dyDescent="0.2">
      <c r="C300" s="31"/>
      <c r="D300" s="3"/>
      <c r="E300" s="49"/>
      <c r="F300" s="33"/>
    </row>
    <row r="301" spans="3:6" x14ac:dyDescent="0.2">
      <c r="C301" s="31"/>
      <c r="D301" s="3"/>
      <c r="E301" s="49"/>
      <c r="F301" s="33"/>
    </row>
    <row r="302" spans="3:6" x14ac:dyDescent="0.2">
      <c r="C302" s="31"/>
      <c r="D302" s="3"/>
      <c r="E302" s="49"/>
      <c r="F302" s="33"/>
    </row>
    <row r="303" spans="3:6" x14ac:dyDescent="0.2">
      <c r="C303" s="31"/>
      <c r="D303" s="3"/>
      <c r="E303" s="49"/>
      <c r="F303" s="33"/>
    </row>
    <row r="304" spans="3:6" x14ac:dyDescent="0.2">
      <c r="C304" s="31"/>
      <c r="D304" s="3"/>
      <c r="E304" s="49"/>
      <c r="F304" s="33"/>
    </row>
    <row r="305" spans="1:7" x14ac:dyDescent="0.2">
      <c r="C305" s="31"/>
      <c r="D305" s="3"/>
      <c r="E305" s="49"/>
      <c r="F305" s="33"/>
    </row>
    <row r="306" spans="1:7" x14ac:dyDescent="0.2">
      <c r="C306" s="31"/>
      <c r="D306" s="3"/>
      <c r="E306" s="49"/>
      <c r="F306" s="33"/>
    </row>
    <row r="307" spans="1:7" x14ac:dyDescent="0.2">
      <c r="C307" s="31"/>
      <c r="D307" s="3"/>
      <c r="E307" s="49"/>
      <c r="F307" s="33"/>
    </row>
    <row r="308" spans="1:7" x14ac:dyDescent="0.2">
      <c r="C308" s="31"/>
      <c r="D308" s="3"/>
      <c r="E308" s="49"/>
      <c r="F308" s="33"/>
    </row>
    <row r="309" spans="1:7" x14ac:dyDescent="0.2">
      <c r="C309" s="31"/>
      <c r="D309" s="3"/>
      <c r="E309" s="49"/>
      <c r="F309" s="33"/>
    </row>
    <row r="310" spans="1:7" x14ac:dyDescent="0.2">
      <c r="C310" s="31"/>
      <c r="D310" s="3"/>
      <c r="E310" s="49"/>
      <c r="F310" s="33"/>
    </row>
    <row r="311" spans="1:7" x14ac:dyDescent="0.2">
      <c r="C311" s="31"/>
      <c r="D311" s="3"/>
      <c r="E311" s="49"/>
      <c r="F311" s="33"/>
    </row>
    <row r="312" spans="1:7" x14ac:dyDescent="0.2">
      <c r="C312" s="31"/>
      <c r="D312" s="3"/>
      <c r="E312" s="49"/>
      <c r="F312" s="33"/>
    </row>
    <row r="313" spans="1:7" x14ac:dyDescent="0.2">
      <c r="C313" s="31"/>
      <c r="D313" s="3"/>
      <c r="E313" s="49"/>
      <c r="F313" s="33"/>
    </row>
    <row r="314" spans="1:7" x14ac:dyDescent="0.2">
      <c r="C314" s="31"/>
      <c r="D314" s="3"/>
      <c r="E314" s="49"/>
      <c r="F314" s="33"/>
    </row>
    <row r="315" spans="1:7" x14ac:dyDescent="0.2">
      <c r="C315" s="31"/>
      <c r="D315" s="3"/>
      <c r="E315" s="49"/>
      <c r="F315" s="33"/>
    </row>
    <row r="316" spans="1:7" x14ac:dyDescent="0.2">
      <c r="A316" s="11"/>
      <c r="B316" s="97"/>
      <c r="C316" s="13"/>
      <c r="D316" s="7"/>
      <c r="E316" s="52"/>
      <c r="F316" s="33"/>
      <c r="G316" s="10"/>
    </row>
    <row r="317" spans="1:7" ht="6.6" customHeight="1" x14ac:dyDescent="0.2">
      <c r="A317" s="11"/>
      <c r="B317" s="97"/>
      <c r="C317" s="13"/>
      <c r="D317" s="7"/>
      <c r="E317" s="52"/>
      <c r="F317" s="33"/>
      <c r="G317" s="10"/>
    </row>
    <row r="318" spans="1:7" x14ac:dyDescent="0.2">
      <c r="A318" s="11"/>
      <c r="B318" s="97"/>
      <c r="C318" s="13"/>
      <c r="D318" s="5"/>
      <c r="E318" s="52"/>
      <c r="F318" s="33"/>
      <c r="G318" s="10"/>
    </row>
    <row r="319" spans="1:7" x14ac:dyDescent="0.2">
      <c r="A319" s="11"/>
      <c r="B319" s="97"/>
      <c r="C319" s="13"/>
      <c r="D319" s="5"/>
      <c r="E319" s="52"/>
      <c r="F319" s="33"/>
      <c r="G319" s="10"/>
    </row>
    <row r="320" spans="1:7" x14ac:dyDescent="0.2">
      <c r="A320" s="11"/>
      <c r="B320" s="97"/>
      <c r="C320" s="13"/>
      <c r="D320" s="7"/>
      <c r="E320" s="46"/>
      <c r="F320" s="33"/>
      <c r="G320" s="10"/>
    </row>
    <row r="321" spans="1:7" x14ac:dyDescent="0.2">
      <c r="A321" s="11"/>
      <c r="B321" s="97"/>
      <c r="C321" s="13"/>
      <c r="D321" s="5"/>
      <c r="E321" s="52"/>
      <c r="F321" s="33"/>
      <c r="G321" s="10"/>
    </row>
    <row r="322" spans="1:7" x14ac:dyDescent="0.2">
      <c r="A322" s="11"/>
      <c r="B322" s="97"/>
      <c r="C322" s="13"/>
      <c r="D322" s="7"/>
      <c r="E322" s="46"/>
      <c r="F322" s="33"/>
      <c r="G322" s="10"/>
    </row>
    <row r="323" spans="1:7" x14ac:dyDescent="0.2">
      <c r="A323" s="11"/>
      <c r="B323" s="97"/>
      <c r="C323" s="13"/>
      <c r="D323" s="7"/>
      <c r="E323" s="46"/>
      <c r="F323" s="33"/>
      <c r="G323" s="10"/>
    </row>
    <row r="324" spans="1:7" x14ac:dyDescent="0.2">
      <c r="A324" s="11"/>
      <c r="B324" s="97"/>
      <c r="C324" s="13"/>
      <c r="D324" s="7"/>
      <c r="E324" s="46"/>
      <c r="F324" s="33"/>
      <c r="G324" s="10"/>
    </row>
    <row r="325" spans="1:7" x14ac:dyDescent="0.2">
      <c r="A325" s="11"/>
      <c r="B325" s="97"/>
      <c r="C325" s="13"/>
      <c r="D325" s="7"/>
      <c r="E325" s="46"/>
      <c r="F325" s="33"/>
      <c r="G325" s="10"/>
    </row>
    <row r="326" spans="1:7" x14ac:dyDescent="0.2">
      <c r="D326" s="7"/>
    </row>
    <row r="327" spans="1:7" x14ac:dyDescent="0.2">
      <c r="A327" s="11"/>
      <c r="B327" s="97"/>
      <c r="C327" s="13"/>
      <c r="D327" s="5"/>
      <c r="E327" s="52"/>
      <c r="F327" s="33"/>
      <c r="G327" s="10"/>
    </row>
    <row r="328" spans="1:7" x14ac:dyDescent="0.2">
      <c r="A328" s="11"/>
      <c r="B328" s="97"/>
      <c r="C328" s="13"/>
      <c r="D328" s="5"/>
      <c r="E328" s="52"/>
      <c r="F328" s="33"/>
      <c r="G328" s="10"/>
    </row>
    <row r="329" spans="1:7" x14ac:dyDescent="0.2">
      <c r="A329" s="11"/>
      <c r="B329" s="97"/>
      <c r="C329" s="13"/>
      <c r="D329" s="7"/>
      <c r="E329" s="52"/>
      <c r="F329" s="33"/>
      <c r="G329" s="53"/>
    </row>
  </sheetData>
  <pageMargins left="0.70866141732283472" right="0.70866141732283472" top="0.74803149606299213" bottom="0.74803149606299213" header="0.31496062992125984" footer="0.31496062992125984"/>
  <pageSetup paperSize="9" scale="96" fitToHeight="3" orientation="portrait" horizontalDpi="4294967293" verticalDpi="4294967293" r:id="rId1"/>
  <rowBreaks count="1" manualBreakCount="1">
    <brk id="64" max="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73"/>
  <sheetViews>
    <sheetView view="pageBreakPreview" topLeftCell="A43" zoomScaleNormal="100" zoomScaleSheetLayoutView="100" workbookViewId="0">
      <selection activeCell="F67" sqref="F67"/>
    </sheetView>
  </sheetViews>
  <sheetFormatPr defaultColWidth="9" defaultRowHeight="11.4" x14ac:dyDescent="0.2"/>
  <cols>
    <col min="1" max="1" width="4" style="21" customWidth="1"/>
    <col min="2" max="2" width="5.109375" style="22" customWidth="1"/>
    <col min="3" max="3" width="7.44140625" style="98" customWidth="1"/>
    <col min="4" max="4" width="60.5546875" style="23" customWidth="1"/>
    <col min="5" max="5" width="6.6640625" style="23" customWidth="1"/>
    <col min="6" max="6" width="10.5546875" style="34" customWidth="1"/>
    <col min="7" max="16384" width="9" style="26"/>
  </cols>
  <sheetData>
    <row r="1" spans="1:6" ht="16.2" x14ac:dyDescent="0.2">
      <c r="A1" s="222" t="s">
        <v>21</v>
      </c>
    </row>
    <row r="3" spans="1:6" s="71" customFormat="1" ht="13.8" x14ac:dyDescent="0.25">
      <c r="A3" s="61" t="s">
        <v>45</v>
      </c>
      <c r="B3" s="67"/>
      <c r="C3" s="186"/>
      <c r="D3" s="72" t="s">
        <v>35</v>
      </c>
      <c r="E3" s="69"/>
      <c r="F3" s="101"/>
    </row>
    <row r="4" spans="1:6" s="71" customFormat="1" ht="13.8" x14ac:dyDescent="0.25">
      <c r="A4" s="11"/>
      <c r="B4" s="76"/>
      <c r="C4" s="187"/>
      <c r="D4" s="78"/>
      <c r="E4" s="79"/>
      <c r="F4" s="102"/>
    </row>
    <row r="5" spans="1:6" s="65" customFormat="1" ht="15.75" customHeight="1" x14ac:dyDescent="0.25">
      <c r="A5" s="62" t="s">
        <v>4</v>
      </c>
      <c r="B5" s="63" t="s">
        <v>38</v>
      </c>
      <c r="C5" s="188"/>
      <c r="F5" s="263" t="s">
        <v>725</v>
      </c>
    </row>
    <row r="6" spans="1:6" s="71" customFormat="1" ht="13.8" x14ac:dyDescent="0.25">
      <c r="A6" s="81"/>
      <c r="B6" s="75"/>
      <c r="C6" s="187"/>
      <c r="E6" s="79"/>
      <c r="F6" s="102"/>
    </row>
    <row r="7" spans="1:6" s="71" customFormat="1" ht="37.5" customHeight="1" x14ac:dyDescent="0.25">
      <c r="A7" s="11"/>
      <c r="B7" s="76"/>
      <c r="C7" s="187"/>
      <c r="D7" s="3" t="s">
        <v>150</v>
      </c>
      <c r="E7" s="79"/>
      <c r="F7" s="102"/>
    </row>
    <row r="8" spans="1:6" s="71" customFormat="1" ht="24.6" customHeight="1" x14ac:dyDescent="0.25">
      <c r="A8" s="11"/>
      <c r="B8" s="76"/>
      <c r="C8" s="187"/>
      <c r="D8" s="3" t="s">
        <v>376</v>
      </c>
      <c r="E8" s="79"/>
      <c r="F8" s="102"/>
    </row>
    <row r="9" spans="1:6" s="71" customFormat="1" ht="10.5" customHeight="1" x14ac:dyDescent="0.25">
      <c r="A9" s="11"/>
      <c r="B9" s="76"/>
      <c r="C9" s="187"/>
      <c r="D9" s="3"/>
      <c r="E9" s="79"/>
      <c r="F9" s="102"/>
    </row>
    <row r="10" spans="1:6" s="71" customFormat="1" ht="13.8" x14ac:dyDescent="0.25">
      <c r="A10" s="11"/>
      <c r="B10" s="27"/>
      <c r="C10" s="83" t="s">
        <v>39</v>
      </c>
      <c r="D10" s="21" t="s">
        <v>145</v>
      </c>
      <c r="E10" s="79"/>
      <c r="F10" s="102"/>
    </row>
    <row r="11" spans="1:6" ht="126.75" customHeight="1" x14ac:dyDescent="0.2">
      <c r="A11" s="11"/>
      <c r="B11" s="27"/>
      <c r="C11" s="97"/>
      <c r="D11" s="54" t="s">
        <v>378</v>
      </c>
      <c r="E11" s="5"/>
      <c r="F11" s="33"/>
    </row>
    <row r="12" spans="1:6" ht="9.75" customHeight="1" x14ac:dyDescent="0.2">
      <c r="A12" s="11"/>
      <c r="B12" s="27"/>
      <c r="C12" s="97"/>
      <c r="D12" s="54"/>
      <c r="E12" s="5"/>
      <c r="F12" s="33"/>
    </row>
    <row r="13" spans="1:6" ht="14.25" customHeight="1" x14ac:dyDescent="0.2">
      <c r="A13" s="11"/>
      <c r="B13" s="27"/>
      <c r="C13" s="83"/>
      <c r="D13" s="3" t="s">
        <v>443</v>
      </c>
      <c r="E13" s="1" t="s">
        <v>2</v>
      </c>
      <c r="F13" s="33">
        <f>70*3.5</f>
        <v>245</v>
      </c>
    </row>
    <row r="14" spans="1:6" ht="14.25" customHeight="1" x14ac:dyDescent="0.2">
      <c r="A14" s="11"/>
      <c r="B14" s="27"/>
      <c r="C14" s="83"/>
      <c r="D14" s="3" t="s">
        <v>382</v>
      </c>
      <c r="E14" s="1"/>
      <c r="F14" s="33"/>
    </row>
    <row r="15" spans="1:6" x14ac:dyDescent="0.2">
      <c r="B15" s="14"/>
      <c r="C15" s="83"/>
      <c r="D15" s="26"/>
      <c r="E15" s="1"/>
      <c r="F15" s="35"/>
    </row>
    <row r="16" spans="1:6" x14ac:dyDescent="0.2">
      <c r="B16" s="14"/>
      <c r="C16" s="83" t="s">
        <v>40</v>
      </c>
      <c r="D16" s="37" t="s">
        <v>36</v>
      </c>
      <c r="E16" s="1"/>
      <c r="F16" s="35"/>
    </row>
    <row r="17" spans="1:6" ht="127.5" customHeight="1" x14ac:dyDescent="0.2">
      <c r="B17" s="14"/>
      <c r="C17" s="83"/>
      <c r="D17" s="54" t="s">
        <v>377</v>
      </c>
      <c r="E17" s="1"/>
      <c r="F17" s="35"/>
    </row>
    <row r="18" spans="1:6" x14ac:dyDescent="0.2">
      <c r="B18" s="14"/>
      <c r="C18" s="83"/>
      <c r="D18" s="54"/>
      <c r="E18" s="1"/>
      <c r="F18" s="35"/>
    </row>
    <row r="19" spans="1:6" ht="13.5" customHeight="1" x14ac:dyDescent="0.2">
      <c r="B19" s="14"/>
      <c r="D19" s="1" t="s">
        <v>444</v>
      </c>
      <c r="E19" s="1" t="s">
        <v>2</v>
      </c>
      <c r="F19" s="33">
        <f>28.3*3.5</f>
        <v>99.05</v>
      </c>
    </row>
    <row r="20" spans="1:6" x14ac:dyDescent="0.2">
      <c r="B20" s="14"/>
      <c r="D20" s="16"/>
      <c r="E20" s="1"/>
      <c r="F20" s="33"/>
    </row>
    <row r="21" spans="1:6" x14ac:dyDescent="0.2">
      <c r="B21" s="14"/>
      <c r="C21" s="83" t="s">
        <v>41</v>
      </c>
      <c r="D21" s="37" t="s">
        <v>37</v>
      </c>
      <c r="E21" s="1"/>
      <c r="F21" s="35"/>
    </row>
    <row r="22" spans="1:6" x14ac:dyDescent="0.2">
      <c r="A22" s="11"/>
      <c r="B22" s="14"/>
      <c r="C22" s="83"/>
      <c r="D22" s="37"/>
      <c r="E22" s="1"/>
      <c r="F22" s="35"/>
    </row>
    <row r="23" spans="1:6" ht="141" customHeight="1" x14ac:dyDescent="0.2">
      <c r="A23" s="11"/>
      <c r="B23" s="14"/>
      <c r="C23" s="83"/>
      <c r="D23" s="54" t="s">
        <v>363</v>
      </c>
      <c r="E23" s="1"/>
      <c r="F23" s="35"/>
    </row>
    <row r="24" spans="1:6" x14ac:dyDescent="0.2">
      <c r="A24" s="11"/>
      <c r="B24" s="14"/>
      <c r="C24" s="83"/>
      <c r="D24" s="37"/>
      <c r="E24" s="1"/>
      <c r="F24" s="35"/>
    </row>
    <row r="25" spans="1:6" ht="13.5" customHeight="1" x14ac:dyDescent="0.2">
      <c r="A25" s="11"/>
      <c r="B25" s="14"/>
      <c r="D25" s="1" t="s">
        <v>445</v>
      </c>
      <c r="E25" s="1" t="s">
        <v>2</v>
      </c>
      <c r="F25" s="33">
        <f>4*3.5</f>
        <v>14</v>
      </c>
    </row>
    <row r="26" spans="1:6" ht="14.25" customHeight="1" x14ac:dyDescent="0.2">
      <c r="A26" s="11"/>
      <c r="B26" s="14"/>
      <c r="D26" s="26" t="s">
        <v>149</v>
      </c>
      <c r="E26" s="1"/>
      <c r="F26" s="33"/>
    </row>
    <row r="27" spans="1:6" x14ac:dyDescent="0.2">
      <c r="A27" s="11"/>
      <c r="B27" s="27"/>
      <c r="C27" s="189"/>
      <c r="D27" s="2"/>
      <c r="E27" s="1"/>
      <c r="F27" s="33"/>
    </row>
    <row r="28" spans="1:6" x14ac:dyDescent="0.2">
      <c r="A28" s="11"/>
      <c r="B28" s="14"/>
      <c r="C28" s="83" t="s">
        <v>42</v>
      </c>
      <c r="D28" s="37" t="s">
        <v>43</v>
      </c>
      <c r="E28" s="1"/>
      <c r="F28" s="35"/>
    </row>
    <row r="29" spans="1:6" x14ac:dyDescent="0.2">
      <c r="A29" s="11"/>
      <c r="B29" s="14"/>
      <c r="C29" s="83"/>
      <c r="D29" s="37"/>
      <c r="E29" s="1"/>
      <c r="F29" s="35"/>
    </row>
    <row r="30" spans="1:6" ht="126.75" customHeight="1" x14ac:dyDescent="0.2">
      <c r="A30" s="11"/>
      <c r="B30" s="14"/>
      <c r="C30" s="83"/>
      <c r="D30" s="54" t="s">
        <v>364</v>
      </c>
      <c r="E30" s="1"/>
      <c r="F30" s="35"/>
    </row>
    <row r="31" spans="1:6" ht="10.5" customHeight="1" x14ac:dyDescent="0.2">
      <c r="A31" s="11"/>
      <c r="B31" s="14"/>
      <c r="C31" s="83"/>
      <c r="D31" s="54"/>
      <c r="E31" s="1"/>
      <c r="F31" s="35"/>
    </row>
    <row r="32" spans="1:6" x14ac:dyDescent="0.2">
      <c r="A32" s="11"/>
      <c r="B32" s="27"/>
      <c r="D32" s="15" t="s">
        <v>151</v>
      </c>
      <c r="E32" s="1"/>
      <c r="F32" s="33"/>
    </row>
    <row r="33" spans="1:6" x14ac:dyDescent="0.2">
      <c r="A33" s="11"/>
      <c r="B33" s="14"/>
      <c r="D33" s="1" t="s">
        <v>446</v>
      </c>
      <c r="E33" s="1" t="s">
        <v>2</v>
      </c>
      <c r="F33" s="33">
        <f>11.5*3.5</f>
        <v>40.25</v>
      </c>
    </row>
    <row r="34" spans="1:6" x14ac:dyDescent="0.2">
      <c r="A34" s="11"/>
      <c r="B34" s="27"/>
      <c r="C34" s="83"/>
      <c r="D34" s="4"/>
      <c r="E34" s="4"/>
      <c r="F34" s="35"/>
    </row>
    <row r="35" spans="1:6" x14ac:dyDescent="0.2">
      <c r="A35" s="11"/>
      <c r="B35" s="14"/>
      <c r="C35" s="83" t="s">
        <v>44</v>
      </c>
      <c r="D35" s="37" t="s">
        <v>383</v>
      </c>
      <c r="E35" s="1"/>
      <c r="F35" s="35"/>
    </row>
    <row r="36" spans="1:6" x14ac:dyDescent="0.2">
      <c r="A36" s="11"/>
      <c r="B36" s="14"/>
      <c r="C36" s="83"/>
      <c r="D36" s="37"/>
      <c r="E36" s="1"/>
      <c r="F36" s="35"/>
    </row>
    <row r="37" spans="1:6" ht="138.75" customHeight="1" x14ac:dyDescent="0.2">
      <c r="A37" s="11"/>
      <c r="B37" s="14"/>
      <c r="C37" s="83"/>
      <c r="D37" s="54" t="s">
        <v>379</v>
      </c>
      <c r="E37" s="1"/>
      <c r="F37" s="35"/>
    </row>
    <row r="38" spans="1:6" ht="22.8" x14ac:dyDescent="0.2">
      <c r="A38" s="11"/>
      <c r="B38" s="14"/>
      <c r="C38" s="83"/>
      <c r="D38" s="15" t="s">
        <v>152</v>
      </c>
      <c r="E38" s="1"/>
      <c r="F38" s="35"/>
    </row>
    <row r="39" spans="1:6" x14ac:dyDescent="0.2">
      <c r="A39" s="11"/>
      <c r="B39" s="14"/>
      <c r="D39" s="1" t="s">
        <v>447</v>
      </c>
      <c r="E39" s="1" t="s">
        <v>2</v>
      </c>
      <c r="F39" s="33">
        <f>23.4*3.5</f>
        <v>81.899999999999991</v>
      </c>
    </row>
    <row r="40" spans="1:6" x14ac:dyDescent="0.2">
      <c r="A40" s="11"/>
      <c r="B40" s="14"/>
      <c r="D40" s="1"/>
      <c r="E40" s="1"/>
      <c r="F40" s="33"/>
    </row>
    <row r="41" spans="1:6" x14ac:dyDescent="0.2">
      <c r="A41" s="11"/>
      <c r="B41" s="14"/>
      <c r="D41" s="1"/>
      <c r="E41" s="1"/>
      <c r="F41" s="33"/>
    </row>
    <row r="42" spans="1:6" x14ac:dyDescent="0.2">
      <c r="A42" s="11"/>
      <c r="B42" s="14"/>
      <c r="D42" s="1"/>
      <c r="E42" s="1"/>
      <c r="F42" s="33"/>
    </row>
    <row r="43" spans="1:6" ht="13.8" x14ac:dyDescent="0.25">
      <c r="A43" s="62" t="s">
        <v>5</v>
      </c>
      <c r="B43" s="63" t="s">
        <v>146</v>
      </c>
      <c r="C43" s="188"/>
      <c r="D43" s="65"/>
      <c r="E43" s="66"/>
      <c r="F43" s="263" t="s">
        <v>725</v>
      </c>
    </row>
    <row r="44" spans="1:6" s="172" customFormat="1" ht="13.8" x14ac:dyDescent="0.2">
      <c r="A44" s="168"/>
      <c r="B44" s="169"/>
      <c r="C44" s="190"/>
      <c r="D44" s="171"/>
      <c r="E44" s="177"/>
      <c r="F44" s="178"/>
    </row>
    <row r="45" spans="1:6" s="123" customFormat="1" ht="13.8" x14ac:dyDescent="0.2">
      <c r="A45" s="155"/>
      <c r="B45" s="150"/>
      <c r="C45" s="83" t="s">
        <v>147</v>
      </c>
      <c r="D45" s="4" t="s">
        <v>148</v>
      </c>
      <c r="E45" s="157"/>
      <c r="F45" s="102"/>
    </row>
    <row r="46" spans="1:6" s="123" customFormat="1" ht="42.75" customHeight="1" x14ac:dyDescent="0.2">
      <c r="A46" s="155"/>
      <c r="B46" s="184"/>
      <c r="C46" s="191"/>
      <c r="D46" s="3" t="s">
        <v>449</v>
      </c>
      <c r="E46" s="157"/>
      <c r="F46" s="102"/>
    </row>
    <row r="47" spans="1:6" s="123" customFormat="1" ht="13.8" x14ac:dyDescent="0.2">
      <c r="A47" s="155"/>
      <c r="B47" s="184"/>
      <c r="C47" s="191"/>
      <c r="D47" s="3" t="s">
        <v>381</v>
      </c>
      <c r="E47" s="157"/>
      <c r="F47" s="102"/>
    </row>
    <row r="48" spans="1:6" s="123" customFormat="1" ht="13.8" x14ac:dyDescent="0.2">
      <c r="A48" s="155"/>
      <c r="B48" s="184"/>
      <c r="C48" s="191"/>
      <c r="D48" s="123" t="s">
        <v>380</v>
      </c>
      <c r="E48" s="12" t="s">
        <v>63</v>
      </c>
      <c r="F48" s="33">
        <v>1</v>
      </c>
    </row>
    <row r="49" spans="1:6" s="123" customFormat="1" ht="13.8" x14ac:dyDescent="0.2">
      <c r="A49" s="155"/>
      <c r="B49" s="184"/>
      <c r="C49" s="191"/>
      <c r="E49" s="12"/>
      <c r="F49" s="33"/>
    </row>
    <row r="50" spans="1:6" s="123" customFormat="1" ht="13.8" x14ac:dyDescent="0.2">
      <c r="A50" s="155"/>
      <c r="B50" s="184"/>
      <c r="C50" s="83" t="s">
        <v>448</v>
      </c>
      <c r="D50" s="4" t="s">
        <v>148</v>
      </c>
      <c r="E50" s="157"/>
      <c r="F50" s="102"/>
    </row>
    <row r="51" spans="1:6" s="123" customFormat="1" ht="43.5" customHeight="1" x14ac:dyDescent="0.2">
      <c r="A51" s="155"/>
      <c r="B51" s="184"/>
      <c r="C51" s="191"/>
      <c r="D51" s="3" t="s">
        <v>354</v>
      </c>
      <c r="E51" s="157"/>
      <c r="F51" s="102"/>
    </row>
    <row r="52" spans="1:6" s="123" customFormat="1" ht="13.8" x14ac:dyDescent="0.2">
      <c r="A52" s="155"/>
      <c r="B52" s="184"/>
      <c r="C52" s="191"/>
      <c r="D52" s="3" t="s">
        <v>381</v>
      </c>
      <c r="E52" s="157"/>
      <c r="F52" s="102"/>
    </row>
    <row r="53" spans="1:6" s="123" customFormat="1" ht="13.8" x14ac:dyDescent="0.2">
      <c r="A53" s="155"/>
      <c r="B53" s="184"/>
      <c r="C53" s="191"/>
      <c r="D53" s="123" t="s">
        <v>380</v>
      </c>
      <c r="E53" s="12" t="s">
        <v>63</v>
      </c>
      <c r="F53" s="33">
        <v>2</v>
      </c>
    </row>
    <row r="54" spans="1:6" s="123" customFormat="1" ht="13.8" x14ac:dyDescent="0.2">
      <c r="A54" s="155"/>
      <c r="B54" s="184"/>
      <c r="C54" s="191"/>
      <c r="E54" s="12"/>
      <c r="F54" s="33"/>
    </row>
    <row r="55" spans="1:6" s="172" customFormat="1" x14ac:dyDescent="0.2">
      <c r="A55" s="174"/>
      <c r="B55" s="176"/>
      <c r="C55" s="192"/>
      <c r="D55" s="175"/>
      <c r="E55" s="175"/>
      <c r="F55" s="178"/>
    </row>
    <row r="56" spans="1:6" ht="13.8" x14ac:dyDescent="0.25">
      <c r="A56" s="62" t="s">
        <v>6</v>
      </c>
      <c r="B56" s="63" t="s">
        <v>186</v>
      </c>
      <c r="C56" s="188"/>
      <c r="D56" s="65"/>
      <c r="E56" s="66"/>
      <c r="F56" s="263" t="s">
        <v>725</v>
      </c>
    </row>
    <row r="57" spans="1:6" ht="13.8" x14ac:dyDescent="0.25">
      <c r="A57" s="81"/>
      <c r="B57" s="75"/>
      <c r="C57" s="187"/>
      <c r="D57" s="71"/>
      <c r="E57" s="79"/>
      <c r="F57" s="102"/>
    </row>
    <row r="58" spans="1:6" ht="51.75" customHeight="1" x14ac:dyDescent="0.2">
      <c r="A58" s="81"/>
      <c r="B58" s="75"/>
      <c r="C58" s="83">
        <v>1</v>
      </c>
      <c r="D58" s="84" t="s">
        <v>355</v>
      </c>
      <c r="E58" s="79"/>
      <c r="F58" s="102"/>
    </row>
    <row r="59" spans="1:6" ht="13.95" customHeight="1" x14ac:dyDescent="0.2">
      <c r="A59" s="81"/>
      <c r="B59" s="76"/>
      <c r="C59" s="187"/>
      <c r="D59" s="109"/>
      <c r="E59" s="79"/>
      <c r="F59" s="102"/>
    </row>
    <row r="60" spans="1:6" ht="13.95" customHeight="1" x14ac:dyDescent="0.2">
      <c r="A60" s="81"/>
      <c r="B60" s="76" t="s">
        <v>2</v>
      </c>
      <c r="C60" s="187"/>
      <c r="D60" s="109" t="s">
        <v>484</v>
      </c>
      <c r="E60" s="5" t="s">
        <v>13</v>
      </c>
      <c r="F60" s="33">
        <v>13</v>
      </c>
    </row>
    <row r="61" spans="1:6" ht="13.95" customHeight="1" x14ac:dyDescent="0.2">
      <c r="A61" s="81"/>
      <c r="B61" s="76"/>
      <c r="C61" s="187"/>
      <c r="D61" s="109" t="s">
        <v>694</v>
      </c>
      <c r="E61" s="5"/>
      <c r="F61" s="33"/>
    </row>
    <row r="62" spans="1:6" ht="13.95" customHeight="1" x14ac:dyDescent="0.2">
      <c r="A62" s="81"/>
      <c r="B62" s="76"/>
      <c r="C62" s="187"/>
      <c r="D62" s="109" t="s">
        <v>187</v>
      </c>
      <c r="E62" s="5" t="s">
        <v>13</v>
      </c>
      <c r="F62" s="33">
        <v>12</v>
      </c>
    </row>
    <row r="63" spans="1:6" ht="13.95" customHeight="1" x14ac:dyDescent="0.2">
      <c r="A63" s="81"/>
      <c r="B63" s="27"/>
      <c r="C63" s="194"/>
      <c r="D63" s="109" t="s">
        <v>188</v>
      </c>
      <c r="E63" s="23" t="s">
        <v>13</v>
      </c>
      <c r="F63" s="33">
        <v>12</v>
      </c>
    </row>
    <row r="64" spans="1:6" ht="25.2" customHeight="1" x14ac:dyDescent="0.2">
      <c r="A64" s="81"/>
      <c r="B64" s="14"/>
      <c r="C64" s="83"/>
      <c r="D64" s="36" t="s">
        <v>189</v>
      </c>
      <c r="E64" s="23" t="s">
        <v>13</v>
      </c>
      <c r="F64" s="33">
        <v>12</v>
      </c>
    </row>
    <row r="65" spans="1:6" ht="24.75" customHeight="1" x14ac:dyDescent="0.2">
      <c r="A65" s="81"/>
      <c r="B65" s="27"/>
      <c r="C65" s="97"/>
      <c r="D65" s="36" t="s">
        <v>226</v>
      </c>
      <c r="E65" s="23" t="s">
        <v>13</v>
      </c>
      <c r="F65" s="33">
        <v>12</v>
      </c>
    </row>
    <row r="66" spans="1:6" ht="13.5" customHeight="1" x14ac:dyDescent="0.2">
      <c r="A66" s="81"/>
      <c r="B66" s="27"/>
      <c r="C66" s="97"/>
      <c r="D66" s="36"/>
      <c r="F66" s="33"/>
    </row>
    <row r="67" spans="1:6" ht="13.5" customHeight="1" x14ac:dyDescent="0.25">
      <c r="A67" s="62" t="s">
        <v>7</v>
      </c>
      <c r="B67" s="63" t="s">
        <v>293</v>
      </c>
      <c r="C67" s="188"/>
      <c r="D67" s="65"/>
      <c r="E67" s="66"/>
      <c r="F67" s="263" t="s">
        <v>725</v>
      </c>
    </row>
    <row r="68" spans="1:6" ht="13.5" customHeight="1" x14ac:dyDescent="0.2">
      <c r="A68" s="81"/>
      <c r="B68" s="27"/>
      <c r="C68" s="97"/>
      <c r="D68" s="26"/>
      <c r="F68" s="33"/>
    </row>
    <row r="69" spans="1:6" s="123" customFormat="1" ht="24.6" customHeight="1" x14ac:dyDescent="0.2">
      <c r="A69" s="155"/>
      <c r="B69" s="150"/>
      <c r="C69" s="195" t="s">
        <v>4</v>
      </c>
      <c r="D69" s="12" t="s">
        <v>501</v>
      </c>
      <c r="E69" s="1" t="s">
        <v>13</v>
      </c>
      <c r="F69" s="33">
        <v>89.75</v>
      </c>
    </row>
    <row r="70" spans="1:6" s="123" customFormat="1" ht="11.25" customHeight="1" x14ac:dyDescent="0.2">
      <c r="A70" s="155"/>
      <c r="B70" s="150"/>
      <c r="D70" s="12"/>
      <c r="E70" s="1"/>
      <c r="F70" s="215"/>
    </row>
    <row r="71" spans="1:6" s="123" customFormat="1" ht="36.6" customHeight="1" x14ac:dyDescent="0.2">
      <c r="A71" s="155"/>
      <c r="B71" s="150"/>
      <c r="C71" s="195" t="s">
        <v>5</v>
      </c>
      <c r="D71" s="15" t="s">
        <v>420</v>
      </c>
      <c r="E71" s="1" t="s">
        <v>13</v>
      </c>
      <c r="F71" s="33">
        <v>35.75</v>
      </c>
    </row>
    <row r="72" spans="1:6" ht="12" customHeight="1" x14ac:dyDescent="0.2">
      <c r="A72" s="81"/>
      <c r="B72" s="27"/>
      <c r="C72" s="83"/>
      <c r="D72" s="21"/>
      <c r="E72" s="79"/>
      <c r="F72" s="102"/>
    </row>
    <row r="73" spans="1:6" x14ac:dyDescent="0.2">
      <c r="B73" s="14"/>
      <c r="C73" s="83"/>
      <c r="D73" s="26"/>
      <c r="F73" s="26"/>
    </row>
  </sheetData>
  <pageMargins left="0.70866141732283472" right="0.70866141732283472" top="0.74803149606299213" bottom="0.74803149606299213" header="0.31496062992125984" footer="0.31496062992125984"/>
  <pageSetup paperSize="9" scale="92" fitToHeight="5" orientation="portrait" horizontalDpi="4294967293" verticalDpi="4294967293" r:id="rId1"/>
  <rowBreaks count="1" manualBreakCount="1">
    <brk id="55" max="5"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35"/>
  <sheetViews>
    <sheetView view="pageBreakPreview" zoomScaleNormal="100" zoomScaleSheetLayoutView="100" workbookViewId="0">
      <selection activeCell="F22" sqref="F22"/>
    </sheetView>
  </sheetViews>
  <sheetFormatPr defaultColWidth="9" defaultRowHeight="11.4" x14ac:dyDescent="0.2"/>
  <cols>
    <col min="1" max="1" width="4" style="21" customWidth="1"/>
    <col min="2" max="2" width="5.109375" style="22" customWidth="1"/>
    <col min="3" max="3" width="7.44140625" style="98" customWidth="1"/>
    <col min="4" max="4" width="60.5546875" style="23" customWidth="1"/>
    <col min="5" max="5" width="4.88671875" style="23" customWidth="1"/>
    <col min="6" max="6" width="9" style="57" customWidth="1"/>
    <col min="7" max="16384" width="9" style="26"/>
  </cols>
  <sheetData>
    <row r="1" spans="1:6" ht="16.2" x14ac:dyDescent="0.2">
      <c r="A1" s="222" t="s">
        <v>21</v>
      </c>
    </row>
    <row r="3" spans="1:6" s="71" customFormat="1" ht="13.8" x14ac:dyDescent="0.25">
      <c r="A3" s="61" t="s">
        <v>46</v>
      </c>
      <c r="B3" s="67"/>
      <c r="C3" s="186"/>
      <c r="D3" s="72" t="s">
        <v>0</v>
      </c>
      <c r="E3" s="69"/>
      <c r="F3" s="70"/>
    </row>
    <row r="4" spans="1:6" s="71" customFormat="1" ht="13.8" x14ac:dyDescent="0.25">
      <c r="A4" s="11"/>
      <c r="B4" s="76"/>
      <c r="C4" s="187"/>
      <c r="D4" s="78"/>
      <c r="E4" s="79"/>
      <c r="F4" s="80"/>
    </row>
    <row r="5" spans="1:6" s="71" customFormat="1" ht="15.75" customHeight="1" x14ac:dyDescent="0.25">
      <c r="A5" s="62" t="s">
        <v>4</v>
      </c>
      <c r="B5" s="125" t="s">
        <v>157</v>
      </c>
      <c r="C5" s="188"/>
      <c r="D5" s="65"/>
      <c r="E5" s="66"/>
      <c r="F5" s="263" t="s">
        <v>725</v>
      </c>
    </row>
    <row r="6" spans="1:6" s="71" customFormat="1" ht="13.8" x14ac:dyDescent="0.25">
      <c r="A6" s="81"/>
      <c r="B6" s="75"/>
      <c r="C6" s="187"/>
      <c r="E6" s="79"/>
      <c r="F6" s="80"/>
    </row>
    <row r="7" spans="1:6" s="71" customFormat="1" ht="13.8" x14ac:dyDescent="0.25">
      <c r="A7" s="81"/>
      <c r="B7" s="75"/>
      <c r="C7" s="187"/>
      <c r="D7" s="26" t="s">
        <v>294</v>
      </c>
      <c r="E7" s="79"/>
      <c r="F7" s="80"/>
    </row>
    <row r="8" spans="1:6" s="71" customFormat="1" ht="13.8" x14ac:dyDescent="0.25">
      <c r="A8" s="81"/>
      <c r="B8" s="75"/>
      <c r="C8" s="187"/>
      <c r="E8" s="79"/>
      <c r="F8" s="80"/>
    </row>
    <row r="9" spans="1:6" s="65" customFormat="1" ht="37.5" customHeight="1" x14ac:dyDescent="0.25">
      <c r="A9" s="11"/>
      <c r="B9" s="71"/>
      <c r="C9" s="194" t="s">
        <v>4</v>
      </c>
      <c r="D9" s="12" t="s">
        <v>384</v>
      </c>
      <c r="E9" s="5"/>
      <c r="F9" s="103"/>
    </row>
    <row r="10" spans="1:6" s="71" customFormat="1" ht="11.25" customHeight="1" x14ac:dyDescent="0.25">
      <c r="A10" s="11"/>
      <c r="C10" s="194"/>
      <c r="D10" s="54" t="s">
        <v>154</v>
      </c>
      <c r="E10" s="5"/>
      <c r="F10" s="56"/>
    </row>
    <row r="11" spans="1:6" x14ac:dyDescent="0.2">
      <c r="A11" s="11"/>
      <c r="B11" s="26"/>
      <c r="C11" s="194"/>
      <c r="D11" s="12" t="s">
        <v>386</v>
      </c>
      <c r="E11" s="5" t="s">
        <v>2</v>
      </c>
      <c r="F11" s="56">
        <f>(155*3.87)</f>
        <v>599.85</v>
      </c>
    </row>
    <row r="12" spans="1:6" x14ac:dyDescent="0.2">
      <c r="A12" s="11"/>
      <c r="B12" s="26"/>
      <c r="C12" s="194"/>
      <c r="D12" s="54" t="s">
        <v>385</v>
      </c>
      <c r="E12" s="5" t="s">
        <v>2</v>
      </c>
      <c r="F12" s="56">
        <f>(120*3.5)</f>
        <v>420</v>
      </c>
    </row>
    <row r="13" spans="1:6" x14ac:dyDescent="0.2">
      <c r="A13" s="11"/>
      <c r="B13" s="26"/>
      <c r="C13" s="194"/>
      <c r="D13" s="54"/>
      <c r="E13" s="5"/>
      <c r="F13" s="56"/>
    </row>
    <row r="14" spans="1:6" ht="36" customHeight="1" x14ac:dyDescent="0.2">
      <c r="A14" s="11"/>
      <c r="B14" s="26"/>
      <c r="C14" s="194" t="s">
        <v>5</v>
      </c>
      <c r="D14" s="12" t="s">
        <v>439</v>
      </c>
      <c r="E14" s="5"/>
      <c r="F14" s="103"/>
    </row>
    <row r="15" spans="1:6" x14ac:dyDescent="0.2">
      <c r="A15" s="11"/>
      <c r="B15" s="26"/>
      <c r="C15" s="194"/>
      <c r="D15" s="54" t="s">
        <v>153</v>
      </c>
      <c r="E15" s="5" t="s">
        <v>2</v>
      </c>
      <c r="F15" s="56">
        <f>(11.5*3.5)</f>
        <v>40.25</v>
      </c>
    </row>
    <row r="16" spans="1:6" ht="10.199999999999999" customHeight="1" x14ac:dyDescent="0.2">
      <c r="A16" s="11"/>
      <c r="B16" s="26"/>
      <c r="C16" s="194"/>
      <c r="D16" s="26"/>
      <c r="E16" s="26"/>
      <c r="F16" s="26"/>
    </row>
    <row r="17" spans="1:6" ht="24.75" customHeight="1" x14ac:dyDescent="0.2">
      <c r="A17" s="11"/>
      <c r="B17" s="26"/>
      <c r="C17" s="194" t="s">
        <v>6</v>
      </c>
      <c r="D17" s="54" t="s">
        <v>295</v>
      </c>
      <c r="E17" s="5"/>
      <c r="F17" s="103"/>
    </row>
    <row r="18" spans="1:6" ht="13.5" customHeight="1" x14ac:dyDescent="0.2">
      <c r="A18" s="11"/>
      <c r="B18" s="27"/>
      <c r="C18" s="97"/>
      <c r="D18" s="54" t="s">
        <v>421</v>
      </c>
      <c r="E18" s="5" t="s">
        <v>2</v>
      </c>
      <c r="F18" s="56">
        <f>(19.8*4)</f>
        <v>79.2</v>
      </c>
    </row>
    <row r="19" spans="1:6" x14ac:dyDescent="0.2">
      <c r="B19" s="14"/>
      <c r="C19" s="83"/>
      <c r="D19" s="26"/>
      <c r="E19" s="1"/>
      <c r="F19" s="58"/>
    </row>
    <row r="20" spans="1:6" ht="13.8" x14ac:dyDescent="0.25">
      <c r="A20" s="62" t="s">
        <v>5</v>
      </c>
      <c r="B20" s="63" t="s">
        <v>155</v>
      </c>
      <c r="C20" s="188"/>
      <c r="D20" s="65"/>
      <c r="E20" s="66"/>
      <c r="F20" s="263" t="s">
        <v>725</v>
      </c>
    </row>
    <row r="21" spans="1:6" s="162" customFormat="1" ht="15" customHeight="1" x14ac:dyDescent="0.2">
      <c r="A21" s="16"/>
      <c r="B21" s="159"/>
      <c r="C21" s="193"/>
      <c r="D21" s="160"/>
      <c r="E21" s="39"/>
      <c r="F21" s="161"/>
    </row>
    <row r="22" spans="1:6" s="123" customFormat="1" ht="24.75" customHeight="1" x14ac:dyDescent="0.2">
      <c r="A22" s="4"/>
      <c r="B22" s="185"/>
      <c r="C22" s="83"/>
      <c r="D22" s="12" t="s">
        <v>296</v>
      </c>
      <c r="E22" s="1"/>
      <c r="F22" s="56"/>
    </row>
    <row r="23" spans="1:6" s="123" customFormat="1" x14ac:dyDescent="0.2">
      <c r="A23" s="149"/>
      <c r="C23" s="207"/>
      <c r="D23" s="183"/>
      <c r="E23" s="1"/>
      <c r="F23" s="58"/>
    </row>
    <row r="24" spans="1:6" s="123" customFormat="1" x14ac:dyDescent="0.2">
      <c r="A24" s="149"/>
      <c r="C24" s="207" t="s">
        <v>4</v>
      </c>
      <c r="D24" s="123" t="s">
        <v>156</v>
      </c>
      <c r="E24" s="12" t="s">
        <v>63</v>
      </c>
      <c r="F24" s="33">
        <v>3</v>
      </c>
    </row>
    <row r="25" spans="1:6" s="123" customFormat="1" x14ac:dyDescent="0.2">
      <c r="A25" s="149"/>
      <c r="C25" s="195"/>
      <c r="D25" s="12"/>
      <c r="E25" s="1"/>
      <c r="F25" s="56"/>
    </row>
    <row r="26" spans="1:6" s="123" customFormat="1" ht="22.8" x14ac:dyDescent="0.2">
      <c r="A26" s="149"/>
      <c r="C26" s="207" t="s">
        <v>5</v>
      </c>
      <c r="D26" s="12" t="s">
        <v>365</v>
      </c>
      <c r="E26" s="1" t="s">
        <v>63</v>
      </c>
      <c r="F26" s="56">
        <v>2</v>
      </c>
    </row>
    <row r="27" spans="1:6" s="123" customFormat="1" x14ac:dyDescent="0.2">
      <c r="A27" s="149"/>
      <c r="B27" s="185"/>
      <c r="C27" s="83"/>
      <c r="D27" s="183"/>
      <c r="E27" s="1"/>
      <c r="F27" s="58"/>
    </row>
    <row r="28" spans="1:6" x14ac:dyDescent="0.2">
      <c r="A28" s="11"/>
      <c r="B28" s="14"/>
      <c r="D28" s="1"/>
      <c r="E28" s="1"/>
      <c r="F28" s="56"/>
    </row>
    <row r="29" spans="1:6" x14ac:dyDescent="0.2">
      <c r="A29" s="11"/>
      <c r="B29" s="27"/>
      <c r="C29" s="83"/>
      <c r="D29" s="4"/>
      <c r="E29" s="4"/>
      <c r="F29" s="58"/>
    </row>
    <row r="30" spans="1:6" x14ac:dyDescent="0.2">
      <c r="A30" s="11"/>
      <c r="B30" s="14"/>
      <c r="C30" s="83"/>
      <c r="D30" s="37"/>
      <c r="E30" s="1"/>
      <c r="F30" s="58"/>
    </row>
    <row r="31" spans="1:6" x14ac:dyDescent="0.2">
      <c r="A31" s="11"/>
      <c r="B31" s="14"/>
      <c r="C31" s="83"/>
      <c r="D31" s="37"/>
      <c r="E31" s="1"/>
      <c r="F31" s="58"/>
    </row>
    <row r="32" spans="1:6" x14ac:dyDescent="0.2">
      <c r="A32" s="11"/>
      <c r="B32" s="14"/>
      <c r="C32" s="83"/>
      <c r="D32" s="36"/>
      <c r="E32" s="1"/>
      <c r="F32" s="58"/>
    </row>
    <row r="33" spans="1:6" x14ac:dyDescent="0.2">
      <c r="A33" s="11"/>
      <c r="B33" s="14"/>
      <c r="D33" s="1"/>
      <c r="E33" s="1"/>
      <c r="F33" s="56"/>
    </row>
    <row r="34" spans="1:6" x14ac:dyDescent="0.2">
      <c r="A34" s="11"/>
      <c r="B34" s="27"/>
      <c r="C34" s="83"/>
      <c r="D34" s="3"/>
      <c r="E34" s="4"/>
      <c r="F34" s="58"/>
    </row>
    <row r="35" spans="1:6" x14ac:dyDescent="0.2">
      <c r="A35" s="11"/>
      <c r="B35" s="27"/>
      <c r="C35" s="196"/>
      <c r="D35" s="4"/>
      <c r="E35" s="4"/>
      <c r="F35" s="58"/>
    </row>
  </sheetData>
  <pageMargins left="0.70866141732283472" right="0.70866141732283472" top="0.74803149606299213" bottom="0.74803149606299213" header="0.31496062992125984" footer="0.31496062992125984"/>
  <pageSetup paperSize="9" scale="95" orientation="portrait" horizontalDpi="4294967293" verticalDpi="4294967293"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74"/>
  <sheetViews>
    <sheetView view="pageBreakPreview" zoomScaleNormal="100" zoomScaleSheetLayoutView="100" workbookViewId="0">
      <selection activeCell="F27" sqref="F27"/>
    </sheetView>
  </sheetViews>
  <sheetFormatPr defaultColWidth="9" defaultRowHeight="11.4" x14ac:dyDescent="0.2"/>
  <cols>
    <col min="1" max="1" width="4" style="21" customWidth="1"/>
    <col min="2" max="2" width="5.109375" style="210" customWidth="1"/>
    <col min="3" max="3" width="7.44140625" style="23" customWidth="1"/>
    <col min="4" max="4" width="60.5546875" style="23" customWidth="1"/>
    <col min="5" max="5" width="4.88671875" style="23" customWidth="1"/>
    <col min="6" max="6" width="9" style="108" customWidth="1"/>
    <col min="7" max="7" width="5.88671875" style="108" customWidth="1"/>
    <col min="8" max="16384" width="9" style="26"/>
  </cols>
  <sheetData>
    <row r="1" spans="1:7" ht="16.2" x14ac:dyDescent="0.2">
      <c r="A1" s="222" t="s">
        <v>21</v>
      </c>
    </row>
    <row r="3" spans="1:7" s="71" customFormat="1" ht="13.8" x14ac:dyDescent="0.25">
      <c r="A3" s="61" t="s">
        <v>47</v>
      </c>
      <c r="B3" s="209"/>
      <c r="C3" s="68"/>
      <c r="D3" s="72" t="s">
        <v>158</v>
      </c>
      <c r="E3" s="69"/>
      <c r="F3" s="106"/>
      <c r="G3" s="106"/>
    </row>
    <row r="4" spans="1:7" x14ac:dyDescent="0.2">
      <c r="A4" s="11"/>
      <c r="B4" s="194"/>
      <c r="C4" s="13"/>
      <c r="E4" s="5"/>
      <c r="F4" s="107"/>
      <c r="G4" s="107"/>
    </row>
    <row r="5" spans="1:7" x14ac:dyDescent="0.2">
      <c r="A5" s="11"/>
      <c r="C5" s="4" t="s">
        <v>159</v>
      </c>
      <c r="E5" s="5"/>
      <c r="F5" s="107"/>
      <c r="G5" s="107"/>
    </row>
    <row r="6" spans="1:7" x14ac:dyDescent="0.2">
      <c r="A6" s="11"/>
      <c r="B6" s="194"/>
      <c r="C6" s="4"/>
      <c r="D6" s="3"/>
      <c r="E6" s="1"/>
      <c r="F6" s="107"/>
      <c r="G6" s="107"/>
    </row>
    <row r="7" spans="1:7" ht="100.5" customHeight="1" x14ac:dyDescent="0.2">
      <c r="A7" s="11"/>
      <c r="B7" s="194"/>
      <c r="C7" s="4"/>
      <c r="D7" s="3" t="s">
        <v>297</v>
      </c>
      <c r="E7" s="1"/>
      <c r="F7" s="107"/>
      <c r="G7" s="107"/>
    </row>
    <row r="8" spans="1:7" ht="35.25" customHeight="1" x14ac:dyDescent="0.2">
      <c r="A8" s="11"/>
      <c r="B8" s="194"/>
      <c r="C8" s="4" t="s">
        <v>235</v>
      </c>
      <c r="D8" s="3" t="s">
        <v>236</v>
      </c>
      <c r="E8" s="1"/>
      <c r="F8" s="107"/>
      <c r="G8" s="107"/>
    </row>
    <row r="9" spans="1:7" x14ac:dyDescent="0.2">
      <c r="A9" s="11"/>
      <c r="B9" s="194"/>
      <c r="C9" s="4"/>
      <c r="D9" s="3"/>
      <c r="E9" s="1"/>
      <c r="F9" s="107"/>
      <c r="G9" s="107"/>
    </row>
    <row r="10" spans="1:7" s="71" customFormat="1" ht="13.8" x14ac:dyDescent="0.25">
      <c r="A10" s="129">
        <v>1</v>
      </c>
      <c r="B10" s="211"/>
      <c r="C10" s="131" t="s">
        <v>160</v>
      </c>
      <c r="D10" s="132"/>
      <c r="E10" s="133"/>
      <c r="F10" s="264" t="s">
        <v>725</v>
      </c>
      <c r="G10" s="135"/>
    </row>
    <row r="11" spans="1:7" x14ac:dyDescent="0.2">
      <c r="A11" s="11"/>
      <c r="B11" s="194"/>
      <c r="C11" s="4"/>
      <c r="D11" s="3"/>
      <c r="E11" s="1"/>
      <c r="F11" s="107"/>
      <c r="G11" s="107"/>
    </row>
    <row r="12" spans="1:7" ht="18.75" customHeight="1" x14ac:dyDescent="0.2">
      <c r="A12" s="11"/>
      <c r="B12" s="194" t="s">
        <v>4</v>
      </c>
      <c r="C12" s="266" t="s">
        <v>161</v>
      </c>
      <c r="D12" s="266"/>
      <c r="E12" s="1"/>
      <c r="F12" s="107"/>
      <c r="G12" s="107"/>
    </row>
    <row r="13" spans="1:7" x14ac:dyDescent="0.2">
      <c r="A13" s="11"/>
      <c r="B13" s="194"/>
      <c r="C13" s="4"/>
      <c r="D13" s="126" t="s">
        <v>162</v>
      </c>
      <c r="E13" s="1"/>
      <c r="F13" s="107"/>
      <c r="G13" s="107"/>
    </row>
    <row r="14" spans="1:7" ht="25.5" customHeight="1" x14ac:dyDescent="0.2">
      <c r="B14" s="158"/>
      <c r="C14" s="4"/>
      <c r="D14" s="127" t="s">
        <v>163</v>
      </c>
      <c r="E14" s="1" t="s">
        <v>63</v>
      </c>
      <c r="F14" s="107">
        <v>454</v>
      </c>
    </row>
    <row r="15" spans="1:7" x14ac:dyDescent="0.2">
      <c r="A15" s="11"/>
      <c r="B15" s="194"/>
      <c r="C15" s="4"/>
      <c r="D15" s="126" t="s">
        <v>164</v>
      </c>
      <c r="E15" s="1"/>
      <c r="F15" s="107"/>
    </row>
    <row r="16" spans="1:7" ht="22.8" x14ac:dyDescent="0.2">
      <c r="B16" s="158"/>
      <c r="C16" s="4"/>
      <c r="D16" s="127" t="s">
        <v>163</v>
      </c>
      <c r="E16" s="1" t="s">
        <v>63</v>
      </c>
      <c r="F16" s="107">
        <v>449</v>
      </c>
    </row>
    <row r="17" spans="1:7" x14ac:dyDescent="0.2">
      <c r="A17" s="11"/>
      <c r="B17" s="194" t="s">
        <v>5</v>
      </c>
      <c r="C17" s="266" t="s">
        <v>165</v>
      </c>
      <c r="D17" s="266"/>
      <c r="E17" s="1"/>
      <c r="F17" s="221"/>
    </row>
    <row r="18" spans="1:7" s="123" customFormat="1" x14ac:dyDescent="0.2">
      <c r="A18" s="149"/>
      <c r="B18" s="195"/>
      <c r="C18" s="4"/>
      <c r="D18" s="126" t="s">
        <v>452</v>
      </c>
      <c r="E18" s="1"/>
      <c r="F18" s="107"/>
      <c r="G18" s="107"/>
    </row>
    <row r="19" spans="1:7" s="123" customFormat="1" ht="22.8" x14ac:dyDescent="0.2">
      <c r="A19" s="4"/>
      <c r="B19" s="207"/>
      <c r="C19" s="4"/>
      <c r="D19" s="127" t="s">
        <v>453</v>
      </c>
      <c r="E19" s="1" t="s">
        <v>63</v>
      </c>
      <c r="F19" s="107">
        <v>49</v>
      </c>
      <c r="G19" s="107"/>
    </row>
    <row r="20" spans="1:7" s="123" customFormat="1" x14ac:dyDescent="0.2">
      <c r="A20" s="149"/>
      <c r="B20" s="195"/>
      <c r="C20" s="4"/>
      <c r="D20" s="126" t="s">
        <v>422</v>
      </c>
      <c r="E20" s="1"/>
      <c r="F20" s="107"/>
      <c r="G20" s="107"/>
    </row>
    <row r="21" spans="1:7" s="123" customFormat="1" ht="22.8" x14ac:dyDescent="0.2">
      <c r="A21" s="4"/>
      <c r="B21" s="207"/>
      <c r="C21" s="4"/>
      <c r="D21" s="127" t="s">
        <v>423</v>
      </c>
      <c r="E21" s="1" t="s">
        <v>63</v>
      </c>
      <c r="F21" s="107">
        <v>0</v>
      </c>
      <c r="G21" s="107"/>
    </row>
    <row r="22" spans="1:7" s="123" customFormat="1" x14ac:dyDescent="0.2">
      <c r="A22" s="149"/>
      <c r="B22" s="195"/>
      <c r="C22" s="4"/>
      <c r="D22" s="126" t="s">
        <v>166</v>
      </c>
      <c r="E22" s="1"/>
      <c r="F22" s="107"/>
      <c r="G22" s="107"/>
    </row>
    <row r="23" spans="1:7" s="123" customFormat="1" ht="22.8" x14ac:dyDescent="0.2">
      <c r="A23" s="4"/>
      <c r="B23" s="207"/>
      <c r="C23" s="4"/>
      <c r="D23" s="127" t="s">
        <v>167</v>
      </c>
      <c r="E23" s="1" t="s">
        <v>63</v>
      </c>
      <c r="F23" s="107">
        <v>156</v>
      </c>
      <c r="G23" s="107"/>
    </row>
    <row r="24" spans="1:7" s="123" customFormat="1" x14ac:dyDescent="0.2">
      <c r="A24" s="149"/>
      <c r="B24" s="195"/>
      <c r="C24" s="4"/>
      <c r="D24" s="126" t="s">
        <v>454</v>
      </c>
      <c r="E24" s="1"/>
      <c r="F24" s="107"/>
      <c r="G24" s="107"/>
    </row>
    <row r="25" spans="1:7" s="123" customFormat="1" ht="22.8" x14ac:dyDescent="0.2">
      <c r="A25" s="4"/>
      <c r="B25" s="207"/>
      <c r="C25" s="4"/>
      <c r="D25" s="127" t="s">
        <v>457</v>
      </c>
      <c r="E25" s="1" t="s">
        <v>63</v>
      </c>
      <c r="F25" s="107">
        <v>17</v>
      </c>
      <c r="G25" s="107"/>
    </row>
    <row r="26" spans="1:7" s="123" customFormat="1" ht="15" customHeight="1" x14ac:dyDescent="0.2">
      <c r="A26" s="149"/>
      <c r="B26" s="195"/>
      <c r="C26" s="4"/>
      <c r="D26" s="126" t="s">
        <v>455</v>
      </c>
      <c r="E26" s="1"/>
      <c r="F26" s="107"/>
      <c r="G26" s="107"/>
    </row>
    <row r="27" spans="1:7" s="123" customFormat="1" ht="33.75" customHeight="1" x14ac:dyDescent="0.2">
      <c r="A27" s="4"/>
      <c r="B27" s="207"/>
      <c r="C27" s="4"/>
      <c r="D27" s="127" t="s">
        <v>456</v>
      </c>
      <c r="E27" s="1" t="s">
        <v>63</v>
      </c>
      <c r="F27" s="107">
        <v>36</v>
      </c>
      <c r="G27" s="107"/>
    </row>
    <row r="28" spans="1:7" x14ac:dyDescent="0.2">
      <c r="A28" s="11"/>
      <c r="B28" s="194" t="s">
        <v>6</v>
      </c>
      <c r="C28" s="266" t="s">
        <v>168</v>
      </c>
      <c r="D28" s="266"/>
      <c r="E28" s="1"/>
      <c r="F28" s="221"/>
    </row>
    <row r="29" spans="1:7" ht="22.8" x14ac:dyDescent="0.2">
      <c r="B29" s="158"/>
      <c r="C29" s="4"/>
      <c r="D29" s="127" t="s">
        <v>169</v>
      </c>
      <c r="E29" s="1" t="s">
        <v>63</v>
      </c>
      <c r="F29" s="107">
        <v>4</v>
      </c>
    </row>
    <row r="30" spans="1:7" x14ac:dyDescent="0.2">
      <c r="B30" s="158"/>
      <c r="C30" s="4"/>
      <c r="D30" s="127"/>
      <c r="E30" s="1"/>
      <c r="F30" s="221"/>
      <c r="G30" s="221"/>
    </row>
    <row r="31" spans="1:7" ht="15.75" customHeight="1" x14ac:dyDescent="0.25">
      <c r="A31" s="130" t="s">
        <v>5</v>
      </c>
      <c r="B31" s="211"/>
      <c r="C31" s="131" t="s">
        <v>183</v>
      </c>
      <c r="D31" s="132"/>
      <c r="E31" s="133"/>
      <c r="F31" s="264" t="s">
        <v>725</v>
      </c>
      <c r="G31" s="135"/>
    </row>
    <row r="32" spans="1:7" x14ac:dyDescent="0.2">
      <c r="B32" s="158"/>
      <c r="D32" s="4"/>
      <c r="E32" s="1"/>
      <c r="F32" s="107"/>
      <c r="G32" s="107"/>
    </row>
    <row r="33" spans="1:7" x14ac:dyDescent="0.2">
      <c r="B33" s="14"/>
      <c r="C33" s="4" t="s">
        <v>177</v>
      </c>
      <c r="E33" s="1"/>
      <c r="F33" s="107"/>
      <c r="G33" s="107"/>
    </row>
    <row r="34" spans="1:7" x14ac:dyDescent="0.2">
      <c r="B34" s="14"/>
      <c r="D34" s="3" t="s">
        <v>172</v>
      </c>
      <c r="E34" s="1" t="s">
        <v>63</v>
      </c>
      <c r="F34" s="107">
        <v>1142</v>
      </c>
      <c r="G34" s="107"/>
    </row>
    <row r="35" spans="1:7" x14ac:dyDescent="0.2">
      <c r="B35" s="14"/>
      <c r="C35" s="4" t="s">
        <v>424</v>
      </c>
      <c r="E35" s="1"/>
      <c r="F35" s="107"/>
      <c r="G35" s="107"/>
    </row>
    <row r="36" spans="1:7" ht="38.25" customHeight="1" x14ac:dyDescent="0.2">
      <c r="B36" s="14"/>
      <c r="D36" s="3" t="s">
        <v>425</v>
      </c>
      <c r="E36" s="1" t="s">
        <v>63</v>
      </c>
      <c r="F36" s="107">
        <v>108</v>
      </c>
      <c r="G36" s="107"/>
    </row>
    <row r="37" spans="1:7" x14ac:dyDescent="0.2">
      <c r="B37" s="14"/>
      <c r="C37" s="4" t="s">
        <v>426</v>
      </c>
      <c r="E37" s="1"/>
      <c r="F37" s="107"/>
      <c r="G37" s="107"/>
    </row>
    <row r="38" spans="1:7" ht="37.5" customHeight="1" x14ac:dyDescent="0.2">
      <c r="B38" s="14"/>
      <c r="D38" s="3" t="s">
        <v>671</v>
      </c>
      <c r="E38" s="1" t="s">
        <v>63</v>
      </c>
      <c r="F38" s="107">
        <v>530</v>
      </c>
      <c r="G38" s="107"/>
    </row>
    <row r="39" spans="1:7" x14ac:dyDescent="0.2">
      <c r="B39" s="14"/>
      <c r="C39" s="4" t="s">
        <v>173</v>
      </c>
      <c r="E39" s="1"/>
      <c r="F39" s="107"/>
      <c r="G39" s="107"/>
    </row>
    <row r="40" spans="1:7" ht="37.5" customHeight="1" x14ac:dyDescent="0.2">
      <c r="B40" s="14"/>
      <c r="D40" s="3" t="s">
        <v>672</v>
      </c>
      <c r="E40" s="1" t="s">
        <v>63</v>
      </c>
      <c r="F40" s="107">
        <v>208</v>
      </c>
      <c r="G40" s="107"/>
    </row>
    <row r="41" spans="1:7" x14ac:dyDescent="0.2">
      <c r="B41" s="14"/>
      <c r="C41" s="4" t="s">
        <v>427</v>
      </c>
      <c r="E41" s="1"/>
      <c r="F41" s="107"/>
      <c r="G41" s="107"/>
    </row>
    <row r="42" spans="1:7" ht="16.5" customHeight="1" x14ac:dyDescent="0.2">
      <c r="B42" s="14"/>
      <c r="D42" s="3" t="s">
        <v>428</v>
      </c>
      <c r="E42" s="1" t="s">
        <v>63</v>
      </c>
      <c r="F42" s="107">
        <v>24</v>
      </c>
      <c r="G42" s="107"/>
    </row>
    <row r="43" spans="1:7" x14ac:dyDescent="0.2">
      <c r="B43" s="14"/>
      <c r="C43" s="21" t="s">
        <v>175</v>
      </c>
      <c r="D43" s="3"/>
      <c r="E43" s="128"/>
      <c r="F43" s="137"/>
      <c r="G43" s="137"/>
    </row>
    <row r="44" spans="1:7" x14ac:dyDescent="0.2">
      <c r="A44" s="11"/>
      <c r="B44" s="27"/>
      <c r="C44" s="4"/>
      <c r="D44" s="3" t="s">
        <v>174</v>
      </c>
      <c r="E44" s="1" t="s">
        <v>63</v>
      </c>
      <c r="F44" s="107">
        <v>258</v>
      </c>
      <c r="G44" s="107"/>
    </row>
    <row r="45" spans="1:7" x14ac:dyDescent="0.2">
      <c r="B45" s="14"/>
      <c r="C45" s="21" t="s">
        <v>178</v>
      </c>
      <c r="D45" s="54"/>
      <c r="E45" s="26"/>
      <c r="F45" s="57"/>
      <c r="G45" s="57"/>
    </row>
    <row r="46" spans="1:7" x14ac:dyDescent="0.2">
      <c r="B46" s="14"/>
      <c r="D46" s="1" t="s">
        <v>190</v>
      </c>
      <c r="E46" s="1" t="s">
        <v>3</v>
      </c>
      <c r="F46" s="56">
        <v>1000</v>
      </c>
      <c r="G46" s="56"/>
    </row>
    <row r="47" spans="1:7" x14ac:dyDescent="0.2">
      <c r="B47" s="158"/>
      <c r="C47" s="4"/>
      <c r="E47" s="1"/>
      <c r="F47" s="107"/>
      <c r="G47" s="107"/>
    </row>
    <row r="48" spans="1:7" ht="13.8" x14ac:dyDescent="0.25">
      <c r="A48" s="130" t="s">
        <v>6</v>
      </c>
      <c r="B48" s="211"/>
      <c r="C48" s="131" t="s">
        <v>201</v>
      </c>
      <c r="D48" s="132"/>
      <c r="E48" s="133"/>
      <c r="F48" s="264" t="s">
        <v>725</v>
      </c>
      <c r="G48" s="135"/>
    </row>
    <row r="49" spans="1:7" s="123" customFormat="1" x14ac:dyDescent="0.2">
      <c r="A49" s="4"/>
      <c r="B49" s="207"/>
      <c r="C49" s="1"/>
      <c r="D49" s="4"/>
      <c r="E49" s="1"/>
      <c r="F49" s="107"/>
      <c r="G49" s="107"/>
    </row>
    <row r="50" spans="1:7" s="123" customFormat="1" x14ac:dyDescent="0.2">
      <c r="A50" s="4"/>
      <c r="B50" s="207" t="s">
        <v>4</v>
      </c>
      <c r="C50" s="266" t="s">
        <v>170</v>
      </c>
      <c r="D50" s="266"/>
      <c r="E50" s="1"/>
      <c r="F50" s="107"/>
      <c r="G50" s="107"/>
    </row>
    <row r="51" spans="1:7" s="123" customFormat="1" ht="40.5" customHeight="1" x14ac:dyDescent="0.2">
      <c r="A51" s="4"/>
      <c r="B51" s="207"/>
      <c r="C51" s="1"/>
      <c r="D51" s="3" t="s">
        <v>406</v>
      </c>
      <c r="E51" s="1" t="s">
        <v>63</v>
      </c>
      <c r="F51" s="107">
        <v>113</v>
      </c>
      <c r="G51" s="107"/>
    </row>
    <row r="52" spans="1:7" s="123" customFormat="1" x14ac:dyDescent="0.2">
      <c r="A52" s="4"/>
      <c r="B52" s="207"/>
      <c r="C52" s="1"/>
      <c r="D52" s="3"/>
      <c r="E52" s="1"/>
      <c r="F52" s="107"/>
      <c r="G52" s="107"/>
    </row>
    <row r="53" spans="1:7" s="123" customFormat="1" x14ac:dyDescent="0.2">
      <c r="A53" s="4"/>
      <c r="B53" s="207" t="s">
        <v>5</v>
      </c>
      <c r="C53" s="266" t="s">
        <v>460</v>
      </c>
      <c r="D53" s="266"/>
      <c r="E53" s="1"/>
      <c r="F53" s="107"/>
      <c r="G53" s="107"/>
    </row>
    <row r="54" spans="1:7" s="123" customFormat="1" ht="49.5" customHeight="1" x14ac:dyDescent="0.2">
      <c r="A54" s="4"/>
      <c r="B54" s="207"/>
      <c r="C54" s="1"/>
      <c r="D54" s="3" t="s">
        <v>674</v>
      </c>
      <c r="E54" s="1" t="s">
        <v>63</v>
      </c>
      <c r="F54" s="107">
        <v>10</v>
      </c>
      <c r="G54" s="107"/>
    </row>
    <row r="55" spans="1:7" s="123" customFormat="1" x14ac:dyDescent="0.2">
      <c r="A55" s="4"/>
      <c r="B55" s="207"/>
      <c r="C55" s="1"/>
      <c r="D55" s="3"/>
      <c r="E55" s="1"/>
      <c r="F55" s="107"/>
      <c r="G55" s="107"/>
    </row>
    <row r="56" spans="1:7" s="123" customFormat="1" x14ac:dyDescent="0.2">
      <c r="A56" s="4"/>
      <c r="B56" s="207" t="s">
        <v>6</v>
      </c>
      <c r="C56" s="266" t="s">
        <v>503</v>
      </c>
      <c r="D56" s="266"/>
      <c r="E56" s="1"/>
      <c r="F56" s="107"/>
      <c r="G56" s="107"/>
    </row>
    <row r="57" spans="1:7" s="123" customFormat="1" ht="51" customHeight="1" x14ac:dyDescent="0.2">
      <c r="A57" s="4"/>
      <c r="B57" s="207"/>
      <c r="C57" s="1"/>
      <c r="D57" s="3" t="s">
        <v>675</v>
      </c>
      <c r="E57" s="1" t="s">
        <v>63</v>
      </c>
      <c r="F57" s="107">
        <v>1</v>
      </c>
      <c r="G57" s="107"/>
    </row>
    <row r="58" spans="1:7" s="123" customFormat="1" x14ac:dyDescent="0.2">
      <c r="A58" s="4"/>
      <c r="B58" s="207"/>
      <c r="C58" s="1"/>
      <c r="D58" s="3"/>
      <c r="E58" s="1"/>
      <c r="F58" s="107"/>
      <c r="G58" s="107"/>
    </row>
    <row r="59" spans="1:7" s="123" customFormat="1" x14ac:dyDescent="0.2">
      <c r="A59" s="4"/>
      <c r="B59" s="207" t="s">
        <v>7</v>
      </c>
      <c r="C59" s="266" t="s">
        <v>504</v>
      </c>
      <c r="D59" s="266"/>
      <c r="E59" s="1"/>
      <c r="F59" s="107"/>
      <c r="G59" s="107"/>
    </row>
    <row r="60" spans="1:7" s="123" customFormat="1" ht="51" customHeight="1" x14ac:dyDescent="0.2">
      <c r="A60" s="4"/>
      <c r="B60" s="207"/>
      <c r="C60" s="1"/>
      <c r="D60" s="3" t="s">
        <v>676</v>
      </c>
      <c r="E60" s="1" t="s">
        <v>63</v>
      </c>
      <c r="F60" s="107">
        <v>1</v>
      </c>
      <c r="G60" s="107"/>
    </row>
    <row r="61" spans="1:7" s="123" customFormat="1" x14ac:dyDescent="0.2">
      <c r="A61" s="4"/>
      <c r="B61" s="207"/>
      <c r="C61" s="1"/>
      <c r="D61" s="3"/>
      <c r="E61" s="1"/>
      <c r="F61" s="107"/>
      <c r="G61" s="107"/>
    </row>
    <row r="62" spans="1:7" ht="13.8" x14ac:dyDescent="0.25">
      <c r="A62" s="130" t="s">
        <v>7</v>
      </c>
      <c r="B62" s="211"/>
      <c r="C62" s="131" t="s">
        <v>171</v>
      </c>
      <c r="D62" s="132"/>
      <c r="E62" s="133"/>
      <c r="F62" s="264" t="s">
        <v>725</v>
      </c>
      <c r="G62" s="136"/>
    </row>
    <row r="63" spans="1:7" x14ac:dyDescent="0.2">
      <c r="B63" s="158"/>
      <c r="D63" s="4"/>
      <c r="E63" s="1"/>
      <c r="F63" s="107"/>
      <c r="G63" s="107"/>
    </row>
    <row r="64" spans="1:7" x14ac:dyDescent="0.2">
      <c r="A64" s="253">
        <v>1</v>
      </c>
      <c r="B64" s="254" t="s">
        <v>599</v>
      </c>
      <c r="C64" s="258"/>
      <c r="D64" s="199"/>
      <c r="E64" s="201"/>
      <c r="F64" s="256"/>
      <c r="G64" s="256"/>
    </row>
    <row r="65" spans="1:7" s="123" customFormat="1" x14ac:dyDescent="0.2">
      <c r="A65" s="4"/>
      <c r="B65" s="207" t="s">
        <v>4</v>
      </c>
      <c r="C65" s="266" t="s">
        <v>459</v>
      </c>
      <c r="D65" s="266"/>
      <c r="E65" s="1"/>
      <c r="F65" s="107"/>
      <c r="G65" s="107"/>
    </row>
    <row r="66" spans="1:7" s="123" customFormat="1" ht="30" customHeight="1" x14ac:dyDescent="0.2">
      <c r="A66" s="4"/>
      <c r="B66" s="207"/>
      <c r="C66" s="1"/>
      <c r="D66" s="3" t="s">
        <v>458</v>
      </c>
      <c r="F66" s="107"/>
      <c r="G66" s="107"/>
    </row>
    <row r="67" spans="1:7" s="123" customFormat="1" ht="14.25" customHeight="1" x14ac:dyDescent="0.2">
      <c r="A67" s="4"/>
      <c r="B67" s="207"/>
      <c r="C67" s="1"/>
      <c r="D67" s="3" t="s">
        <v>505</v>
      </c>
      <c r="E67" s="1" t="s">
        <v>63</v>
      </c>
      <c r="F67" s="107">
        <v>9</v>
      </c>
      <c r="G67" s="107"/>
    </row>
    <row r="68" spans="1:7" s="123" customFormat="1" ht="24.75" customHeight="1" x14ac:dyDescent="0.2">
      <c r="A68" s="4"/>
      <c r="B68" s="207"/>
      <c r="C68" s="1"/>
      <c r="D68" s="3" t="s">
        <v>506</v>
      </c>
      <c r="E68" s="1" t="s">
        <v>63</v>
      </c>
      <c r="F68" s="107">
        <v>6</v>
      </c>
      <c r="G68" s="107"/>
    </row>
    <row r="69" spans="1:7" s="123" customFormat="1" x14ac:dyDescent="0.2">
      <c r="A69" s="4"/>
      <c r="B69" s="207"/>
      <c r="C69" s="1"/>
      <c r="D69" s="3"/>
      <c r="E69" s="1"/>
      <c r="F69" s="107"/>
      <c r="G69" s="107"/>
    </row>
    <row r="70" spans="1:7" x14ac:dyDescent="0.2">
      <c r="A70" s="253">
        <v>2</v>
      </c>
      <c r="B70" s="254" t="s">
        <v>600</v>
      </c>
      <c r="C70" s="258"/>
      <c r="D70" s="200"/>
      <c r="E70" s="201"/>
      <c r="F70" s="256"/>
      <c r="G70" s="256"/>
    </row>
    <row r="71" spans="1:7" s="123" customFormat="1" ht="11.25" customHeight="1" x14ac:dyDescent="0.2">
      <c r="A71" s="4"/>
      <c r="B71" s="207" t="s">
        <v>4</v>
      </c>
      <c r="C71" s="266" t="s">
        <v>622</v>
      </c>
      <c r="D71" s="266"/>
      <c r="E71" s="128"/>
      <c r="F71" s="107"/>
      <c r="G71" s="107"/>
    </row>
    <row r="72" spans="1:7" s="123" customFormat="1" ht="52.5" customHeight="1" x14ac:dyDescent="0.2">
      <c r="A72" s="4"/>
      <c r="B72" s="207"/>
      <c r="C72" s="1"/>
      <c r="D72" s="3" t="s">
        <v>623</v>
      </c>
      <c r="E72" s="1"/>
      <c r="F72" s="107"/>
      <c r="G72" s="107"/>
    </row>
    <row r="73" spans="1:7" s="123" customFormat="1" ht="13.5" customHeight="1" x14ac:dyDescent="0.2">
      <c r="A73" s="4"/>
      <c r="B73" s="207"/>
      <c r="C73" s="1"/>
      <c r="D73" s="3" t="s">
        <v>631</v>
      </c>
      <c r="E73" s="1" t="s">
        <v>63</v>
      </c>
      <c r="F73" s="107">
        <v>1</v>
      </c>
      <c r="G73" s="107"/>
    </row>
    <row r="74" spans="1:7" s="123" customFormat="1" x14ac:dyDescent="0.2">
      <c r="A74" s="4"/>
      <c r="B74" s="207"/>
      <c r="C74" s="1"/>
      <c r="D74" s="3" t="s">
        <v>630</v>
      </c>
      <c r="E74" s="1" t="s">
        <v>63</v>
      </c>
      <c r="F74" s="107">
        <v>3</v>
      </c>
      <c r="G74" s="107"/>
    </row>
    <row r="75" spans="1:7" s="123" customFormat="1" ht="12.75" customHeight="1" x14ac:dyDescent="0.2">
      <c r="A75" s="4"/>
      <c r="B75" s="207"/>
      <c r="C75" s="1"/>
      <c r="D75" s="3" t="s">
        <v>629</v>
      </c>
      <c r="E75" s="1" t="s">
        <v>63</v>
      </c>
      <c r="F75" s="107">
        <v>2</v>
      </c>
      <c r="G75" s="107"/>
    </row>
    <row r="76" spans="1:7" s="123" customFormat="1" ht="14.25" customHeight="1" x14ac:dyDescent="0.2">
      <c r="A76" s="4"/>
      <c r="B76" s="207"/>
      <c r="C76" s="1"/>
      <c r="D76" s="3" t="s">
        <v>628</v>
      </c>
      <c r="E76" s="1" t="s">
        <v>63</v>
      </c>
      <c r="F76" s="107">
        <v>9</v>
      </c>
      <c r="G76" s="107"/>
    </row>
    <row r="77" spans="1:7" s="123" customFormat="1" ht="12" customHeight="1" x14ac:dyDescent="0.2">
      <c r="A77" s="4"/>
      <c r="B77" s="207"/>
      <c r="C77" s="1"/>
      <c r="D77" s="3" t="s">
        <v>627</v>
      </c>
      <c r="E77" s="1" t="s">
        <v>63</v>
      </c>
      <c r="F77" s="107">
        <v>2</v>
      </c>
      <c r="G77" s="107"/>
    </row>
    <row r="78" spans="1:7" s="123" customFormat="1" x14ac:dyDescent="0.2">
      <c r="A78" s="4"/>
      <c r="B78" s="207"/>
      <c r="C78" s="1"/>
      <c r="D78" s="3" t="s">
        <v>626</v>
      </c>
      <c r="E78" s="1" t="s">
        <v>63</v>
      </c>
      <c r="F78" s="107">
        <v>1</v>
      </c>
      <c r="G78" s="107"/>
    </row>
    <row r="79" spans="1:7" s="123" customFormat="1" x14ac:dyDescent="0.2">
      <c r="A79" s="4"/>
      <c r="B79" s="207"/>
      <c r="C79" s="1"/>
      <c r="D79" s="3" t="s">
        <v>625</v>
      </c>
      <c r="E79" s="1" t="s">
        <v>63</v>
      </c>
      <c r="F79" s="107">
        <v>1</v>
      </c>
      <c r="G79" s="107"/>
    </row>
    <row r="80" spans="1:7" s="123" customFormat="1" x14ac:dyDescent="0.2">
      <c r="A80" s="4"/>
      <c r="B80" s="207"/>
      <c r="C80" s="1"/>
      <c r="D80" s="3" t="s">
        <v>624</v>
      </c>
      <c r="E80" s="1" t="s">
        <v>63</v>
      </c>
      <c r="F80" s="107">
        <v>2</v>
      </c>
      <c r="G80" s="107"/>
    </row>
    <row r="81" spans="1:7" s="123" customFormat="1" ht="11.25" customHeight="1" x14ac:dyDescent="0.2">
      <c r="A81" s="4"/>
      <c r="B81" s="207" t="s">
        <v>5</v>
      </c>
      <c r="C81" s="266" t="s">
        <v>632</v>
      </c>
      <c r="D81" s="266"/>
      <c r="E81" s="128"/>
      <c r="F81" s="107"/>
      <c r="G81" s="107"/>
    </row>
    <row r="82" spans="1:7" s="123" customFormat="1" ht="51.75" customHeight="1" x14ac:dyDescent="0.2">
      <c r="A82" s="4"/>
      <c r="B82" s="207"/>
      <c r="C82" s="1"/>
      <c r="D82" s="3" t="s">
        <v>623</v>
      </c>
      <c r="E82" s="1"/>
      <c r="F82" s="107"/>
      <c r="G82" s="107"/>
    </row>
    <row r="83" spans="1:7" s="123" customFormat="1" x14ac:dyDescent="0.2">
      <c r="A83" s="4"/>
      <c r="B83" s="207"/>
      <c r="C83" s="1"/>
      <c r="D83" s="3" t="s">
        <v>669</v>
      </c>
      <c r="E83" s="1" t="s">
        <v>63</v>
      </c>
      <c r="F83" s="107">
        <v>1</v>
      </c>
      <c r="G83" s="107"/>
    </row>
    <row r="84" spans="1:7" s="123" customFormat="1" x14ac:dyDescent="0.2">
      <c r="A84" s="4"/>
      <c r="B84" s="207"/>
      <c r="C84" s="1"/>
      <c r="D84" s="3" t="s">
        <v>668</v>
      </c>
      <c r="E84" s="1" t="s">
        <v>63</v>
      </c>
      <c r="F84" s="107">
        <v>1</v>
      </c>
      <c r="G84" s="107"/>
    </row>
    <row r="85" spans="1:7" s="123" customFormat="1" x14ac:dyDescent="0.2">
      <c r="A85" s="4"/>
      <c r="B85" s="207"/>
      <c r="C85" s="1"/>
      <c r="D85" s="3" t="s">
        <v>633</v>
      </c>
      <c r="E85" s="1" t="s">
        <v>63</v>
      </c>
      <c r="F85" s="107">
        <v>1</v>
      </c>
      <c r="G85" s="107"/>
    </row>
    <row r="86" spans="1:7" s="123" customFormat="1" x14ac:dyDescent="0.2">
      <c r="A86" s="4"/>
      <c r="B86" s="207"/>
      <c r="C86" s="1"/>
      <c r="D86" s="3"/>
      <c r="E86" s="1"/>
      <c r="F86" s="107"/>
      <c r="G86" s="107"/>
    </row>
    <row r="87" spans="1:7" x14ac:dyDescent="0.2">
      <c r="A87" s="257" t="s">
        <v>6</v>
      </c>
      <c r="B87" s="254" t="s">
        <v>601</v>
      </c>
      <c r="C87" s="201"/>
      <c r="D87" s="200"/>
      <c r="E87" s="201"/>
      <c r="F87" s="256"/>
      <c r="G87" s="256"/>
    </row>
    <row r="88" spans="1:7" s="123" customFormat="1" x14ac:dyDescent="0.2">
      <c r="A88" s="149"/>
      <c r="B88" s="195" t="s">
        <v>4</v>
      </c>
      <c r="C88" s="4" t="s">
        <v>634</v>
      </c>
      <c r="D88" s="3"/>
      <c r="E88" s="1"/>
      <c r="F88" s="107"/>
      <c r="G88" s="107"/>
    </row>
    <row r="89" spans="1:7" s="123" customFormat="1" ht="54" customHeight="1" x14ac:dyDescent="0.2">
      <c r="A89" s="4"/>
      <c r="B89" s="207"/>
      <c r="C89" s="4"/>
      <c r="D89" s="216" t="s">
        <v>673</v>
      </c>
      <c r="E89" s="1"/>
      <c r="F89" s="107"/>
      <c r="G89" s="107"/>
    </row>
    <row r="90" spans="1:7" s="123" customFormat="1" x14ac:dyDescent="0.2">
      <c r="A90" s="4"/>
      <c r="B90" s="207"/>
      <c r="C90" s="1"/>
      <c r="D90" s="3" t="s">
        <v>640</v>
      </c>
      <c r="E90" s="1"/>
      <c r="F90" s="107">
        <v>3</v>
      </c>
      <c r="G90" s="107"/>
    </row>
    <row r="91" spans="1:7" s="123" customFormat="1" x14ac:dyDescent="0.2">
      <c r="A91" s="149"/>
      <c r="B91" s="195"/>
      <c r="C91" s="4"/>
      <c r="D91" s="3" t="s">
        <v>637</v>
      </c>
      <c r="E91" s="1"/>
      <c r="F91" s="107">
        <v>1</v>
      </c>
      <c r="G91" s="107"/>
    </row>
    <row r="92" spans="1:7" s="123" customFormat="1" x14ac:dyDescent="0.2">
      <c r="A92" s="4"/>
      <c r="B92" s="207"/>
      <c r="C92" s="4"/>
      <c r="D92" s="216" t="s">
        <v>638</v>
      </c>
      <c r="E92" s="1"/>
      <c r="F92" s="107">
        <v>4</v>
      </c>
      <c r="G92" s="107"/>
    </row>
    <row r="93" spans="1:7" s="123" customFormat="1" x14ac:dyDescent="0.2">
      <c r="A93" s="4"/>
      <c r="B93" s="207"/>
      <c r="C93" s="4"/>
      <c r="D93" s="216" t="s">
        <v>639</v>
      </c>
      <c r="E93" s="1"/>
      <c r="F93" s="107">
        <v>2</v>
      </c>
      <c r="G93" s="107"/>
    </row>
    <row r="94" spans="1:7" s="123" customFormat="1" x14ac:dyDescent="0.2">
      <c r="A94" s="4"/>
      <c r="B94" s="207"/>
      <c r="C94" s="4"/>
      <c r="D94" s="216" t="s">
        <v>636</v>
      </c>
      <c r="E94" s="1"/>
      <c r="F94" s="107">
        <v>1</v>
      </c>
      <c r="G94" s="107"/>
    </row>
    <row r="95" spans="1:7" s="123" customFormat="1" x14ac:dyDescent="0.2">
      <c r="A95" s="4"/>
      <c r="B95" s="207"/>
      <c r="C95" s="4"/>
      <c r="D95" s="216" t="s">
        <v>641</v>
      </c>
      <c r="E95" s="1"/>
      <c r="F95" s="107">
        <v>1</v>
      </c>
      <c r="G95" s="107"/>
    </row>
    <row r="96" spans="1:7" s="123" customFormat="1" x14ac:dyDescent="0.2">
      <c r="A96" s="4"/>
      <c r="B96" s="207"/>
      <c r="C96" s="4"/>
      <c r="D96" s="216" t="s">
        <v>642</v>
      </c>
      <c r="E96" s="1"/>
      <c r="F96" s="107">
        <v>2</v>
      </c>
      <c r="G96" s="107"/>
    </row>
    <row r="97" spans="1:7" s="123" customFormat="1" x14ac:dyDescent="0.2">
      <c r="A97" s="4"/>
      <c r="B97" s="207"/>
      <c r="C97" s="4"/>
      <c r="D97" s="216" t="s">
        <v>643</v>
      </c>
      <c r="E97" s="1"/>
      <c r="F97" s="107">
        <v>2</v>
      </c>
      <c r="G97" s="107"/>
    </row>
    <row r="98" spans="1:7" s="123" customFormat="1" x14ac:dyDescent="0.2">
      <c r="A98" s="4"/>
      <c r="B98" s="207"/>
      <c r="C98" s="4"/>
      <c r="D98" s="216" t="s">
        <v>644</v>
      </c>
      <c r="E98" s="1"/>
      <c r="F98" s="107">
        <v>1</v>
      </c>
      <c r="G98" s="107"/>
    </row>
    <row r="99" spans="1:7" s="123" customFormat="1" x14ac:dyDescent="0.2">
      <c r="A99" s="4"/>
      <c r="B99" s="207"/>
      <c r="C99" s="4"/>
      <c r="D99" s="216" t="s">
        <v>645</v>
      </c>
      <c r="E99" s="1"/>
      <c r="F99" s="107">
        <v>6</v>
      </c>
      <c r="G99" s="107"/>
    </row>
    <row r="100" spans="1:7" s="123" customFormat="1" x14ac:dyDescent="0.2">
      <c r="A100" s="4"/>
      <c r="B100" s="207"/>
      <c r="C100" s="4"/>
      <c r="D100" s="216" t="s">
        <v>646</v>
      </c>
      <c r="E100" s="1"/>
      <c r="F100" s="107">
        <v>2</v>
      </c>
      <c r="G100" s="107"/>
    </row>
    <row r="101" spans="1:7" s="123" customFormat="1" x14ac:dyDescent="0.2">
      <c r="A101" s="4"/>
      <c r="B101" s="207"/>
      <c r="C101" s="4"/>
      <c r="D101" s="216" t="s">
        <v>647</v>
      </c>
      <c r="E101" s="1"/>
      <c r="F101" s="107">
        <v>1</v>
      </c>
      <c r="G101" s="107"/>
    </row>
    <row r="102" spans="1:7" s="123" customFormat="1" x14ac:dyDescent="0.2">
      <c r="A102" s="4"/>
      <c r="B102" s="207"/>
      <c r="C102" s="4"/>
      <c r="D102" s="216" t="s">
        <v>635</v>
      </c>
      <c r="E102" s="1"/>
      <c r="F102" s="107">
        <v>4</v>
      </c>
      <c r="G102" s="107"/>
    </row>
    <row r="103" spans="1:7" s="123" customFormat="1" x14ac:dyDescent="0.2">
      <c r="A103" s="4"/>
      <c r="B103" s="207"/>
      <c r="C103" s="4"/>
      <c r="D103" s="216"/>
      <c r="E103" s="1"/>
      <c r="F103" s="107"/>
      <c r="G103" s="107"/>
    </row>
    <row r="104" spans="1:7" x14ac:dyDescent="0.2">
      <c r="A104" s="253">
        <v>4</v>
      </c>
      <c r="B104" s="254" t="s">
        <v>598</v>
      </c>
      <c r="C104" s="199"/>
      <c r="D104" s="255"/>
      <c r="E104" s="201"/>
      <c r="F104" s="256"/>
      <c r="G104" s="256"/>
    </row>
    <row r="105" spans="1:7" x14ac:dyDescent="0.2">
      <c r="B105" s="158" t="s">
        <v>4</v>
      </c>
      <c r="C105" s="4" t="s">
        <v>176</v>
      </c>
      <c r="D105" s="36"/>
      <c r="E105" s="1"/>
      <c r="F105" s="107"/>
      <c r="G105" s="107"/>
    </row>
    <row r="106" spans="1:7" ht="27" customHeight="1" x14ac:dyDescent="0.2">
      <c r="B106" s="158"/>
      <c r="C106" s="4"/>
      <c r="D106" s="54" t="s">
        <v>389</v>
      </c>
      <c r="E106" s="1" t="s">
        <v>13</v>
      </c>
      <c r="F106" s="107">
        <v>12</v>
      </c>
      <c r="G106" s="107"/>
    </row>
    <row r="107" spans="1:7" ht="18.75" customHeight="1" x14ac:dyDescent="0.2">
      <c r="B107" s="158"/>
      <c r="C107" s="4"/>
      <c r="D107" s="216" t="s">
        <v>392</v>
      </c>
      <c r="E107" s="1"/>
      <c r="F107" s="107"/>
      <c r="G107" s="107"/>
    </row>
    <row r="108" spans="1:7" s="162" customFormat="1" ht="31.5" customHeight="1" x14ac:dyDescent="0.2">
      <c r="A108" s="16"/>
      <c r="B108" s="212"/>
      <c r="C108" s="16"/>
      <c r="D108" s="216" t="s">
        <v>390</v>
      </c>
      <c r="E108" s="39"/>
      <c r="F108" s="164"/>
      <c r="G108" s="164"/>
    </row>
    <row r="109" spans="1:7" x14ac:dyDescent="0.2">
      <c r="B109" s="158"/>
      <c r="C109" s="4"/>
      <c r="D109" s="36"/>
      <c r="E109" s="1"/>
      <c r="F109" s="107"/>
      <c r="G109" s="107"/>
    </row>
    <row r="110" spans="1:7" x14ac:dyDescent="0.2">
      <c r="B110" s="158" t="s">
        <v>5</v>
      </c>
      <c r="C110" s="4" t="s">
        <v>387</v>
      </c>
      <c r="D110" s="36"/>
      <c r="E110" s="1" t="s">
        <v>13</v>
      </c>
      <c r="F110" s="107">
        <v>3.9</v>
      </c>
      <c r="G110" s="107"/>
    </row>
    <row r="111" spans="1:7" ht="34.200000000000003" x14ac:dyDescent="0.2">
      <c r="B111" s="158"/>
      <c r="C111" s="4"/>
      <c r="D111" s="36" t="s">
        <v>391</v>
      </c>
      <c r="E111" s="1"/>
      <c r="F111" s="107"/>
      <c r="G111" s="107"/>
    </row>
    <row r="112" spans="1:7" x14ac:dyDescent="0.2">
      <c r="B112" s="158"/>
      <c r="C112" s="4"/>
      <c r="D112" s="216" t="s">
        <v>388</v>
      </c>
      <c r="E112" s="1"/>
      <c r="F112" s="107"/>
      <c r="G112" s="107"/>
    </row>
    <row r="113" spans="1:7" x14ac:dyDescent="0.2">
      <c r="B113" s="158"/>
      <c r="C113" s="4"/>
      <c r="D113" s="216"/>
      <c r="E113" s="1"/>
      <c r="F113" s="107"/>
      <c r="G113" s="107"/>
    </row>
    <row r="114" spans="1:7" x14ac:dyDescent="0.2">
      <c r="A114" s="21">
        <v>5</v>
      </c>
      <c r="B114" s="14" t="s">
        <v>87</v>
      </c>
      <c r="C114" s="4"/>
      <c r="D114" s="36"/>
      <c r="E114" s="1"/>
      <c r="F114" s="107"/>
      <c r="G114" s="107"/>
    </row>
    <row r="115" spans="1:7" ht="13.5" customHeight="1" x14ac:dyDescent="0.2">
      <c r="B115" s="158" t="s">
        <v>4</v>
      </c>
      <c r="C115" s="4" t="s">
        <v>300</v>
      </c>
      <c r="D115" s="36"/>
      <c r="E115" s="1" t="s">
        <v>63</v>
      </c>
      <c r="F115" s="107">
        <v>8</v>
      </c>
      <c r="G115" s="107"/>
    </row>
    <row r="116" spans="1:7" ht="23.25" customHeight="1" x14ac:dyDescent="0.2">
      <c r="B116" s="158"/>
      <c r="C116" s="16"/>
      <c r="D116" s="36" t="s">
        <v>299</v>
      </c>
      <c r="E116" s="1"/>
      <c r="F116" s="107"/>
      <c r="G116" s="107"/>
    </row>
    <row r="117" spans="1:7" ht="22.8" x14ac:dyDescent="0.2">
      <c r="B117" s="158"/>
      <c r="C117" s="4"/>
      <c r="D117" s="36" t="s">
        <v>298</v>
      </c>
      <c r="E117" s="1"/>
      <c r="F117" s="107"/>
      <c r="G117" s="107"/>
    </row>
    <row r="119" spans="1:7" ht="13.8" x14ac:dyDescent="0.25">
      <c r="A119" s="130" t="s">
        <v>8</v>
      </c>
      <c r="B119" s="211"/>
      <c r="C119" s="131" t="s">
        <v>581</v>
      </c>
      <c r="D119" s="132"/>
      <c r="E119" s="133"/>
      <c r="F119" s="264" t="s">
        <v>725</v>
      </c>
      <c r="G119" s="135"/>
    </row>
    <row r="120" spans="1:7" x14ac:dyDescent="0.2">
      <c r="B120" s="158"/>
      <c r="C120" s="4"/>
      <c r="E120" s="1"/>
      <c r="F120" s="107"/>
      <c r="G120" s="107"/>
    </row>
    <row r="121" spans="1:7" s="123" customFormat="1" x14ac:dyDescent="0.2">
      <c r="A121" s="4"/>
      <c r="B121" s="207" t="s">
        <v>4</v>
      </c>
      <c r="C121" s="266" t="s">
        <v>666</v>
      </c>
      <c r="D121" s="266"/>
      <c r="E121" s="1"/>
      <c r="F121" s="107"/>
      <c r="G121" s="107"/>
    </row>
    <row r="122" spans="1:7" s="123" customFormat="1" ht="22.8" x14ac:dyDescent="0.2">
      <c r="A122" s="4"/>
      <c r="B122" s="207"/>
      <c r="C122" s="1"/>
      <c r="D122" s="3" t="s">
        <v>677</v>
      </c>
      <c r="E122" s="1" t="s">
        <v>63</v>
      </c>
      <c r="F122" s="107"/>
      <c r="G122" s="107"/>
    </row>
    <row r="123" spans="1:7" s="123" customFormat="1" x14ac:dyDescent="0.2">
      <c r="A123" s="4"/>
      <c r="B123" s="207"/>
      <c r="C123" s="1"/>
      <c r="D123" s="3" t="s">
        <v>665</v>
      </c>
      <c r="F123" s="107">
        <v>1</v>
      </c>
      <c r="G123" s="107"/>
    </row>
    <row r="124" spans="1:7" s="123" customFormat="1" x14ac:dyDescent="0.2">
      <c r="A124" s="4"/>
      <c r="B124" s="207"/>
      <c r="C124" s="1"/>
      <c r="D124" s="3" t="s">
        <v>650</v>
      </c>
      <c r="F124" s="107">
        <v>1</v>
      </c>
      <c r="G124" s="107"/>
    </row>
    <row r="125" spans="1:7" s="123" customFormat="1" x14ac:dyDescent="0.2">
      <c r="A125" s="4"/>
      <c r="B125" s="207"/>
      <c r="C125" s="4"/>
      <c r="D125" s="127" t="s">
        <v>651</v>
      </c>
      <c r="E125" s="1"/>
      <c r="F125" s="107">
        <v>3</v>
      </c>
      <c r="G125" s="107"/>
    </row>
    <row r="126" spans="1:7" s="123" customFormat="1" x14ac:dyDescent="0.2">
      <c r="A126" s="4"/>
      <c r="B126" s="122"/>
      <c r="C126" s="1"/>
      <c r="D126" s="12" t="s">
        <v>652</v>
      </c>
      <c r="E126" s="1"/>
      <c r="F126" s="107">
        <v>1</v>
      </c>
      <c r="G126" s="107"/>
    </row>
    <row r="127" spans="1:7" s="123" customFormat="1" x14ac:dyDescent="0.2">
      <c r="A127" s="4"/>
      <c r="B127" s="122"/>
      <c r="C127" s="1"/>
      <c r="D127" s="1" t="s">
        <v>653</v>
      </c>
      <c r="E127" s="1"/>
      <c r="F127" s="107">
        <v>2</v>
      </c>
      <c r="G127" s="107"/>
    </row>
    <row r="128" spans="1:7" s="123" customFormat="1" x14ac:dyDescent="0.2">
      <c r="A128" s="4"/>
      <c r="B128" s="122"/>
      <c r="C128" s="1"/>
      <c r="D128" s="1" t="s">
        <v>654</v>
      </c>
      <c r="E128" s="1"/>
      <c r="F128" s="107">
        <v>1</v>
      </c>
      <c r="G128" s="107"/>
    </row>
    <row r="129" spans="1:7" s="123" customFormat="1" x14ac:dyDescent="0.2">
      <c r="A129" s="4"/>
      <c r="B129" s="122"/>
      <c r="C129" s="1"/>
      <c r="D129" s="1" t="s">
        <v>655</v>
      </c>
      <c r="E129" s="1"/>
      <c r="F129" s="107">
        <v>1</v>
      </c>
      <c r="G129" s="107"/>
    </row>
    <row r="130" spans="1:7" s="123" customFormat="1" x14ac:dyDescent="0.2">
      <c r="A130" s="4"/>
      <c r="B130" s="122"/>
      <c r="C130" s="1"/>
      <c r="D130" s="1" t="s">
        <v>656</v>
      </c>
      <c r="E130" s="1"/>
      <c r="F130" s="107">
        <v>1</v>
      </c>
      <c r="G130" s="107"/>
    </row>
    <row r="131" spans="1:7" s="123" customFormat="1" x14ac:dyDescent="0.2">
      <c r="A131" s="4"/>
      <c r="B131" s="122"/>
      <c r="C131" s="1"/>
      <c r="D131" s="1" t="s">
        <v>657</v>
      </c>
      <c r="E131" s="1"/>
      <c r="F131" s="107">
        <v>1</v>
      </c>
      <c r="G131" s="107"/>
    </row>
    <row r="132" spans="1:7" s="123" customFormat="1" x14ac:dyDescent="0.2">
      <c r="A132" s="4"/>
      <c r="B132" s="122"/>
      <c r="C132" s="1"/>
      <c r="D132" s="1" t="s">
        <v>658</v>
      </c>
      <c r="E132" s="1"/>
      <c r="F132" s="107">
        <v>2</v>
      </c>
      <c r="G132" s="107"/>
    </row>
    <row r="133" spans="1:7" s="123" customFormat="1" x14ac:dyDescent="0.2">
      <c r="A133" s="4"/>
      <c r="B133" s="122"/>
      <c r="C133" s="1"/>
      <c r="D133" s="1" t="s">
        <v>659</v>
      </c>
      <c r="E133" s="1"/>
      <c r="F133" s="107">
        <v>1</v>
      </c>
      <c r="G133" s="107"/>
    </row>
    <row r="134" spans="1:7" s="123" customFormat="1" x14ac:dyDescent="0.2">
      <c r="A134" s="4"/>
      <c r="B134" s="122"/>
      <c r="C134" s="1"/>
      <c r="D134" s="1" t="s">
        <v>660</v>
      </c>
      <c r="E134" s="1"/>
      <c r="F134" s="107">
        <v>1</v>
      </c>
      <c r="G134" s="107"/>
    </row>
    <row r="135" spans="1:7" s="123" customFormat="1" x14ac:dyDescent="0.2">
      <c r="A135" s="4"/>
      <c r="B135" s="122"/>
      <c r="C135" s="1"/>
      <c r="D135" s="1" t="s">
        <v>661</v>
      </c>
      <c r="E135" s="1"/>
      <c r="F135" s="107">
        <v>1</v>
      </c>
      <c r="G135" s="107"/>
    </row>
    <row r="136" spans="1:7" s="123" customFormat="1" x14ac:dyDescent="0.2">
      <c r="A136" s="4"/>
      <c r="B136" s="122"/>
      <c r="C136" s="1"/>
      <c r="D136" s="1" t="s">
        <v>662</v>
      </c>
      <c r="E136" s="1"/>
      <c r="F136" s="107">
        <v>3</v>
      </c>
      <c r="G136" s="107"/>
    </row>
    <row r="137" spans="1:7" s="123" customFormat="1" x14ac:dyDescent="0.2">
      <c r="A137" s="4"/>
      <c r="B137" s="122"/>
      <c r="C137" s="1"/>
      <c r="D137" s="1" t="s">
        <v>663</v>
      </c>
      <c r="E137" s="1"/>
      <c r="F137" s="107">
        <v>3</v>
      </c>
      <c r="G137" s="107"/>
    </row>
    <row r="138" spans="1:7" s="123" customFormat="1" x14ac:dyDescent="0.2">
      <c r="A138" s="4"/>
      <c r="B138" s="122"/>
      <c r="C138" s="1"/>
      <c r="D138" s="1" t="s">
        <v>664</v>
      </c>
      <c r="E138" s="1"/>
      <c r="F138" s="107">
        <v>2</v>
      </c>
      <c r="G138" s="107"/>
    </row>
    <row r="139" spans="1:7" s="123" customFormat="1" x14ac:dyDescent="0.2">
      <c r="A139" s="4"/>
      <c r="B139" s="122"/>
      <c r="C139" s="1"/>
      <c r="D139" s="1" t="s">
        <v>649</v>
      </c>
      <c r="E139" s="1"/>
      <c r="F139" s="107">
        <v>1</v>
      </c>
      <c r="G139" s="107"/>
    </row>
    <row r="140" spans="1:7" s="123" customFormat="1" x14ac:dyDescent="0.2">
      <c r="A140" s="4"/>
      <c r="B140" s="122"/>
      <c r="C140" s="1"/>
      <c r="D140" s="1" t="s">
        <v>648</v>
      </c>
      <c r="E140" s="1"/>
      <c r="F140" s="107">
        <v>4</v>
      </c>
      <c r="G140" s="107"/>
    </row>
    <row r="141" spans="1:7" s="123" customFormat="1" x14ac:dyDescent="0.2">
      <c r="A141" s="4"/>
      <c r="B141" s="207" t="s">
        <v>5</v>
      </c>
      <c r="C141" s="266" t="s">
        <v>667</v>
      </c>
      <c r="D141" s="266"/>
      <c r="E141" s="1"/>
      <c r="F141" s="107"/>
      <c r="G141" s="107"/>
    </row>
    <row r="142" spans="1:7" s="123" customFormat="1" ht="22.8" x14ac:dyDescent="0.2">
      <c r="A142" s="4"/>
      <c r="B142" s="207"/>
      <c r="C142" s="252"/>
      <c r="D142" s="3" t="s">
        <v>678</v>
      </c>
      <c r="E142" s="1" t="s">
        <v>63</v>
      </c>
      <c r="F142" s="107"/>
      <c r="G142" s="107"/>
    </row>
    <row r="143" spans="1:7" s="123" customFormat="1" x14ac:dyDescent="0.2">
      <c r="A143" s="4"/>
      <c r="B143" s="207"/>
      <c r="C143" s="252"/>
      <c r="D143" s="3" t="s">
        <v>669</v>
      </c>
      <c r="E143" s="1"/>
      <c r="F143" s="107">
        <v>1</v>
      </c>
      <c r="G143" s="107"/>
    </row>
    <row r="144" spans="1:7" s="123" customFormat="1" x14ac:dyDescent="0.2">
      <c r="A144" s="4"/>
      <c r="B144" s="207"/>
      <c r="C144" s="252"/>
      <c r="D144" s="3" t="s">
        <v>668</v>
      </c>
      <c r="E144" s="1"/>
      <c r="F144" s="107">
        <v>1</v>
      </c>
      <c r="G144" s="107"/>
    </row>
    <row r="145" spans="1:7" s="123" customFormat="1" x14ac:dyDescent="0.2">
      <c r="A145" s="4"/>
      <c r="B145" s="207"/>
      <c r="C145" s="252"/>
      <c r="D145" s="3" t="s">
        <v>633</v>
      </c>
      <c r="E145" s="1"/>
      <c r="F145" s="107">
        <v>1</v>
      </c>
      <c r="G145" s="107"/>
    </row>
    <row r="146" spans="1:7" s="123" customFormat="1" x14ac:dyDescent="0.2">
      <c r="A146" s="4"/>
      <c r="B146" s="122"/>
      <c r="C146" s="1"/>
      <c r="D146" s="1"/>
      <c r="E146" s="1"/>
      <c r="F146" s="107"/>
      <c r="G146" s="107"/>
    </row>
    <row r="147" spans="1:7" x14ac:dyDescent="0.2">
      <c r="B147" s="158"/>
      <c r="D147" s="3"/>
      <c r="E147" s="128"/>
      <c r="F147" s="137"/>
      <c r="G147" s="137"/>
    </row>
    <row r="148" spans="1:7" x14ac:dyDescent="0.2">
      <c r="B148" s="158"/>
      <c r="D148" s="4"/>
      <c r="E148" s="1"/>
      <c r="F148" s="107"/>
      <c r="G148" s="107"/>
    </row>
    <row r="149" spans="1:7" x14ac:dyDescent="0.2">
      <c r="B149" s="158"/>
      <c r="D149" s="1"/>
      <c r="E149" s="128"/>
      <c r="F149" s="137"/>
      <c r="G149" s="137"/>
    </row>
    <row r="150" spans="1:7" ht="65.25" customHeight="1" x14ac:dyDescent="0.2">
      <c r="B150" s="158"/>
      <c r="D150" s="1"/>
      <c r="E150" s="128"/>
      <c r="F150" s="137"/>
      <c r="G150" s="137"/>
    </row>
    <row r="151" spans="1:7" x14ac:dyDescent="0.2">
      <c r="B151" s="158"/>
      <c r="D151" s="4"/>
      <c r="E151" s="128"/>
      <c r="F151" s="137"/>
      <c r="G151" s="137"/>
    </row>
    <row r="152" spans="1:7" x14ac:dyDescent="0.2">
      <c r="B152" s="158"/>
      <c r="D152" s="3"/>
      <c r="E152" s="128"/>
      <c r="F152" s="137"/>
      <c r="G152" s="137"/>
    </row>
    <row r="153" spans="1:7" x14ac:dyDescent="0.2">
      <c r="B153" s="158"/>
      <c r="D153" s="4"/>
      <c r="E153" s="128"/>
      <c r="F153" s="137"/>
      <c r="G153" s="137"/>
    </row>
    <row r="154" spans="1:7" x14ac:dyDescent="0.2">
      <c r="B154" s="158"/>
      <c r="D154" s="3"/>
      <c r="E154" s="128"/>
      <c r="F154" s="137"/>
      <c r="G154" s="137"/>
    </row>
    <row r="155" spans="1:7" x14ac:dyDescent="0.2">
      <c r="B155" s="158"/>
      <c r="D155" s="2"/>
      <c r="E155" s="128"/>
      <c r="F155" s="138"/>
      <c r="G155" s="138"/>
    </row>
    <row r="156" spans="1:7" x14ac:dyDescent="0.2">
      <c r="B156" s="158"/>
      <c r="D156" s="3"/>
      <c r="E156" s="128"/>
      <c r="F156" s="137"/>
      <c r="G156" s="137"/>
    </row>
    <row r="157" spans="1:7" x14ac:dyDescent="0.2">
      <c r="B157" s="158"/>
      <c r="D157" s="2"/>
      <c r="E157" s="128"/>
      <c r="F157" s="137"/>
      <c r="G157" s="137"/>
    </row>
    <row r="158" spans="1:7" x14ac:dyDescent="0.2">
      <c r="B158" s="158"/>
      <c r="D158" s="3"/>
      <c r="E158" s="128"/>
      <c r="F158" s="137"/>
      <c r="G158" s="137"/>
    </row>
    <row r="159" spans="1:7" x14ac:dyDescent="0.2">
      <c r="A159" s="11"/>
      <c r="B159" s="194"/>
      <c r="C159" s="4"/>
      <c r="D159" s="3"/>
      <c r="E159" s="1"/>
      <c r="F159" s="107"/>
      <c r="G159" s="107"/>
    </row>
    <row r="160" spans="1:7" x14ac:dyDescent="0.2">
      <c r="A160" s="11"/>
      <c r="B160" s="194"/>
      <c r="C160" s="31"/>
      <c r="E160" s="1"/>
      <c r="F160" s="107"/>
      <c r="G160" s="107"/>
    </row>
    <row r="161" spans="1:7" x14ac:dyDescent="0.2">
      <c r="B161" s="213"/>
      <c r="C161" s="4"/>
      <c r="D161" s="3"/>
      <c r="E161" s="21"/>
      <c r="F161" s="139"/>
      <c r="G161" s="139"/>
    </row>
    <row r="162" spans="1:7" x14ac:dyDescent="0.2">
      <c r="B162" s="213"/>
      <c r="C162" s="4"/>
      <c r="D162" s="3"/>
      <c r="E162" s="21"/>
      <c r="F162" s="139"/>
      <c r="G162" s="139"/>
    </row>
    <row r="163" spans="1:7" x14ac:dyDescent="0.2">
      <c r="A163" s="11"/>
      <c r="B163" s="194"/>
      <c r="C163" s="13"/>
      <c r="D163" s="7"/>
      <c r="E163" s="5"/>
      <c r="F163" s="107"/>
      <c r="G163" s="107"/>
    </row>
    <row r="164" spans="1:7" x14ac:dyDescent="0.2">
      <c r="A164" s="11"/>
      <c r="B164" s="194"/>
      <c r="C164" s="13"/>
      <c r="D164" s="28"/>
      <c r="E164" s="1"/>
      <c r="F164" s="107"/>
      <c r="G164" s="107"/>
    </row>
    <row r="165" spans="1:7" x14ac:dyDescent="0.2">
      <c r="A165" s="11"/>
      <c r="B165" s="194"/>
      <c r="C165" s="13"/>
      <c r="D165" s="28"/>
      <c r="E165" s="1"/>
      <c r="F165" s="107"/>
      <c r="G165" s="107"/>
    </row>
    <row r="166" spans="1:7" x14ac:dyDescent="0.2">
      <c r="A166" s="11"/>
      <c r="B166" s="194"/>
      <c r="C166" s="13"/>
      <c r="D166" s="28"/>
      <c r="E166" s="1"/>
      <c r="F166" s="107"/>
      <c r="G166" s="107"/>
    </row>
    <row r="167" spans="1:7" x14ac:dyDescent="0.2">
      <c r="A167" s="11"/>
      <c r="B167" s="194"/>
      <c r="C167" s="13"/>
      <c r="D167" s="28"/>
      <c r="E167" s="1"/>
      <c r="F167" s="107"/>
      <c r="G167" s="107"/>
    </row>
    <row r="168" spans="1:7" x14ac:dyDescent="0.2">
      <c r="A168" s="11"/>
      <c r="B168" s="194"/>
      <c r="C168" s="13"/>
      <c r="D168" s="7"/>
      <c r="E168" s="5"/>
      <c r="F168" s="107"/>
      <c r="G168" s="107"/>
    </row>
    <row r="169" spans="1:7" x14ac:dyDescent="0.2">
      <c r="A169" s="11"/>
      <c r="B169" s="194"/>
      <c r="C169" s="4"/>
      <c r="D169" s="7"/>
      <c r="E169" s="7"/>
      <c r="F169" s="121"/>
      <c r="G169" s="121"/>
    </row>
    <row r="170" spans="1:7" x14ac:dyDescent="0.2">
      <c r="A170" s="11"/>
      <c r="B170" s="194"/>
      <c r="C170" s="4"/>
      <c r="D170" s="7"/>
      <c r="E170" s="7"/>
      <c r="F170" s="121"/>
      <c r="G170" s="121"/>
    </row>
    <row r="171" spans="1:7" x14ac:dyDescent="0.2">
      <c r="A171" s="11"/>
      <c r="B171" s="194"/>
      <c r="C171" s="13"/>
      <c r="D171" s="5"/>
      <c r="E171" s="5"/>
      <c r="F171" s="107"/>
      <c r="G171" s="107"/>
    </row>
    <row r="172" spans="1:7" x14ac:dyDescent="0.2">
      <c r="A172" s="11"/>
      <c r="B172" s="194"/>
      <c r="C172" s="13"/>
      <c r="D172" s="28"/>
      <c r="E172" s="5"/>
      <c r="F172" s="107"/>
      <c r="G172" s="107"/>
    </row>
    <row r="173" spans="1:7" x14ac:dyDescent="0.2">
      <c r="A173" s="11"/>
      <c r="B173" s="194"/>
      <c r="C173" s="13"/>
      <c r="D173" s="28"/>
      <c r="E173" s="5"/>
      <c r="F173" s="107"/>
      <c r="G173" s="107"/>
    </row>
    <row r="174" spans="1:7" x14ac:dyDescent="0.2">
      <c r="A174" s="11"/>
      <c r="B174" s="194"/>
      <c r="C174" s="13"/>
      <c r="D174" s="28"/>
      <c r="E174" s="5"/>
      <c r="F174" s="107"/>
      <c r="G174" s="107"/>
    </row>
    <row r="175" spans="1:7" x14ac:dyDescent="0.2">
      <c r="A175" s="11"/>
      <c r="B175" s="194"/>
      <c r="C175" s="13"/>
      <c r="D175" s="28"/>
      <c r="E175" s="5"/>
      <c r="F175" s="107"/>
      <c r="G175" s="107"/>
    </row>
    <row r="176" spans="1:7" x14ac:dyDescent="0.2">
      <c r="A176" s="11"/>
      <c r="B176" s="194"/>
      <c r="C176" s="13"/>
      <c r="D176" s="28"/>
      <c r="E176" s="5"/>
      <c r="F176" s="107"/>
      <c r="G176" s="107"/>
    </row>
    <row r="177" spans="1:7" x14ac:dyDescent="0.2">
      <c r="A177" s="11"/>
      <c r="B177" s="194"/>
      <c r="C177" s="13"/>
      <c r="D177" s="28"/>
      <c r="E177" s="5"/>
      <c r="F177" s="107"/>
      <c r="G177" s="107"/>
    </row>
    <row r="178" spans="1:7" x14ac:dyDescent="0.2">
      <c r="A178" s="11"/>
      <c r="B178" s="194"/>
      <c r="C178" s="13"/>
      <c r="D178" s="28"/>
      <c r="E178" s="5"/>
      <c r="F178" s="107"/>
      <c r="G178" s="107"/>
    </row>
    <row r="179" spans="1:7" x14ac:dyDescent="0.2">
      <c r="A179" s="11"/>
      <c r="B179" s="194"/>
      <c r="C179" s="13"/>
      <c r="D179" s="28"/>
      <c r="E179" s="5"/>
      <c r="F179" s="107"/>
      <c r="G179" s="107"/>
    </row>
    <row r="180" spans="1:7" x14ac:dyDescent="0.2">
      <c r="A180" s="11"/>
      <c r="B180" s="194"/>
      <c r="C180" s="13"/>
      <c r="D180" s="28"/>
      <c r="E180" s="5"/>
      <c r="F180" s="107"/>
      <c r="G180" s="107"/>
    </row>
    <row r="181" spans="1:7" x14ac:dyDescent="0.2">
      <c r="A181" s="11"/>
      <c r="B181" s="194"/>
      <c r="C181" s="13"/>
      <c r="D181" s="28"/>
      <c r="E181" s="5"/>
      <c r="F181" s="107"/>
      <c r="G181" s="107"/>
    </row>
    <row r="182" spans="1:7" x14ac:dyDescent="0.2">
      <c r="A182" s="11"/>
      <c r="B182" s="194"/>
      <c r="C182" s="4"/>
      <c r="D182" s="28"/>
      <c r="E182" s="5"/>
      <c r="F182" s="107"/>
      <c r="G182" s="107"/>
    </row>
    <row r="183" spans="1:7" x14ac:dyDescent="0.2">
      <c r="A183" s="11"/>
      <c r="B183" s="194"/>
      <c r="C183" s="4"/>
      <c r="D183" s="28"/>
      <c r="E183" s="5"/>
      <c r="F183" s="107"/>
      <c r="G183" s="107"/>
    </row>
    <row r="184" spans="1:7" x14ac:dyDescent="0.2">
      <c r="A184" s="11"/>
      <c r="B184" s="194"/>
      <c r="C184" s="4"/>
      <c r="D184" s="12"/>
      <c r="E184" s="5"/>
      <c r="F184" s="107"/>
      <c r="G184" s="107"/>
    </row>
    <row r="185" spans="1:7" x14ac:dyDescent="0.2">
      <c r="A185" s="11"/>
      <c r="B185" s="194"/>
      <c r="C185" s="4"/>
      <c r="D185" s="12"/>
      <c r="E185" s="5"/>
      <c r="F185" s="107"/>
      <c r="G185" s="107"/>
    </row>
    <row r="186" spans="1:7" x14ac:dyDescent="0.2">
      <c r="A186" s="11"/>
      <c r="B186" s="194"/>
      <c r="C186" s="4"/>
      <c r="D186" s="12"/>
      <c r="E186" s="5"/>
      <c r="F186" s="107"/>
      <c r="G186" s="107"/>
    </row>
    <row r="187" spans="1:7" x14ac:dyDescent="0.2">
      <c r="A187" s="11"/>
      <c r="B187" s="194"/>
      <c r="C187" s="4"/>
      <c r="D187" s="28"/>
      <c r="E187" s="5"/>
      <c r="F187" s="107"/>
      <c r="G187" s="107"/>
    </row>
    <row r="188" spans="1:7" x14ac:dyDescent="0.2">
      <c r="A188" s="11"/>
      <c r="B188" s="194"/>
      <c r="C188" s="4"/>
      <c r="D188" s="28"/>
      <c r="E188" s="7"/>
      <c r="F188" s="121"/>
      <c r="G188" s="121"/>
    </row>
    <row r="189" spans="1:7" x14ac:dyDescent="0.2">
      <c r="A189" s="11"/>
      <c r="B189" s="194"/>
      <c r="C189" s="4"/>
      <c r="D189" s="28"/>
      <c r="E189" s="7"/>
      <c r="F189" s="121"/>
      <c r="G189" s="121"/>
    </row>
    <row r="190" spans="1:7" s="65" customFormat="1" ht="13.8" x14ac:dyDescent="0.25">
      <c r="A190" s="11"/>
      <c r="B190" s="194"/>
      <c r="C190" s="4"/>
      <c r="D190" s="15"/>
      <c r="E190" s="7"/>
      <c r="F190" s="121"/>
      <c r="G190" s="121"/>
    </row>
    <row r="191" spans="1:7" x14ac:dyDescent="0.2">
      <c r="A191" s="11"/>
      <c r="B191" s="194"/>
      <c r="C191" s="4"/>
      <c r="D191" s="12"/>
      <c r="E191" s="5"/>
      <c r="F191" s="107"/>
      <c r="G191" s="107"/>
    </row>
    <row r="192" spans="1:7" x14ac:dyDescent="0.2">
      <c r="A192" s="11"/>
      <c r="B192" s="194"/>
      <c r="C192" s="4"/>
      <c r="D192" s="28"/>
      <c r="E192" s="5"/>
      <c r="F192" s="107"/>
      <c r="G192" s="107"/>
    </row>
    <row r="193" spans="1:7" ht="97.5" customHeight="1" x14ac:dyDescent="0.2">
      <c r="A193" s="11"/>
      <c r="B193" s="194"/>
      <c r="C193" s="4"/>
      <c r="D193" s="28"/>
      <c r="E193" s="5"/>
      <c r="F193" s="107"/>
      <c r="G193" s="107"/>
    </row>
    <row r="194" spans="1:7" x14ac:dyDescent="0.2">
      <c r="A194" s="11"/>
      <c r="B194" s="194"/>
      <c r="C194" s="4"/>
      <c r="D194" s="28"/>
      <c r="E194" s="5"/>
      <c r="F194" s="107"/>
      <c r="G194" s="107"/>
    </row>
    <row r="195" spans="1:7" x14ac:dyDescent="0.2">
      <c r="A195" s="11"/>
      <c r="B195" s="194"/>
      <c r="C195" s="4"/>
      <c r="D195" s="28"/>
      <c r="E195" s="5"/>
      <c r="F195" s="107"/>
      <c r="G195" s="107"/>
    </row>
    <row r="196" spans="1:7" x14ac:dyDescent="0.2">
      <c r="A196" s="11"/>
      <c r="B196" s="194"/>
      <c r="C196" s="4"/>
      <c r="D196" s="28"/>
      <c r="E196" s="5"/>
      <c r="F196" s="107"/>
      <c r="G196" s="107"/>
    </row>
    <row r="197" spans="1:7" x14ac:dyDescent="0.2">
      <c r="A197" s="11"/>
      <c r="B197" s="194"/>
      <c r="C197" s="4"/>
      <c r="D197" s="12"/>
      <c r="E197" s="5"/>
      <c r="F197" s="107"/>
      <c r="G197" s="107"/>
    </row>
    <row r="198" spans="1:7" ht="24.75" customHeight="1" x14ac:dyDescent="0.2">
      <c r="A198" s="11"/>
      <c r="B198" s="194"/>
      <c r="C198" s="4"/>
      <c r="D198" s="15"/>
      <c r="E198" s="7"/>
      <c r="F198" s="121"/>
      <c r="G198" s="121"/>
    </row>
    <row r="199" spans="1:7" x14ac:dyDescent="0.2">
      <c r="A199" s="11"/>
      <c r="B199" s="194"/>
      <c r="C199" s="4"/>
      <c r="D199" s="12"/>
      <c r="E199" s="5"/>
      <c r="F199" s="107"/>
      <c r="G199" s="107"/>
    </row>
    <row r="200" spans="1:7" x14ac:dyDescent="0.2">
      <c r="A200" s="11"/>
      <c r="B200" s="194"/>
      <c r="C200" s="4"/>
      <c r="D200" s="28"/>
      <c r="E200" s="5"/>
      <c r="F200" s="107"/>
      <c r="G200" s="107"/>
    </row>
    <row r="201" spans="1:7" x14ac:dyDescent="0.2">
      <c r="A201" s="11"/>
      <c r="B201" s="194"/>
      <c r="C201" s="4"/>
      <c r="D201" s="28"/>
      <c r="E201" s="5"/>
      <c r="F201" s="107"/>
      <c r="G201" s="107"/>
    </row>
    <row r="202" spans="1:7" x14ac:dyDescent="0.2">
      <c r="A202" s="11"/>
      <c r="B202" s="194"/>
      <c r="C202" s="4"/>
      <c r="D202" s="28"/>
      <c r="E202" s="5"/>
      <c r="F202" s="107"/>
      <c r="G202" s="107"/>
    </row>
    <row r="203" spans="1:7" x14ac:dyDescent="0.2">
      <c r="A203" s="11"/>
      <c r="B203" s="194"/>
      <c r="C203" s="4"/>
      <c r="D203" s="12"/>
      <c r="E203" s="5"/>
      <c r="F203" s="107"/>
      <c r="G203" s="107"/>
    </row>
    <row r="204" spans="1:7" x14ac:dyDescent="0.2">
      <c r="A204" s="11"/>
      <c r="B204" s="194"/>
      <c r="C204" s="4"/>
      <c r="D204" s="12"/>
      <c r="E204" s="5"/>
      <c r="F204" s="107"/>
      <c r="G204" s="107"/>
    </row>
    <row r="205" spans="1:7" x14ac:dyDescent="0.2">
      <c r="A205" s="11"/>
      <c r="B205" s="194"/>
      <c r="C205" s="13"/>
      <c r="D205" s="7"/>
      <c r="E205" s="5"/>
      <c r="F205" s="107"/>
      <c r="G205" s="107"/>
    </row>
    <row r="206" spans="1:7" x14ac:dyDescent="0.2">
      <c r="A206" s="11"/>
      <c r="B206" s="194"/>
      <c r="C206" s="21"/>
      <c r="D206" s="4"/>
      <c r="E206" s="21"/>
      <c r="F206" s="139"/>
      <c r="G206" s="139"/>
    </row>
    <row r="207" spans="1:7" x14ac:dyDescent="0.2">
      <c r="B207" s="158"/>
      <c r="C207" s="27"/>
      <c r="D207" s="15"/>
      <c r="E207" s="12"/>
      <c r="F207" s="121"/>
      <c r="G207" s="121"/>
    </row>
    <row r="208" spans="1:7" x14ac:dyDescent="0.2">
      <c r="A208" s="11"/>
      <c r="B208" s="194"/>
      <c r="C208" s="4"/>
      <c r="D208" s="3"/>
      <c r="E208" s="1"/>
      <c r="F208" s="121"/>
      <c r="G208" s="121"/>
    </row>
    <row r="209" spans="1:7" x14ac:dyDescent="0.2">
      <c r="A209" s="11"/>
      <c r="B209" s="194"/>
      <c r="C209" s="31"/>
      <c r="D209" s="38"/>
      <c r="E209" s="1"/>
      <c r="F209" s="107"/>
      <c r="G209" s="107"/>
    </row>
    <row r="210" spans="1:7" x14ac:dyDescent="0.2">
      <c r="A210" s="11"/>
      <c r="B210" s="194"/>
      <c r="C210" s="31"/>
      <c r="D210" s="38"/>
    </row>
    <row r="211" spans="1:7" x14ac:dyDescent="0.2">
      <c r="A211" s="11"/>
      <c r="B211" s="194"/>
      <c r="C211" s="31"/>
      <c r="D211" s="38"/>
      <c r="E211" s="1"/>
      <c r="F211" s="107"/>
      <c r="G211" s="107"/>
    </row>
    <row r="212" spans="1:7" x14ac:dyDescent="0.2">
      <c r="A212" s="11"/>
      <c r="B212" s="194"/>
      <c r="C212" s="31"/>
      <c r="D212" s="3"/>
      <c r="E212" s="1"/>
      <c r="F212" s="107"/>
      <c r="G212" s="107"/>
    </row>
    <row r="213" spans="1:7" x14ac:dyDescent="0.2">
      <c r="A213" s="11"/>
      <c r="B213" s="194"/>
      <c r="C213" s="4"/>
      <c r="D213" s="3"/>
      <c r="E213" s="1"/>
      <c r="F213" s="107"/>
      <c r="G213" s="107"/>
    </row>
    <row r="214" spans="1:7" x14ac:dyDescent="0.2">
      <c r="A214" s="11"/>
      <c r="B214" s="194"/>
      <c r="C214" s="4"/>
      <c r="D214" s="2"/>
      <c r="E214" s="1"/>
      <c r="F214" s="107"/>
      <c r="G214" s="107"/>
    </row>
    <row r="215" spans="1:7" x14ac:dyDescent="0.2">
      <c r="A215" s="11"/>
      <c r="B215" s="194"/>
      <c r="C215" s="31"/>
      <c r="D215" s="3"/>
      <c r="E215" s="1"/>
      <c r="F215" s="107"/>
      <c r="G215" s="107"/>
    </row>
    <row r="216" spans="1:7" x14ac:dyDescent="0.2">
      <c r="A216" s="11"/>
      <c r="B216" s="194"/>
      <c r="C216" s="31"/>
      <c r="D216" s="38"/>
      <c r="E216" s="1"/>
      <c r="F216" s="107"/>
      <c r="G216" s="107"/>
    </row>
    <row r="217" spans="1:7" x14ac:dyDescent="0.2">
      <c r="A217" s="11"/>
      <c r="B217" s="194"/>
      <c r="C217" s="31"/>
      <c r="D217" s="38"/>
      <c r="E217" s="1"/>
      <c r="F217" s="107"/>
      <c r="G217" s="107"/>
    </row>
    <row r="218" spans="1:7" x14ac:dyDescent="0.2">
      <c r="A218" s="11"/>
      <c r="B218" s="194"/>
      <c r="C218" s="4"/>
      <c r="D218" s="2"/>
      <c r="E218" s="1"/>
      <c r="F218" s="107"/>
      <c r="G218" s="107"/>
    </row>
    <row r="219" spans="1:7" x14ac:dyDescent="0.2">
      <c r="A219" s="11"/>
      <c r="B219" s="194"/>
      <c r="C219" s="31"/>
      <c r="D219" s="3"/>
      <c r="E219" s="1"/>
      <c r="F219" s="107"/>
      <c r="G219" s="107"/>
    </row>
    <row r="220" spans="1:7" x14ac:dyDescent="0.2">
      <c r="A220" s="11"/>
      <c r="B220" s="194"/>
      <c r="C220" s="31"/>
      <c r="D220" s="38"/>
      <c r="E220" s="1"/>
      <c r="F220" s="107"/>
      <c r="G220" s="107"/>
    </row>
    <row r="221" spans="1:7" x14ac:dyDescent="0.2">
      <c r="A221" s="11"/>
      <c r="B221" s="194"/>
      <c r="C221" s="31"/>
      <c r="D221" s="3"/>
      <c r="E221" s="1"/>
      <c r="F221" s="107"/>
      <c r="G221" s="107"/>
    </row>
    <row r="222" spans="1:7" x14ac:dyDescent="0.2">
      <c r="A222" s="11"/>
      <c r="B222" s="194"/>
      <c r="C222" s="4"/>
      <c r="D222" s="2"/>
      <c r="E222" s="4"/>
      <c r="F222" s="121"/>
      <c r="G222" s="121"/>
    </row>
    <row r="223" spans="1:7" x14ac:dyDescent="0.2">
      <c r="A223" s="11"/>
      <c r="B223" s="194"/>
      <c r="C223" s="4"/>
      <c r="D223" s="2"/>
      <c r="E223" s="4"/>
      <c r="F223" s="121"/>
      <c r="G223" s="121"/>
    </row>
    <row r="224" spans="1:7" x14ac:dyDescent="0.2">
      <c r="A224" s="11"/>
      <c r="B224" s="194"/>
      <c r="C224" s="4"/>
      <c r="D224" s="3"/>
      <c r="E224" s="1"/>
      <c r="F224" s="107"/>
      <c r="G224" s="107"/>
    </row>
    <row r="225" spans="1:7" x14ac:dyDescent="0.2">
      <c r="A225" s="11"/>
      <c r="B225" s="194"/>
      <c r="C225" s="4"/>
      <c r="D225" s="3"/>
      <c r="E225" s="1"/>
      <c r="F225" s="107"/>
      <c r="G225" s="107"/>
    </row>
    <row r="226" spans="1:7" x14ac:dyDescent="0.2">
      <c r="A226" s="11"/>
      <c r="B226" s="194"/>
      <c r="C226" s="21"/>
      <c r="D226" s="3"/>
      <c r="E226" s="1"/>
      <c r="F226" s="107"/>
      <c r="G226" s="107"/>
    </row>
    <row r="227" spans="1:7" s="23" customFormat="1" x14ac:dyDescent="0.3">
      <c r="A227" s="11"/>
      <c r="B227" s="194"/>
      <c r="C227" s="21"/>
      <c r="D227" s="3"/>
      <c r="E227" s="1"/>
      <c r="F227" s="107"/>
      <c r="G227" s="107"/>
    </row>
    <row r="228" spans="1:7" s="23" customFormat="1" x14ac:dyDescent="0.3">
      <c r="A228" s="11"/>
      <c r="B228" s="194"/>
      <c r="C228" s="4"/>
      <c r="D228" s="2"/>
      <c r="E228" s="1"/>
      <c r="F228" s="107"/>
      <c r="G228" s="107"/>
    </row>
    <row r="229" spans="1:7" s="23" customFormat="1" x14ac:dyDescent="0.3">
      <c r="A229" s="11"/>
      <c r="B229" s="194"/>
      <c r="C229" s="31"/>
      <c r="D229" s="3"/>
      <c r="E229" s="1"/>
      <c r="F229" s="107"/>
      <c r="G229" s="107"/>
    </row>
    <row r="230" spans="1:7" s="23" customFormat="1" x14ac:dyDescent="0.3">
      <c r="A230" s="11"/>
      <c r="B230" s="194"/>
      <c r="C230" s="31"/>
      <c r="D230" s="38"/>
      <c r="E230" s="1"/>
      <c r="F230" s="107"/>
      <c r="G230" s="107"/>
    </row>
    <row r="231" spans="1:7" s="23" customFormat="1" x14ac:dyDescent="0.3">
      <c r="A231" s="11"/>
      <c r="B231" s="194"/>
      <c r="C231" s="31"/>
      <c r="D231" s="38"/>
      <c r="E231" s="1"/>
      <c r="F231" s="107"/>
      <c r="G231" s="107"/>
    </row>
    <row r="232" spans="1:7" s="23" customFormat="1" x14ac:dyDescent="0.3">
      <c r="A232" s="11"/>
      <c r="B232" s="194"/>
      <c r="C232" s="31"/>
      <c r="D232" s="38"/>
      <c r="E232" s="1"/>
      <c r="F232" s="107"/>
      <c r="G232" s="107"/>
    </row>
    <row r="233" spans="1:7" x14ac:dyDescent="0.2">
      <c r="A233" s="11"/>
      <c r="B233" s="194"/>
      <c r="C233" s="31"/>
      <c r="D233" s="38"/>
      <c r="E233" s="1"/>
      <c r="F233" s="107"/>
      <c r="G233" s="107"/>
    </row>
    <row r="234" spans="1:7" x14ac:dyDescent="0.2">
      <c r="A234" s="11"/>
      <c r="B234" s="194"/>
      <c r="C234" s="4"/>
      <c r="D234" s="2"/>
      <c r="E234" s="1"/>
      <c r="F234" s="107"/>
      <c r="G234" s="107"/>
    </row>
    <row r="235" spans="1:7" s="23" customFormat="1" x14ac:dyDescent="0.3">
      <c r="A235" s="11"/>
      <c r="B235" s="194"/>
      <c r="C235" s="31"/>
      <c r="D235" s="3"/>
      <c r="E235" s="1"/>
      <c r="F235" s="107"/>
      <c r="G235" s="107"/>
    </row>
    <row r="236" spans="1:7" s="23" customFormat="1" x14ac:dyDescent="0.3">
      <c r="A236" s="11"/>
      <c r="B236" s="194"/>
      <c r="C236" s="31"/>
      <c r="D236" s="2"/>
      <c r="E236" s="1"/>
      <c r="F236" s="107"/>
      <c r="G236" s="107"/>
    </row>
    <row r="237" spans="1:7" s="23" customFormat="1" x14ac:dyDescent="0.3">
      <c r="A237" s="11"/>
      <c r="B237" s="194"/>
      <c r="C237" s="31"/>
      <c r="D237" s="2"/>
      <c r="E237" s="1"/>
      <c r="F237" s="107"/>
      <c r="G237" s="107"/>
    </row>
    <row r="238" spans="1:7" s="23" customFormat="1" x14ac:dyDescent="0.3">
      <c r="A238" s="11"/>
      <c r="B238" s="194"/>
      <c r="C238" s="31"/>
      <c r="D238" s="2"/>
      <c r="E238" s="1"/>
      <c r="F238" s="107"/>
      <c r="G238" s="107"/>
    </row>
    <row r="239" spans="1:7" s="23" customFormat="1" x14ac:dyDescent="0.3">
      <c r="A239" s="11"/>
      <c r="B239" s="194"/>
      <c r="C239" s="31"/>
      <c r="D239" s="44"/>
      <c r="E239" s="1"/>
      <c r="F239" s="107"/>
      <c r="G239" s="107"/>
    </row>
    <row r="240" spans="1:7" s="23" customFormat="1" ht="12" customHeight="1" x14ac:dyDescent="0.3">
      <c r="A240" s="11"/>
      <c r="B240" s="194"/>
      <c r="C240" s="31"/>
      <c r="D240" s="44"/>
      <c r="E240" s="1"/>
      <c r="F240" s="107"/>
      <c r="G240" s="107"/>
    </row>
    <row r="241" spans="1:7" s="23" customFormat="1" x14ac:dyDescent="0.3">
      <c r="A241" s="11"/>
      <c r="B241" s="194"/>
      <c r="C241" s="31"/>
      <c r="D241" s="2"/>
      <c r="E241" s="1"/>
      <c r="F241" s="107"/>
      <c r="G241" s="107"/>
    </row>
    <row r="242" spans="1:7" s="23" customFormat="1" x14ac:dyDescent="0.3">
      <c r="A242" s="11"/>
      <c r="B242" s="194"/>
      <c r="C242" s="31"/>
      <c r="D242" s="3"/>
      <c r="E242" s="1"/>
      <c r="F242" s="107"/>
      <c r="G242" s="107"/>
    </row>
    <row r="243" spans="1:7" s="23" customFormat="1" x14ac:dyDescent="0.3">
      <c r="A243" s="11"/>
      <c r="B243" s="194"/>
      <c r="C243" s="31"/>
      <c r="D243" s="3"/>
      <c r="E243" s="1"/>
      <c r="F243" s="107"/>
      <c r="G243" s="107"/>
    </row>
    <row r="244" spans="1:7" s="23" customFormat="1" x14ac:dyDescent="0.3">
      <c r="A244" s="11"/>
      <c r="B244" s="194"/>
      <c r="C244" s="31"/>
      <c r="D244" s="3"/>
      <c r="E244" s="1"/>
      <c r="F244" s="107"/>
      <c r="G244" s="107"/>
    </row>
    <row r="245" spans="1:7" s="23" customFormat="1" x14ac:dyDescent="0.3">
      <c r="A245" s="11"/>
      <c r="B245" s="194"/>
      <c r="C245" s="31"/>
      <c r="D245" s="3"/>
      <c r="E245" s="1"/>
      <c r="F245" s="107"/>
      <c r="G245" s="107"/>
    </row>
    <row r="246" spans="1:7" x14ac:dyDescent="0.2">
      <c r="A246" s="11"/>
      <c r="B246" s="194"/>
      <c r="C246" s="4"/>
      <c r="D246" s="2"/>
      <c r="E246" s="1"/>
      <c r="F246" s="107"/>
      <c r="G246" s="107"/>
    </row>
    <row r="247" spans="1:7" x14ac:dyDescent="0.2">
      <c r="A247" s="11"/>
      <c r="B247" s="194"/>
      <c r="C247" s="31"/>
      <c r="D247" s="2"/>
      <c r="E247" s="1"/>
      <c r="F247" s="107"/>
      <c r="G247" s="107"/>
    </row>
    <row r="248" spans="1:7" x14ac:dyDescent="0.2">
      <c r="A248" s="11"/>
      <c r="B248" s="194"/>
      <c r="C248" s="31"/>
      <c r="D248" s="2"/>
      <c r="E248" s="1"/>
      <c r="F248" s="107"/>
      <c r="G248" s="107"/>
    </row>
    <row r="249" spans="1:7" x14ac:dyDescent="0.2">
      <c r="A249" s="11"/>
      <c r="B249" s="194"/>
      <c r="C249" s="31"/>
      <c r="D249" s="3"/>
      <c r="E249" s="1"/>
      <c r="F249" s="107"/>
      <c r="G249" s="107"/>
    </row>
    <row r="250" spans="1:7" s="65" customFormat="1" ht="13.8" x14ac:dyDescent="0.25">
      <c r="A250" s="11"/>
      <c r="B250" s="194"/>
      <c r="C250" s="31"/>
      <c r="D250" s="3"/>
      <c r="E250" s="1"/>
      <c r="F250" s="107"/>
      <c r="G250" s="107"/>
    </row>
    <row r="251" spans="1:7" x14ac:dyDescent="0.2">
      <c r="A251" s="11"/>
      <c r="B251" s="194"/>
      <c r="C251" s="4"/>
      <c r="D251" s="2"/>
      <c r="E251" s="1"/>
      <c r="F251" s="107"/>
      <c r="G251" s="107"/>
    </row>
    <row r="252" spans="1:7" ht="14.25" customHeight="1" x14ac:dyDescent="0.2">
      <c r="A252" s="11"/>
      <c r="B252" s="194"/>
      <c r="C252" s="4"/>
      <c r="D252" s="2"/>
      <c r="E252" s="1"/>
      <c r="F252" s="107"/>
      <c r="G252" s="107"/>
    </row>
    <row r="253" spans="1:7" ht="24" customHeight="1" x14ac:dyDescent="0.2">
      <c r="A253" s="11"/>
      <c r="B253" s="194"/>
      <c r="C253" s="31"/>
      <c r="D253" s="3"/>
      <c r="E253" s="1"/>
      <c r="F253" s="107"/>
      <c r="G253" s="107"/>
    </row>
    <row r="254" spans="1:7" x14ac:dyDescent="0.2">
      <c r="A254" s="11"/>
      <c r="B254" s="194"/>
      <c r="C254" s="31"/>
      <c r="D254" s="2"/>
      <c r="E254" s="1"/>
      <c r="F254" s="107"/>
      <c r="G254" s="107"/>
    </row>
    <row r="255" spans="1:7" ht="15.75" customHeight="1" x14ac:dyDescent="0.25">
      <c r="A255" s="62"/>
      <c r="B255" s="214"/>
      <c r="C255" s="64"/>
      <c r="D255" s="65"/>
      <c r="E255" s="66"/>
      <c r="F255" s="140"/>
      <c r="G255" s="140"/>
    </row>
    <row r="256" spans="1:7" ht="60.75" customHeight="1" x14ac:dyDescent="0.2">
      <c r="A256" s="11"/>
      <c r="B256" s="194"/>
      <c r="C256" s="31"/>
      <c r="D256" s="2"/>
      <c r="E256" s="1"/>
      <c r="F256" s="107"/>
      <c r="G256" s="107"/>
    </row>
    <row r="257" spans="1:7" x14ac:dyDescent="0.2">
      <c r="A257" s="11"/>
      <c r="B257" s="194"/>
      <c r="C257" s="4"/>
      <c r="D257" s="26"/>
      <c r="E257" s="1"/>
      <c r="F257" s="107"/>
      <c r="G257" s="107"/>
    </row>
    <row r="258" spans="1:7" x14ac:dyDescent="0.2">
      <c r="A258" s="11"/>
      <c r="B258" s="194"/>
      <c r="C258" s="31"/>
      <c r="D258" s="3"/>
      <c r="E258" s="1"/>
      <c r="F258" s="107"/>
      <c r="G258" s="107"/>
    </row>
    <row r="259" spans="1:7" ht="36.75" customHeight="1" x14ac:dyDescent="0.2">
      <c r="A259" s="11"/>
      <c r="B259" s="194"/>
      <c r="C259" s="31"/>
      <c r="D259" s="3"/>
      <c r="E259" s="1"/>
      <c r="F259" s="107"/>
      <c r="G259" s="107"/>
    </row>
    <row r="260" spans="1:7" x14ac:dyDescent="0.2">
      <c r="A260" s="11"/>
      <c r="B260" s="194"/>
      <c r="C260" s="31"/>
      <c r="D260" s="2"/>
      <c r="E260" s="4"/>
      <c r="F260" s="121"/>
      <c r="G260" s="121"/>
    </row>
    <row r="261" spans="1:7" ht="15.75" customHeight="1" x14ac:dyDescent="0.2">
      <c r="A261" s="11"/>
      <c r="B261" s="194"/>
      <c r="C261" s="31"/>
      <c r="D261" s="2"/>
      <c r="E261" s="1"/>
      <c r="F261" s="107"/>
      <c r="G261" s="107"/>
    </row>
    <row r="262" spans="1:7" s="23" customFormat="1" ht="51" customHeight="1" x14ac:dyDescent="0.3">
      <c r="A262" s="11"/>
      <c r="B262" s="194"/>
      <c r="C262" s="4"/>
      <c r="D262" s="3"/>
      <c r="E262" s="1"/>
      <c r="F262" s="107"/>
      <c r="G262" s="107"/>
    </row>
    <row r="263" spans="1:7" s="23" customFormat="1" ht="24" customHeight="1" x14ac:dyDescent="0.3">
      <c r="A263" s="11"/>
      <c r="B263" s="194"/>
      <c r="C263" s="4"/>
      <c r="D263" s="3"/>
      <c r="E263" s="1"/>
      <c r="F263" s="107"/>
      <c r="G263" s="107"/>
    </row>
    <row r="264" spans="1:7" s="23" customFormat="1" x14ac:dyDescent="0.3">
      <c r="A264" s="11"/>
      <c r="B264" s="194"/>
      <c r="C264" s="4"/>
      <c r="D264" s="3"/>
      <c r="E264" s="1"/>
      <c r="F264" s="107"/>
      <c r="G264" s="107"/>
    </row>
    <row r="265" spans="1:7" s="23" customFormat="1" x14ac:dyDescent="0.3">
      <c r="A265" s="11"/>
      <c r="B265" s="194"/>
      <c r="C265" s="4"/>
      <c r="D265" s="2"/>
      <c r="E265" s="4"/>
      <c r="F265" s="121"/>
      <c r="G265" s="121"/>
    </row>
    <row r="266" spans="1:7" s="23" customFormat="1" ht="24.75" customHeight="1" x14ac:dyDescent="0.3">
      <c r="A266" s="11"/>
      <c r="B266" s="194"/>
      <c r="C266" s="31"/>
      <c r="D266" s="38"/>
      <c r="E266" s="1"/>
      <c r="F266" s="107"/>
      <c r="G266" s="107"/>
    </row>
    <row r="267" spans="1:7" s="23" customFormat="1" x14ac:dyDescent="0.3">
      <c r="A267" s="11"/>
      <c r="B267" s="194"/>
      <c r="C267" s="31"/>
      <c r="D267" s="38"/>
      <c r="E267" s="1"/>
      <c r="F267" s="107"/>
      <c r="G267" s="107"/>
    </row>
    <row r="268" spans="1:7" s="23" customFormat="1" x14ac:dyDescent="0.3">
      <c r="A268" s="11"/>
      <c r="B268" s="194"/>
      <c r="C268" s="31"/>
      <c r="D268" s="38"/>
      <c r="E268" s="1"/>
      <c r="F268" s="107"/>
      <c r="G268" s="107"/>
    </row>
    <row r="269" spans="1:7" s="23" customFormat="1" x14ac:dyDescent="0.3">
      <c r="A269" s="11"/>
      <c r="B269" s="194"/>
      <c r="C269" s="31"/>
      <c r="D269" s="38"/>
      <c r="E269" s="1"/>
      <c r="F269" s="107"/>
      <c r="G269" s="107"/>
    </row>
    <row r="270" spans="1:7" s="23" customFormat="1" x14ac:dyDescent="0.3">
      <c r="A270" s="11"/>
      <c r="B270" s="194"/>
      <c r="C270" s="31"/>
      <c r="D270" s="38"/>
      <c r="E270" s="1"/>
      <c r="F270" s="107"/>
      <c r="G270" s="107"/>
    </row>
    <row r="271" spans="1:7" s="23" customFormat="1" x14ac:dyDescent="0.3">
      <c r="A271" s="11"/>
      <c r="B271" s="194"/>
      <c r="C271" s="31"/>
      <c r="D271" s="38"/>
      <c r="E271" s="1"/>
      <c r="F271" s="107"/>
      <c r="G271" s="107"/>
    </row>
    <row r="272" spans="1:7" s="23" customFormat="1" x14ac:dyDescent="0.3">
      <c r="A272" s="11"/>
      <c r="B272" s="194"/>
      <c r="C272" s="31"/>
      <c r="D272" s="38"/>
      <c r="E272" s="1"/>
      <c r="F272" s="107"/>
      <c r="G272" s="107"/>
    </row>
    <row r="273" spans="1:7" s="23" customFormat="1" x14ac:dyDescent="0.3">
      <c r="A273" s="11"/>
      <c r="B273" s="194"/>
      <c r="C273" s="4"/>
      <c r="D273" s="2"/>
      <c r="E273" s="4"/>
      <c r="F273" s="121"/>
      <c r="G273" s="121"/>
    </row>
    <row r="274" spans="1:7" s="23" customFormat="1" x14ac:dyDescent="0.3">
      <c r="A274" s="11"/>
      <c r="B274" s="194"/>
      <c r="C274" s="31"/>
      <c r="D274" s="38"/>
      <c r="E274" s="1"/>
      <c r="F274" s="107"/>
      <c r="G274" s="107"/>
    </row>
    <row r="275" spans="1:7" s="23" customFormat="1" x14ac:dyDescent="0.3">
      <c r="A275" s="11"/>
      <c r="B275" s="194"/>
      <c r="C275" s="31"/>
      <c r="D275" s="2"/>
      <c r="E275" s="1"/>
      <c r="F275" s="107"/>
      <c r="G275" s="107"/>
    </row>
    <row r="276" spans="1:7" s="23" customFormat="1" ht="29.25" customHeight="1" x14ac:dyDescent="0.3">
      <c r="A276" s="11"/>
      <c r="B276" s="194"/>
      <c r="C276" s="4"/>
      <c r="D276" s="2"/>
      <c r="E276" s="4"/>
      <c r="F276" s="121"/>
      <c r="G276" s="121"/>
    </row>
    <row r="277" spans="1:7" s="23" customFormat="1" x14ac:dyDescent="0.3">
      <c r="A277" s="11"/>
      <c r="B277" s="194"/>
      <c r="C277" s="31"/>
      <c r="D277" s="3"/>
      <c r="E277" s="1"/>
      <c r="F277" s="107"/>
      <c r="G277" s="107"/>
    </row>
    <row r="278" spans="1:7" s="23" customFormat="1" x14ac:dyDescent="0.3">
      <c r="A278" s="11"/>
      <c r="B278" s="194"/>
      <c r="C278" s="31"/>
      <c r="D278" s="2"/>
      <c r="E278" s="1"/>
      <c r="F278" s="107"/>
      <c r="G278" s="107"/>
    </row>
    <row r="279" spans="1:7" s="23" customFormat="1" x14ac:dyDescent="0.3">
      <c r="A279" s="11"/>
      <c r="B279" s="194"/>
      <c r="C279" s="21"/>
      <c r="D279" s="3"/>
      <c r="E279" s="1"/>
      <c r="F279" s="107"/>
      <c r="G279" s="107"/>
    </row>
    <row r="280" spans="1:7" s="23" customFormat="1" x14ac:dyDescent="0.3">
      <c r="A280" s="11"/>
      <c r="B280" s="194"/>
      <c r="C280" s="21"/>
      <c r="D280" s="3"/>
      <c r="E280" s="1"/>
      <c r="F280" s="107"/>
      <c r="G280" s="107"/>
    </row>
    <row r="281" spans="1:7" s="23" customFormat="1" x14ac:dyDescent="0.3">
      <c r="A281" s="11"/>
      <c r="B281" s="194"/>
      <c r="C281" s="4"/>
      <c r="D281" s="2"/>
      <c r="E281" s="1"/>
      <c r="F281" s="107"/>
      <c r="G281" s="107"/>
    </row>
    <row r="282" spans="1:7" s="23" customFormat="1" x14ac:dyDescent="0.3">
      <c r="A282" s="11"/>
      <c r="B282" s="194"/>
      <c r="C282" s="31"/>
      <c r="D282" s="3"/>
      <c r="E282" s="1"/>
      <c r="F282" s="107"/>
      <c r="G282" s="107"/>
    </row>
    <row r="283" spans="1:7" s="23" customFormat="1" x14ac:dyDescent="0.3">
      <c r="A283" s="11"/>
      <c r="B283" s="194"/>
      <c r="C283" s="31"/>
      <c r="D283" s="38"/>
      <c r="E283" s="1"/>
      <c r="F283" s="107"/>
      <c r="G283" s="107"/>
    </row>
    <row r="284" spans="1:7" s="23" customFormat="1" x14ac:dyDescent="0.3">
      <c r="A284" s="11"/>
      <c r="B284" s="194"/>
      <c r="C284" s="31"/>
      <c r="D284" s="38"/>
      <c r="E284" s="1"/>
      <c r="F284" s="107"/>
      <c r="G284" s="107"/>
    </row>
    <row r="285" spans="1:7" s="23" customFormat="1" ht="38.25" customHeight="1" x14ac:dyDescent="0.3">
      <c r="A285" s="11"/>
      <c r="B285" s="97"/>
      <c r="C285" s="31"/>
      <c r="D285" s="38"/>
      <c r="E285" s="1"/>
      <c r="F285" s="107"/>
      <c r="G285" s="107"/>
    </row>
    <row r="286" spans="1:7" s="23" customFormat="1" x14ac:dyDescent="0.3">
      <c r="A286" s="11"/>
      <c r="B286" s="97"/>
      <c r="C286" s="4"/>
      <c r="D286" s="2"/>
      <c r="E286" s="1"/>
      <c r="F286" s="107"/>
      <c r="G286" s="107"/>
    </row>
    <row r="287" spans="1:7" s="23" customFormat="1" x14ac:dyDescent="0.3">
      <c r="A287" s="21"/>
      <c r="B287" s="210"/>
      <c r="F287" s="108"/>
      <c r="G287" s="108"/>
    </row>
    <row r="288" spans="1:7" s="23" customFormat="1" x14ac:dyDescent="0.3">
      <c r="A288" s="21"/>
      <c r="B288" s="210"/>
      <c r="C288" s="31"/>
      <c r="D288" s="2"/>
      <c r="E288" s="1"/>
      <c r="F288" s="107"/>
      <c r="G288" s="107"/>
    </row>
    <row r="289" spans="1:7" s="23" customFormat="1" x14ac:dyDescent="0.3">
      <c r="A289" s="21"/>
      <c r="B289" s="210"/>
      <c r="C289" s="31"/>
      <c r="D289" s="3"/>
      <c r="E289" s="1"/>
      <c r="F289" s="107"/>
      <c r="G289" s="107"/>
    </row>
    <row r="290" spans="1:7" s="23" customFormat="1" x14ac:dyDescent="0.3">
      <c r="A290" s="21"/>
      <c r="B290" s="210"/>
      <c r="C290" s="31"/>
      <c r="D290" s="2"/>
      <c r="E290" s="1"/>
      <c r="F290" s="107"/>
      <c r="G290" s="107"/>
    </row>
    <row r="291" spans="1:7" s="23" customFormat="1" x14ac:dyDescent="0.3">
      <c r="A291" s="21"/>
      <c r="B291" s="210"/>
      <c r="C291" s="31"/>
      <c r="D291" s="3"/>
      <c r="E291" s="1"/>
      <c r="F291" s="107"/>
      <c r="G291" s="107"/>
    </row>
    <row r="292" spans="1:7" s="23" customFormat="1" x14ac:dyDescent="0.2">
      <c r="A292" s="21"/>
      <c r="B292" s="210"/>
      <c r="C292" s="26"/>
      <c r="D292" s="2"/>
      <c r="E292" s="1"/>
      <c r="F292" s="107"/>
      <c r="G292" s="107"/>
    </row>
    <row r="293" spans="1:7" s="23" customFormat="1" x14ac:dyDescent="0.3">
      <c r="A293" s="21"/>
      <c r="B293" s="210"/>
      <c r="C293" s="31"/>
      <c r="D293" s="3"/>
      <c r="E293" s="1"/>
      <c r="F293" s="107"/>
      <c r="G293" s="107"/>
    </row>
    <row r="294" spans="1:7" s="23" customFormat="1" x14ac:dyDescent="0.3">
      <c r="A294" s="21"/>
      <c r="B294" s="210"/>
      <c r="C294" s="31"/>
      <c r="D294" s="3"/>
      <c r="E294" s="1"/>
      <c r="F294" s="107"/>
      <c r="G294" s="107"/>
    </row>
    <row r="295" spans="1:7" s="23" customFormat="1" x14ac:dyDescent="0.3">
      <c r="A295" s="21"/>
      <c r="B295" s="210"/>
      <c r="C295" s="31"/>
      <c r="D295" s="3"/>
      <c r="E295" s="1"/>
      <c r="F295" s="107"/>
      <c r="G295" s="107"/>
    </row>
    <row r="296" spans="1:7" s="23" customFormat="1" x14ac:dyDescent="0.3">
      <c r="A296" s="21"/>
      <c r="B296" s="210"/>
      <c r="C296" s="31"/>
      <c r="D296" s="3"/>
      <c r="E296" s="1"/>
      <c r="F296" s="107"/>
      <c r="G296" s="107"/>
    </row>
    <row r="297" spans="1:7" s="23" customFormat="1" x14ac:dyDescent="0.3">
      <c r="A297" s="21"/>
      <c r="B297" s="210"/>
      <c r="C297" s="31"/>
      <c r="D297" s="3"/>
      <c r="E297" s="1"/>
      <c r="F297" s="107"/>
      <c r="G297" s="107"/>
    </row>
    <row r="298" spans="1:7" s="23" customFormat="1" x14ac:dyDescent="0.3">
      <c r="A298" s="21"/>
      <c r="B298" s="210"/>
      <c r="C298" s="31"/>
      <c r="D298" s="2"/>
      <c r="E298" s="1"/>
      <c r="F298" s="107"/>
      <c r="G298" s="107"/>
    </row>
    <row r="299" spans="1:7" s="23" customFormat="1" x14ac:dyDescent="0.3">
      <c r="A299" s="21"/>
      <c r="B299" s="210"/>
      <c r="C299" s="31"/>
      <c r="D299" s="3"/>
      <c r="E299" s="1"/>
      <c r="F299" s="107"/>
      <c r="G299" s="107"/>
    </row>
    <row r="300" spans="1:7" s="23" customFormat="1" x14ac:dyDescent="0.3">
      <c r="A300" s="21"/>
      <c r="B300" s="210"/>
      <c r="C300" s="31"/>
      <c r="D300" s="3"/>
      <c r="E300" s="1"/>
      <c r="F300" s="107"/>
      <c r="G300" s="107"/>
    </row>
    <row r="301" spans="1:7" s="23" customFormat="1" x14ac:dyDescent="0.3">
      <c r="A301" s="21"/>
      <c r="B301" s="210"/>
      <c r="C301" s="4"/>
      <c r="D301" s="2"/>
      <c r="E301" s="1"/>
      <c r="F301" s="107"/>
      <c r="G301" s="107"/>
    </row>
    <row r="302" spans="1:7" s="23" customFormat="1" x14ac:dyDescent="0.3">
      <c r="A302" s="21"/>
      <c r="B302" s="210"/>
      <c r="C302" s="31"/>
      <c r="D302" s="3"/>
      <c r="E302" s="1"/>
      <c r="F302" s="107"/>
      <c r="G302" s="107"/>
    </row>
    <row r="303" spans="1:7" s="23" customFormat="1" x14ac:dyDescent="0.3">
      <c r="A303" s="21"/>
      <c r="B303" s="210"/>
      <c r="C303" s="31"/>
      <c r="D303" s="2"/>
      <c r="E303" s="1"/>
      <c r="F303" s="107"/>
      <c r="G303" s="107"/>
    </row>
    <row r="304" spans="1:7" s="23" customFormat="1" x14ac:dyDescent="0.3">
      <c r="A304" s="21"/>
      <c r="B304" s="210"/>
      <c r="C304" s="31"/>
      <c r="D304" s="3"/>
      <c r="E304" s="1"/>
      <c r="F304" s="107"/>
      <c r="G304" s="107"/>
    </row>
    <row r="305" spans="1:7" s="23" customFormat="1" x14ac:dyDescent="0.3">
      <c r="A305" s="21"/>
      <c r="B305" s="210"/>
      <c r="C305" s="31"/>
      <c r="D305" s="3"/>
      <c r="E305" s="1"/>
      <c r="F305" s="107"/>
      <c r="G305" s="107"/>
    </row>
    <row r="306" spans="1:7" s="23" customFormat="1" x14ac:dyDescent="0.3">
      <c r="A306" s="21"/>
      <c r="B306" s="210"/>
      <c r="C306" s="31"/>
      <c r="D306" s="3"/>
      <c r="E306" s="1"/>
      <c r="F306" s="107"/>
      <c r="G306" s="107"/>
    </row>
    <row r="307" spans="1:7" s="23" customFormat="1" x14ac:dyDescent="0.3">
      <c r="A307" s="21"/>
      <c r="B307" s="210"/>
      <c r="C307" s="31"/>
      <c r="D307" s="3"/>
      <c r="E307" s="1"/>
      <c r="F307" s="107"/>
      <c r="G307" s="107"/>
    </row>
    <row r="308" spans="1:7" s="23" customFormat="1" x14ac:dyDescent="0.3">
      <c r="A308" s="21"/>
      <c r="B308" s="210"/>
      <c r="C308" s="31"/>
      <c r="D308" s="3"/>
      <c r="E308" s="1"/>
      <c r="F308" s="107"/>
      <c r="G308" s="107"/>
    </row>
    <row r="309" spans="1:7" s="23" customFormat="1" x14ac:dyDescent="0.3">
      <c r="A309" s="21"/>
      <c r="B309" s="210"/>
      <c r="C309" s="31"/>
      <c r="D309" s="3"/>
      <c r="E309" s="1"/>
      <c r="F309" s="107"/>
      <c r="G309" s="107"/>
    </row>
    <row r="310" spans="1:7" x14ac:dyDescent="0.2">
      <c r="C310" s="31"/>
      <c r="D310" s="3"/>
      <c r="E310" s="1"/>
      <c r="F310" s="107"/>
      <c r="G310" s="107"/>
    </row>
    <row r="311" spans="1:7" x14ac:dyDescent="0.2">
      <c r="C311" s="31"/>
      <c r="D311" s="3"/>
      <c r="E311" s="1"/>
      <c r="F311" s="107"/>
      <c r="G311" s="107"/>
    </row>
    <row r="312" spans="1:7" x14ac:dyDescent="0.2">
      <c r="B312" s="194"/>
      <c r="C312" s="4"/>
      <c r="D312" s="2"/>
      <c r="E312" s="1"/>
      <c r="F312" s="107"/>
      <c r="G312" s="107"/>
    </row>
    <row r="313" spans="1:7" x14ac:dyDescent="0.2">
      <c r="B313" s="194"/>
      <c r="C313" s="31"/>
      <c r="D313" s="3"/>
      <c r="E313" s="1"/>
      <c r="F313" s="107"/>
      <c r="G313" s="107"/>
    </row>
    <row r="314" spans="1:7" x14ac:dyDescent="0.2">
      <c r="C314" s="31"/>
      <c r="D314" s="3"/>
      <c r="E314" s="1"/>
      <c r="F314" s="107"/>
      <c r="G314" s="107"/>
    </row>
    <row r="315" spans="1:7" ht="13.8" x14ac:dyDescent="0.25">
      <c r="A315" s="62"/>
      <c r="B315" s="214"/>
      <c r="C315" s="64"/>
      <c r="D315" s="65"/>
      <c r="E315" s="66"/>
      <c r="F315" s="140"/>
      <c r="G315" s="140"/>
    </row>
    <row r="316" spans="1:7" x14ac:dyDescent="0.2">
      <c r="C316" s="31"/>
      <c r="D316" s="3"/>
      <c r="E316" s="1"/>
      <c r="F316" s="107"/>
      <c r="G316" s="107"/>
    </row>
    <row r="317" spans="1:7" x14ac:dyDescent="0.2">
      <c r="B317" s="213"/>
      <c r="C317" s="4"/>
      <c r="D317" s="3"/>
      <c r="E317" s="1"/>
      <c r="F317" s="107"/>
      <c r="G317" s="107"/>
    </row>
    <row r="318" spans="1:7" x14ac:dyDescent="0.2">
      <c r="C318" s="4"/>
      <c r="D318" s="3"/>
      <c r="E318" s="1"/>
      <c r="F318" s="107"/>
      <c r="G318" s="107"/>
    </row>
    <row r="319" spans="1:7" x14ac:dyDescent="0.2">
      <c r="C319" s="4"/>
      <c r="D319" s="3"/>
      <c r="E319" s="1"/>
      <c r="F319" s="107"/>
      <c r="G319" s="107"/>
    </row>
    <row r="320" spans="1:7" x14ac:dyDescent="0.2">
      <c r="C320" s="21"/>
      <c r="D320" s="37"/>
      <c r="E320" s="1"/>
      <c r="F320" s="107"/>
      <c r="G320" s="107"/>
    </row>
    <row r="321" spans="3:7" x14ac:dyDescent="0.2">
      <c r="C321" s="31"/>
      <c r="D321" s="3"/>
      <c r="E321" s="1"/>
      <c r="F321" s="107"/>
      <c r="G321" s="107"/>
    </row>
    <row r="322" spans="3:7" x14ac:dyDescent="0.2">
      <c r="C322" s="4"/>
      <c r="D322" s="3"/>
      <c r="E322" s="1"/>
      <c r="F322" s="107"/>
      <c r="G322" s="107"/>
    </row>
    <row r="323" spans="3:7" x14ac:dyDescent="0.2">
      <c r="C323" s="4"/>
      <c r="D323" s="3"/>
      <c r="E323" s="1"/>
      <c r="F323" s="107"/>
      <c r="G323" s="107"/>
    </row>
    <row r="324" spans="3:7" x14ac:dyDescent="0.2">
      <c r="C324" s="4"/>
      <c r="D324" s="3"/>
      <c r="E324" s="1"/>
      <c r="F324" s="107"/>
      <c r="G324" s="107"/>
    </row>
    <row r="325" spans="3:7" x14ac:dyDescent="0.2">
      <c r="C325" s="31"/>
      <c r="D325" s="3"/>
      <c r="E325" s="1"/>
      <c r="F325" s="107"/>
      <c r="G325" s="107"/>
    </row>
    <row r="326" spans="3:7" x14ac:dyDescent="0.2">
      <c r="C326" s="4"/>
      <c r="D326" s="3"/>
      <c r="E326" s="1"/>
      <c r="F326" s="107"/>
      <c r="G326" s="107"/>
    </row>
    <row r="327" spans="3:7" x14ac:dyDescent="0.2">
      <c r="C327" s="4"/>
      <c r="D327" s="3"/>
      <c r="E327" s="1"/>
      <c r="F327" s="107"/>
      <c r="G327" s="107"/>
    </row>
    <row r="328" spans="3:7" x14ac:dyDescent="0.2">
      <c r="C328" s="4"/>
      <c r="D328" s="3"/>
      <c r="E328" s="1"/>
      <c r="F328" s="107"/>
      <c r="G328" s="107"/>
    </row>
    <row r="329" spans="3:7" x14ac:dyDescent="0.2">
      <c r="C329" s="31"/>
      <c r="D329" s="3"/>
      <c r="E329" s="1"/>
      <c r="F329" s="107"/>
      <c r="G329" s="107"/>
    </row>
    <row r="330" spans="3:7" x14ac:dyDescent="0.2">
      <c r="C330" s="31"/>
      <c r="D330" s="3"/>
      <c r="E330" s="1"/>
      <c r="F330" s="107"/>
      <c r="G330" s="107"/>
    </row>
    <row r="331" spans="3:7" x14ac:dyDescent="0.2">
      <c r="C331" s="31"/>
      <c r="D331" s="3"/>
      <c r="E331" s="1"/>
      <c r="F331" s="107"/>
      <c r="G331" s="107"/>
    </row>
    <row r="332" spans="3:7" x14ac:dyDescent="0.2">
      <c r="C332" s="31"/>
      <c r="D332" s="38"/>
      <c r="E332" s="1"/>
      <c r="F332" s="107"/>
      <c r="G332" s="107"/>
    </row>
    <row r="333" spans="3:7" x14ac:dyDescent="0.2">
      <c r="C333" s="31"/>
      <c r="D333" s="38"/>
      <c r="E333" s="1"/>
      <c r="F333" s="107"/>
      <c r="G333" s="107"/>
    </row>
    <row r="334" spans="3:7" x14ac:dyDescent="0.2">
      <c r="C334" s="31"/>
      <c r="D334" s="38"/>
      <c r="E334" s="1"/>
      <c r="F334" s="107"/>
      <c r="G334" s="107"/>
    </row>
    <row r="335" spans="3:7" x14ac:dyDescent="0.2">
      <c r="C335" s="31"/>
      <c r="D335" s="38"/>
      <c r="E335" s="1"/>
      <c r="F335" s="107"/>
      <c r="G335" s="107"/>
    </row>
    <row r="336" spans="3:7" x14ac:dyDescent="0.2">
      <c r="C336" s="31"/>
      <c r="D336" s="38"/>
      <c r="E336" s="1"/>
      <c r="F336" s="107"/>
      <c r="G336" s="107"/>
    </row>
    <row r="337" spans="3:7" x14ac:dyDescent="0.2">
      <c r="C337" s="31"/>
      <c r="D337" s="38"/>
      <c r="E337" s="1"/>
      <c r="F337" s="107"/>
      <c r="G337" s="107"/>
    </row>
    <row r="338" spans="3:7" x14ac:dyDescent="0.2">
      <c r="C338" s="31"/>
      <c r="D338" s="3"/>
      <c r="E338" s="1"/>
      <c r="F338" s="107"/>
      <c r="G338" s="107"/>
    </row>
    <row r="339" spans="3:7" x14ac:dyDescent="0.2">
      <c r="C339" s="4"/>
      <c r="D339" s="3"/>
      <c r="E339" s="1"/>
      <c r="F339" s="107"/>
      <c r="G339" s="107"/>
    </row>
    <row r="340" spans="3:7" x14ac:dyDescent="0.2">
      <c r="C340" s="31"/>
      <c r="D340" s="3"/>
      <c r="E340" s="1"/>
      <c r="F340" s="107"/>
      <c r="G340" s="107"/>
    </row>
    <row r="341" spans="3:7" x14ac:dyDescent="0.2">
      <c r="C341" s="4"/>
      <c r="D341" s="3"/>
      <c r="E341" s="4"/>
      <c r="F341" s="121"/>
      <c r="G341" s="121"/>
    </row>
    <row r="342" spans="3:7" x14ac:dyDescent="0.2">
      <c r="C342" s="31"/>
      <c r="D342" s="38"/>
      <c r="E342" s="1"/>
      <c r="F342" s="107"/>
      <c r="G342" s="107"/>
    </row>
    <row r="343" spans="3:7" x14ac:dyDescent="0.2">
      <c r="C343" s="31"/>
      <c r="D343" s="38"/>
      <c r="E343" s="1"/>
      <c r="F343" s="107"/>
      <c r="G343" s="107"/>
    </row>
    <row r="344" spans="3:7" x14ac:dyDescent="0.2">
      <c r="C344" s="31"/>
      <c r="D344" s="38"/>
      <c r="E344" s="1"/>
      <c r="F344" s="107"/>
      <c r="G344" s="107"/>
    </row>
    <row r="345" spans="3:7" x14ac:dyDescent="0.2">
      <c r="C345" s="31"/>
      <c r="D345" s="38"/>
      <c r="E345" s="1"/>
      <c r="F345" s="107"/>
      <c r="G345" s="107"/>
    </row>
    <row r="346" spans="3:7" x14ac:dyDescent="0.2">
      <c r="C346" s="31"/>
      <c r="D346" s="38"/>
      <c r="E346" s="1"/>
      <c r="F346" s="107"/>
      <c r="G346" s="107"/>
    </row>
    <row r="347" spans="3:7" x14ac:dyDescent="0.2">
      <c r="C347" s="31"/>
      <c r="D347" s="38"/>
      <c r="E347" s="1"/>
      <c r="F347" s="107"/>
      <c r="G347" s="107"/>
    </row>
    <row r="348" spans="3:7" x14ac:dyDescent="0.2">
      <c r="C348" s="31"/>
      <c r="D348" s="38"/>
      <c r="E348" s="1"/>
      <c r="F348" s="107"/>
      <c r="G348" s="107"/>
    </row>
    <row r="349" spans="3:7" x14ac:dyDescent="0.2">
      <c r="C349" s="31"/>
      <c r="D349" s="3"/>
      <c r="E349" s="1"/>
      <c r="F349" s="107"/>
      <c r="G349" s="107"/>
    </row>
    <row r="350" spans="3:7" x14ac:dyDescent="0.2">
      <c r="C350" s="4"/>
      <c r="D350" s="3"/>
      <c r="E350" s="4"/>
      <c r="F350" s="121"/>
      <c r="G350" s="121"/>
    </row>
    <row r="351" spans="3:7" x14ac:dyDescent="0.2">
      <c r="C351" s="31"/>
      <c r="D351" s="38"/>
      <c r="E351" s="1"/>
      <c r="F351" s="107"/>
      <c r="G351" s="107"/>
    </row>
    <row r="352" spans="3:7" x14ac:dyDescent="0.2">
      <c r="C352" s="31"/>
      <c r="D352" s="38"/>
      <c r="E352" s="1"/>
      <c r="F352" s="107"/>
      <c r="G352" s="107"/>
    </row>
    <row r="353" spans="3:7" x14ac:dyDescent="0.2">
      <c r="C353" s="31"/>
      <c r="D353" s="38"/>
      <c r="E353" s="1"/>
      <c r="F353" s="107"/>
      <c r="G353" s="107"/>
    </row>
    <row r="354" spans="3:7" x14ac:dyDescent="0.2">
      <c r="C354" s="31"/>
      <c r="D354" s="38"/>
      <c r="E354" s="1"/>
      <c r="F354" s="107"/>
      <c r="G354" s="107"/>
    </row>
    <row r="355" spans="3:7" x14ac:dyDescent="0.2">
      <c r="C355" s="31"/>
      <c r="D355" s="38"/>
      <c r="E355" s="1"/>
      <c r="F355" s="107"/>
      <c r="G355" s="107"/>
    </row>
    <row r="356" spans="3:7" x14ac:dyDescent="0.2">
      <c r="C356" s="31"/>
      <c r="D356" s="38"/>
      <c r="E356" s="1"/>
      <c r="F356" s="107"/>
      <c r="G356" s="107"/>
    </row>
    <row r="357" spans="3:7" x14ac:dyDescent="0.2">
      <c r="C357" s="31"/>
      <c r="D357" s="3"/>
      <c r="E357" s="1"/>
      <c r="F357" s="107"/>
      <c r="G357" s="107"/>
    </row>
    <row r="358" spans="3:7" x14ac:dyDescent="0.2">
      <c r="C358" s="31"/>
      <c r="D358" s="3"/>
      <c r="E358" s="1"/>
      <c r="F358" s="107"/>
      <c r="G358" s="107"/>
    </row>
    <row r="359" spans="3:7" x14ac:dyDescent="0.2">
      <c r="C359" s="31"/>
      <c r="D359" s="3"/>
      <c r="E359" s="1"/>
      <c r="F359" s="107"/>
      <c r="G359" s="107"/>
    </row>
    <row r="360" spans="3:7" x14ac:dyDescent="0.2">
      <c r="C360" s="31"/>
      <c r="D360" s="3"/>
      <c r="E360" s="1"/>
      <c r="F360" s="107"/>
      <c r="G360" s="107"/>
    </row>
    <row r="361" spans="3:7" x14ac:dyDescent="0.2">
      <c r="C361" s="31"/>
      <c r="D361" s="3"/>
      <c r="E361" s="1"/>
      <c r="F361" s="107"/>
      <c r="G361" s="107"/>
    </row>
    <row r="362" spans="3:7" x14ac:dyDescent="0.2">
      <c r="C362" s="31"/>
      <c r="D362" s="3"/>
      <c r="E362" s="1"/>
      <c r="F362" s="107"/>
      <c r="G362" s="107"/>
    </row>
    <row r="363" spans="3:7" x14ac:dyDescent="0.2">
      <c r="C363" s="31"/>
      <c r="D363" s="3"/>
      <c r="E363" s="1"/>
      <c r="F363" s="107"/>
      <c r="G363" s="107"/>
    </row>
    <row r="364" spans="3:7" x14ac:dyDescent="0.2">
      <c r="C364" s="31"/>
      <c r="D364" s="3"/>
      <c r="E364" s="1"/>
      <c r="F364" s="107"/>
      <c r="G364" s="107"/>
    </row>
    <row r="365" spans="3:7" x14ac:dyDescent="0.2">
      <c r="C365" s="31"/>
      <c r="D365" s="3"/>
      <c r="E365" s="1"/>
      <c r="F365" s="107"/>
      <c r="G365" s="107"/>
    </row>
    <row r="366" spans="3:7" x14ac:dyDescent="0.2">
      <c r="C366" s="31"/>
      <c r="D366" s="3"/>
      <c r="E366" s="1"/>
      <c r="F366" s="107"/>
      <c r="G366" s="107"/>
    </row>
    <row r="367" spans="3:7" x14ac:dyDescent="0.2">
      <c r="C367" s="31"/>
      <c r="D367" s="3"/>
      <c r="E367" s="1"/>
      <c r="F367" s="107"/>
      <c r="G367" s="107"/>
    </row>
    <row r="368" spans="3:7" x14ac:dyDescent="0.2">
      <c r="C368" s="31"/>
      <c r="D368" s="3"/>
      <c r="E368" s="1"/>
      <c r="F368" s="107"/>
      <c r="G368" s="107"/>
    </row>
    <row r="369" spans="3:7" x14ac:dyDescent="0.2">
      <c r="C369" s="31"/>
      <c r="D369" s="3"/>
      <c r="E369" s="1"/>
      <c r="F369" s="107"/>
      <c r="G369" s="107"/>
    </row>
    <row r="370" spans="3:7" x14ac:dyDescent="0.2">
      <c r="C370" s="31"/>
      <c r="D370" s="3"/>
      <c r="E370" s="1"/>
      <c r="F370" s="107"/>
      <c r="G370" s="107"/>
    </row>
    <row r="371" spans="3:7" x14ac:dyDescent="0.2">
      <c r="C371" s="31"/>
      <c r="D371" s="3"/>
      <c r="E371" s="1"/>
      <c r="F371" s="107"/>
      <c r="G371" s="107"/>
    </row>
    <row r="372" spans="3:7" x14ac:dyDescent="0.2">
      <c r="C372" s="31"/>
      <c r="D372" s="3"/>
      <c r="E372" s="1"/>
      <c r="F372" s="107"/>
      <c r="G372" s="107"/>
    </row>
    <row r="373" spans="3:7" x14ac:dyDescent="0.2">
      <c r="C373" s="31"/>
      <c r="D373" s="3"/>
      <c r="E373" s="1"/>
      <c r="F373" s="107"/>
      <c r="G373" s="107"/>
    </row>
    <row r="374" spans="3:7" x14ac:dyDescent="0.2">
      <c r="C374" s="31"/>
      <c r="D374" s="3"/>
      <c r="E374" s="1"/>
      <c r="F374" s="107"/>
      <c r="G374" s="107"/>
    </row>
  </sheetData>
  <mergeCells count="12">
    <mergeCell ref="C12:D12"/>
    <mergeCell ref="C17:D17"/>
    <mergeCell ref="C50:D50"/>
    <mergeCell ref="C141:D141"/>
    <mergeCell ref="C121:D121"/>
    <mergeCell ref="C28:D28"/>
    <mergeCell ref="C53:D53"/>
    <mergeCell ref="C56:D56"/>
    <mergeCell ref="C59:D59"/>
    <mergeCell ref="C81:D81"/>
    <mergeCell ref="C65:D65"/>
    <mergeCell ref="C71:D71"/>
  </mergeCells>
  <pageMargins left="0.70866141732283472" right="0.70866141732283472" top="0.74803149606299213" bottom="0.74803149606299213" header="0.31496062992125984" footer="0.31496062992125984"/>
  <pageSetup paperSize="9" scale="90" fitToHeight="5" orientation="portrait" horizontalDpi="4294967293" verticalDpi="4294967293" r:id="rId1"/>
  <rowBreaks count="2" manualBreakCount="2">
    <brk id="55" max="8" man="1"/>
    <brk id="118" max="6"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66"/>
  <sheetViews>
    <sheetView view="pageBreakPreview" topLeftCell="A148" zoomScaleNormal="100" zoomScaleSheetLayoutView="100" workbookViewId="0">
      <selection activeCell="F150" sqref="F150"/>
    </sheetView>
  </sheetViews>
  <sheetFormatPr defaultColWidth="9" defaultRowHeight="11.4" x14ac:dyDescent="0.2"/>
  <cols>
    <col min="1" max="1" width="4" style="21" customWidth="1"/>
    <col min="2" max="2" width="5.109375" style="22" customWidth="1"/>
    <col min="3" max="3" width="7.44140625" style="23" customWidth="1"/>
    <col min="4" max="4" width="58.109375" style="23" customWidth="1"/>
    <col min="5" max="5" width="4.88671875" style="23" customWidth="1"/>
    <col min="6" max="6" width="9" style="57" customWidth="1"/>
    <col min="7" max="16384" width="9" style="26"/>
  </cols>
  <sheetData>
    <row r="1" spans="1:6" ht="16.2" x14ac:dyDescent="0.2">
      <c r="A1" s="222" t="s">
        <v>21</v>
      </c>
    </row>
    <row r="3" spans="1:6" s="71" customFormat="1" ht="13.8" x14ac:dyDescent="0.25">
      <c r="A3" s="61" t="s">
        <v>48</v>
      </c>
      <c r="B3" s="67"/>
      <c r="C3" s="68"/>
      <c r="D3" s="72" t="s">
        <v>83</v>
      </c>
      <c r="E3" s="69"/>
      <c r="F3" s="70"/>
    </row>
    <row r="4" spans="1:6" x14ac:dyDescent="0.2">
      <c r="A4" s="11"/>
      <c r="B4" s="27"/>
      <c r="C4" s="13"/>
      <c r="E4" s="5"/>
      <c r="F4" s="56"/>
    </row>
    <row r="6" spans="1:6" ht="13.8" x14ac:dyDescent="0.2">
      <c r="A6" s="62" t="s">
        <v>4</v>
      </c>
      <c r="B6" s="63" t="s">
        <v>228</v>
      </c>
      <c r="C6" s="60"/>
      <c r="D6" s="73"/>
      <c r="E6" s="74"/>
      <c r="F6" s="265" t="s">
        <v>725</v>
      </c>
    </row>
    <row r="7" spans="1:6" x14ac:dyDescent="0.2">
      <c r="A7" s="11"/>
      <c r="B7" s="27"/>
      <c r="C7" s="31"/>
      <c r="D7" s="3"/>
      <c r="E7" s="1"/>
      <c r="F7" s="56"/>
    </row>
    <row r="8" spans="1:6" ht="42" customHeight="1" x14ac:dyDescent="0.2">
      <c r="A8" s="11"/>
      <c r="B8" s="27"/>
      <c r="C8" s="26"/>
      <c r="D8" s="3" t="s">
        <v>366</v>
      </c>
      <c r="E8" s="1"/>
      <c r="F8" s="56"/>
    </row>
    <row r="9" spans="1:6" s="123" customFormat="1" ht="11.25" customHeight="1" x14ac:dyDescent="0.2">
      <c r="A9" s="149"/>
      <c r="B9" s="4">
        <v>1</v>
      </c>
      <c r="C9" s="17" t="s">
        <v>336</v>
      </c>
      <c r="E9" s="1"/>
      <c r="F9" s="56"/>
    </row>
    <row r="10" spans="1:6" s="123" customFormat="1" ht="11.25" customHeight="1" x14ac:dyDescent="0.2">
      <c r="A10" s="149"/>
      <c r="B10" s="150"/>
      <c r="C10" s="83" t="s">
        <v>283</v>
      </c>
      <c r="D10" s="3" t="s">
        <v>340</v>
      </c>
      <c r="E10" s="1" t="s">
        <v>63</v>
      </c>
      <c r="F10" s="56">
        <v>1</v>
      </c>
    </row>
    <row r="11" spans="1:6" s="123" customFormat="1" ht="11.25" customHeight="1" x14ac:dyDescent="0.2">
      <c r="A11" s="149"/>
      <c r="B11" s="150"/>
      <c r="D11" s="3" t="s">
        <v>408</v>
      </c>
      <c r="E11" s="1"/>
      <c r="F11" s="56"/>
    </row>
    <row r="12" spans="1:6" ht="14.1" customHeight="1" x14ac:dyDescent="0.2">
      <c r="A12" s="11"/>
      <c r="B12" s="27"/>
      <c r="C12" s="83"/>
      <c r="D12" s="3" t="s">
        <v>409</v>
      </c>
      <c r="E12" s="1"/>
      <c r="F12" s="56"/>
    </row>
    <row r="13" spans="1:6" ht="14.1" customHeight="1" x14ac:dyDescent="0.2">
      <c r="A13" s="11"/>
      <c r="B13" s="27"/>
      <c r="C13" s="83" t="s">
        <v>284</v>
      </c>
      <c r="D13" s="3" t="s">
        <v>321</v>
      </c>
      <c r="E13" s="1" t="s">
        <v>63</v>
      </c>
      <c r="F13" s="56">
        <v>1</v>
      </c>
    </row>
    <row r="14" spans="1:6" ht="14.1" customHeight="1" x14ac:dyDescent="0.2">
      <c r="A14" s="11"/>
      <c r="B14" s="27"/>
      <c r="C14" s="83"/>
      <c r="D14" s="3" t="s">
        <v>410</v>
      </c>
      <c r="E14" s="1"/>
      <c r="F14" s="56"/>
    </row>
    <row r="15" spans="1:6" ht="14.1" customHeight="1" x14ac:dyDescent="0.2">
      <c r="A15" s="11"/>
      <c r="B15" s="27"/>
      <c r="C15" s="83"/>
      <c r="D15" s="3" t="s">
        <v>340</v>
      </c>
      <c r="E15" s="26"/>
      <c r="F15" s="26"/>
    </row>
    <row r="16" spans="1:6" ht="14.1" customHeight="1" x14ac:dyDescent="0.2">
      <c r="A16" s="11"/>
      <c r="B16" s="27"/>
      <c r="C16" s="83"/>
      <c r="D16" s="3" t="s">
        <v>411</v>
      </c>
      <c r="E16" s="1"/>
      <c r="F16" s="56"/>
    </row>
    <row r="17" spans="1:6" ht="11.25" customHeight="1" x14ac:dyDescent="0.2">
      <c r="A17" s="11"/>
      <c r="B17" s="27"/>
      <c r="C17" s="31"/>
      <c r="D17" s="3"/>
      <c r="E17" s="1"/>
      <c r="F17" s="56"/>
    </row>
    <row r="18" spans="1:6" ht="14.25" customHeight="1" x14ac:dyDescent="0.2">
      <c r="A18" s="11"/>
      <c r="B18" s="4">
        <v>2</v>
      </c>
      <c r="C18" s="17" t="s">
        <v>338</v>
      </c>
      <c r="D18" s="26"/>
      <c r="E18" s="1" t="s">
        <v>63</v>
      </c>
      <c r="F18" s="56">
        <v>17</v>
      </c>
    </row>
    <row r="19" spans="1:6" s="123" customFormat="1" ht="12.75" customHeight="1" x14ac:dyDescent="0.2">
      <c r="A19" s="149"/>
      <c r="B19" s="150"/>
      <c r="C19" s="4"/>
      <c r="D19" s="3" t="s">
        <v>412</v>
      </c>
    </row>
    <row r="20" spans="1:6" s="123" customFormat="1" ht="15.75" customHeight="1" x14ac:dyDescent="0.2">
      <c r="A20" s="149"/>
      <c r="B20" s="150"/>
      <c r="C20" s="4"/>
      <c r="D20" s="3" t="s">
        <v>413</v>
      </c>
      <c r="E20" s="1"/>
      <c r="F20" s="56"/>
    </row>
    <row r="21" spans="1:6" ht="14.1" customHeight="1" x14ac:dyDescent="0.2">
      <c r="A21" s="11"/>
      <c r="B21" s="27"/>
      <c r="C21" s="83" t="s">
        <v>264</v>
      </c>
      <c r="D21" s="3" t="s">
        <v>322</v>
      </c>
      <c r="E21" s="1"/>
      <c r="F21" s="56"/>
    </row>
    <row r="22" spans="1:6" ht="14.1" customHeight="1" x14ac:dyDescent="0.2">
      <c r="A22" s="11"/>
      <c r="B22" s="27"/>
      <c r="C22" s="83" t="s">
        <v>265</v>
      </c>
      <c r="D22" s="3" t="s">
        <v>323</v>
      </c>
      <c r="E22" s="1"/>
      <c r="F22" s="56"/>
    </row>
    <row r="23" spans="1:6" ht="14.1" customHeight="1" x14ac:dyDescent="0.2">
      <c r="A23" s="11"/>
      <c r="B23" s="27"/>
      <c r="C23" s="83" t="s">
        <v>266</v>
      </c>
      <c r="D23" s="3" t="s">
        <v>324</v>
      </c>
      <c r="E23" s="1"/>
      <c r="F23" s="56"/>
    </row>
    <row r="24" spans="1:6" x14ac:dyDescent="0.2">
      <c r="A24" s="11"/>
      <c r="B24" s="27"/>
      <c r="C24" s="83" t="s">
        <v>286</v>
      </c>
      <c r="D24" s="3" t="s">
        <v>325</v>
      </c>
      <c r="E24" s="1"/>
      <c r="F24" s="56"/>
    </row>
    <row r="25" spans="1:6" x14ac:dyDescent="0.2">
      <c r="A25" s="11"/>
      <c r="B25" s="27"/>
      <c r="C25" s="83" t="s">
        <v>267</v>
      </c>
      <c r="D25" s="3" t="s">
        <v>326</v>
      </c>
      <c r="E25" s="1"/>
      <c r="F25" s="56"/>
    </row>
    <row r="26" spans="1:6" x14ac:dyDescent="0.2">
      <c r="A26" s="11"/>
      <c r="B26" s="27"/>
      <c r="C26" s="83" t="s">
        <v>268</v>
      </c>
      <c r="D26" s="3" t="s">
        <v>327</v>
      </c>
      <c r="E26" s="1"/>
      <c r="F26" s="56"/>
    </row>
    <row r="27" spans="1:6" x14ac:dyDescent="0.2">
      <c r="A27" s="11"/>
      <c r="B27" s="27"/>
      <c r="C27" s="83" t="s">
        <v>269</v>
      </c>
      <c r="D27" s="3" t="s">
        <v>328</v>
      </c>
      <c r="E27" s="1"/>
      <c r="F27" s="56"/>
    </row>
    <row r="28" spans="1:6" ht="12.6" customHeight="1" x14ac:dyDescent="0.2">
      <c r="A28" s="11"/>
      <c r="B28" s="27"/>
      <c r="C28" s="83" t="s">
        <v>270</v>
      </c>
      <c r="D28" s="3" t="s">
        <v>329</v>
      </c>
      <c r="E28" s="1"/>
      <c r="F28" s="56"/>
    </row>
    <row r="29" spans="1:6" x14ac:dyDescent="0.2">
      <c r="A29" s="11"/>
      <c r="B29" s="27"/>
      <c r="C29" s="83" t="s">
        <v>271</v>
      </c>
      <c r="D29" s="3" t="s">
        <v>330</v>
      </c>
      <c r="E29" s="1"/>
      <c r="F29" s="56"/>
    </row>
    <row r="30" spans="1:6" x14ac:dyDescent="0.2">
      <c r="A30" s="11"/>
      <c r="B30" s="27"/>
      <c r="C30" s="83" t="s">
        <v>272</v>
      </c>
      <c r="D30" s="3" t="s">
        <v>331</v>
      </c>
      <c r="E30" s="1"/>
      <c r="F30" s="56"/>
    </row>
    <row r="31" spans="1:6" x14ac:dyDescent="0.2">
      <c r="A31" s="11"/>
      <c r="B31" s="27"/>
      <c r="C31" s="83" t="s">
        <v>273</v>
      </c>
      <c r="D31" s="3" t="s">
        <v>332</v>
      </c>
      <c r="E31" s="1"/>
      <c r="F31" s="56"/>
    </row>
    <row r="32" spans="1:6" ht="12.6" customHeight="1" x14ac:dyDescent="0.2">
      <c r="A32" s="11"/>
      <c r="B32" s="27"/>
      <c r="C32" s="83" t="s">
        <v>274</v>
      </c>
      <c r="D32" s="3" t="s">
        <v>333</v>
      </c>
      <c r="E32" s="1"/>
      <c r="F32" s="56"/>
    </row>
    <row r="33" spans="1:6" ht="12.6" customHeight="1" x14ac:dyDescent="0.2">
      <c r="A33" s="11"/>
      <c r="B33" s="27"/>
      <c r="C33" s="83" t="s">
        <v>275</v>
      </c>
      <c r="D33" s="3" t="s">
        <v>334</v>
      </c>
      <c r="E33" s="1"/>
      <c r="F33" s="56"/>
    </row>
    <row r="34" spans="1:6" x14ac:dyDescent="0.2">
      <c r="A34" s="11"/>
      <c r="B34" s="27"/>
      <c r="C34" s="83" t="s">
        <v>316</v>
      </c>
      <c r="D34" s="3" t="s">
        <v>335</v>
      </c>
      <c r="E34" s="1"/>
      <c r="F34" s="56"/>
    </row>
    <row r="35" spans="1:6" x14ac:dyDescent="0.2">
      <c r="A35" s="11"/>
      <c r="B35" s="27"/>
      <c r="C35" s="83" t="s">
        <v>317</v>
      </c>
      <c r="D35" s="3" t="s">
        <v>318</v>
      </c>
      <c r="E35" s="1"/>
      <c r="F35" s="56"/>
    </row>
    <row r="36" spans="1:6" x14ac:dyDescent="0.2">
      <c r="A36" s="11"/>
      <c r="B36" s="83">
        <v>3</v>
      </c>
      <c r="C36" s="17" t="s">
        <v>337</v>
      </c>
      <c r="D36" s="26"/>
      <c r="E36" s="1"/>
      <c r="F36" s="56"/>
    </row>
    <row r="37" spans="1:6" s="123" customFormat="1" x14ac:dyDescent="0.2">
      <c r="A37" s="149"/>
      <c r="B37" s="150"/>
      <c r="C37" s="83" t="s">
        <v>342</v>
      </c>
      <c r="D37" s="3" t="s">
        <v>414</v>
      </c>
      <c r="E37" s="123" t="s">
        <v>63</v>
      </c>
      <c r="F37" s="1">
        <v>8</v>
      </c>
    </row>
    <row r="38" spans="1:6" s="123" customFormat="1" x14ac:dyDescent="0.2">
      <c r="A38" s="149"/>
      <c r="B38" s="150"/>
      <c r="C38" s="83"/>
      <c r="D38" s="3"/>
      <c r="F38" s="1"/>
    </row>
    <row r="39" spans="1:6" s="123" customFormat="1" x14ac:dyDescent="0.2">
      <c r="A39" s="149"/>
      <c r="B39" s="182">
        <v>4</v>
      </c>
      <c r="C39" s="17" t="s">
        <v>341</v>
      </c>
      <c r="F39" s="1"/>
    </row>
    <row r="40" spans="1:6" s="123" customFormat="1" x14ac:dyDescent="0.2">
      <c r="A40" s="149"/>
      <c r="B40" s="150"/>
      <c r="C40" s="83" t="s">
        <v>343</v>
      </c>
      <c r="D40" s="3" t="s">
        <v>415</v>
      </c>
      <c r="E40" s="123" t="s">
        <v>63</v>
      </c>
      <c r="F40" s="1">
        <v>1</v>
      </c>
    </row>
    <row r="41" spans="1:6" s="123" customFormat="1" x14ac:dyDescent="0.2">
      <c r="A41" s="149"/>
      <c r="B41" s="150"/>
      <c r="C41" s="83"/>
      <c r="D41" s="3"/>
      <c r="F41" s="1"/>
    </row>
    <row r="42" spans="1:6" s="123" customFormat="1" x14ac:dyDescent="0.2">
      <c r="A42" s="149"/>
      <c r="B42" s="83">
        <v>5</v>
      </c>
      <c r="C42" s="17" t="s">
        <v>339</v>
      </c>
      <c r="F42" s="1"/>
    </row>
    <row r="43" spans="1:6" s="123" customFormat="1" x14ac:dyDescent="0.2">
      <c r="A43" s="149"/>
      <c r="B43" s="150"/>
      <c r="C43" s="83" t="s">
        <v>344</v>
      </c>
      <c r="D43" s="3" t="s">
        <v>416</v>
      </c>
      <c r="E43" s="123" t="s">
        <v>63</v>
      </c>
      <c r="F43" s="1">
        <v>1</v>
      </c>
    </row>
    <row r="44" spans="1:6" s="123" customFormat="1" x14ac:dyDescent="0.2">
      <c r="A44" s="149"/>
      <c r="B44" s="150"/>
      <c r="C44" s="83" t="s">
        <v>345</v>
      </c>
      <c r="D44" s="3" t="s">
        <v>417</v>
      </c>
      <c r="E44" s="123" t="s">
        <v>63</v>
      </c>
      <c r="F44" s="1">
        <v>1</v>
      </c>
    </row>
    <row r="45" spans="1:6" s="123" customFormat="1" x14ac:dyDescent="0.2">
      <c r="A45" s="149"/>
      <c r="B45" s="150"/>
      <c r="C45" s="83"/>
      <c r="D45" s="82"/>
      <c r="F45" s="1"/>
    </row>
    <row r="46" spans="1:6" s="123" customFormat="1" x14ac:dyDescent="0.2">
      <c r="B46" s="207" t="s">
        <v>9</v>
      </c>
      <c r="C46" s="17" t="s">
        <v>395</v>
      </c>
      <c r="D46" s="82"/>
      <c r="F46" s="1"/>
    </row>
    <row r="47" spans="1:6" s="123" customFormat="1" x14ac:dyDescent="0.2">
      <c r="B47" s="207"/>
      <c r="C47" s="83" t="s">
        <v>397</v>
      </c>
      <c r="D47" s="3" t="s">
        <v>398</v>
      </c>
      <c r="F47" s="1"/>
    </row>
    <row r="48" spans="1:6" s="123" customFormat="1" x14ac:dyDescent="0.2">
      <c r="B48" s="207"/>
      <c r="C48" s="83"/>
      <c r="D48" s="3" t="s">
        <v>418</v>
      </c>
      <c r="E48" s="123" t="s">
        <v>63</v>
      </c>
      <c r="F48" s="1">
        <v>5</v>
      </c>
    </row>
    <row r="49" spans="1:6" s="123" customFormat="1" x14ac:dyDescent="0.2">
      <c r="B49" s="207"/>
      <c r="C49" s="83"/>
      <c r="D49" s="3" t="s">
        <v>419</v>
      </c>
      <c r="E49" s="123" t="s">
        <v>63</v>
      </c>
      <c r="F49" s="1">
        <v>5</v>
      </c>
    </row>
    <row r="50" spans="1:6" s="123" customFormat="1" x14ac:dyDescent="0.2">
      <c r="A50" s="149"/>
      <c r="B50" s="150"/>
      <c r="C50" s="4"/>
      <c r="D50" s="2"/>
      <c r="E50" s="1"/>
      <c r="F50" s="56"/>
    </row>
    <row r="51" spans="1:6" s="123" customFormat="1" ht="13.8" x14ac:dyDescent="0.2">
      <c r="A51" s="112" t="s">
        <v>5</v>
      </c>
      <c r="B51" s="125" t="s">
        <v>436</v>
      </c>
      <c r="C51" s="74"/>
      <c r="D51" s="181"/>
      <c r="E51" s="74"/>
      <c r="F51" s="265" t="s">
        <v>725</v>
      </c>
    </row>
    <row r="52" spans="1:6" s="123" customFormat="1" x14ac:dyDescent="0.2">
      <c r="A52" s="149"/>
      <c r="B52" s="150"/>
      <c r="C52" s="4"/>
      <c r="E52" s="1"/>
      <c r="F52" s="56"/>
    </row>
    <row r="53" spans="1:6" s="123" customFormat="1" ht="22.8" x14ac:dyDescent="0.2">
      <c r="A53" s="149"/>
      <c r="B53" s="150"/>
      <c r="C53" s="4"/>
      <c r="D53" s="2" t="s">
        <v>280</v>
      </c>
      <c r="E53" s="1"/>
      <c r="F53" s="56"/>
    </row>
    <row r="54" spans="1:6" s="123" customFormat="1" ht="7.95" customHeight="1" x14ac:dyDescent="0.2">
      <c r="A54" s="149"/>
      <c r="B54" s="150"/>
      <c r="C54" s="4"/>
      <c r="D54" s="2"/>
      <c r="E54" s="1"/>
      <c r="F54" s="56"/>
    </row>
    <row r="55" spans="1:6" s="123" customFormat="1" x14ac:dyDescent="0.2">
      <c r="A55" s="149"/>
      <c r="B55" s="83">
        <v>1</v>
      </c>
      <c r="C55" s="17" t="s">
        <v>303</v>
      </c>
      <c r="D55" s="2"/>
      <c r="E55" s="1"/>
      <c r="F55" s="56"/>
    </row>
    <row r="56" spans="1:6" s="123" customFormat="1" x14ac:dyDescent="0.2">
      <c r="A56" s="149"/>
      <c r="B56" s="150"/>
      <c r="C56" s="4"/>
      <c r="D56" s="2" t="s">
        <v>281</v>
      </c>
      <c r="E56" s="1"/>
      <c r="F56" s="56"/>
    </row>
    <row r="57" spans="1:6" s="123" customFormat="1" ht="28.5" customHeight="1" x14ac:dyDescent="0.2">
      <c r="A57" s="149"/>
      <c r="B57" s="150"/>
      <c r="C57" s="83" t="s">
        <v>346</v>
      </c>
      <c r="D57" s="3" t="s">
        <v>304</v>
      </c>
    </row>
    <row r="58" spans="1:6" s="123" customFormat="1" x14ac:dyDescent="0.2">
      <c r="A58" s="149"/>
      <c r="B58" s="150"/>
      <c r="C58" s="4"/>
      <c r="D58" s="3" t="s">
        <v>240</v>
      </c>
      <c r="E58" s="1" t="s">
        <v>2</v>
      </c>
      <c r="F58" s="56">
        <f>1.1*12</f>
        <v>13.200000000000001</v>
      </c>
    </row>
    <row r="59" spans="1:6" s="123" customFormat="1" x14ac:dyDescent="0.2">
      <c r="A59" s="149"/>
      <c r="B59" s="183">
        <v>2</v>
      </c>
      <c r="C59" s="4" t="s">
        <v>435</v>
      </c>
      <c r="D59" s="3"/>
      <c r="E59" s="1"/>
      <c r="F59" s="56"/>
    </row>
    <row r="60" spans="1:6" s="123" customFormat="1" x14ac:dyDescent="0.2">
      <c r="A60" s="149"/>
      <c r="B60" s="150"/>
      <c r="C60" s="4"/>
      <c r="D60" s="2" t="s">
        <v>279</v>
      </c>
      <c r="E60" s="1"/>
      <c r="F60" s="56"/>
    </row>
    <row r="61" spans="1:6" s="123" customFormat="1" x14ac:dyDescent="0.2">
      <c r="A61" s="149"/>
      <c r="B61" s="150"/>
      <c r="C61" s="4"/>
      <c r="D61" s="3" t="s">
        <v>305</v>
      </c>
      <c r="E61" s="1"/>
      <c r="F61" s="56"/>
    </row>
    <row r="62" spans="1:6" s="123" customFormat="1" x14ac:dyDescent="0.2">
      <c r="A62" s="149"/>
      <c r="B62" s="150"/>
      <c r="C62" s="83" t="s">
        <v>347</v>
      </c>
      <c r="D62" s="3" t="s">
        <v>277</v>
      </c>
      <c r="E62" s="1" t="s">
        <v>2</v>
      </c>
      <c r="F62" s="56">
        <v>5</v>
      </c>
    </row>
    <row r="63" spans="1:6" s="123" customFormat="1" x14ac:dyDescent="0.2">
      <c r="A63" s="149"/>
      <c r="B63" s="150"/>
      <c r="C63" s="83" t="s">
        <v>347</v>
      </c>
      <c r="D63" s="3" t="s">
        <v>278</v>
      </c>
      <c r="E63" s="1" t="s">
        <v>2</v>
      </c>
      <c r="F63" s="56">
        <v>10</v>
      </c>
    </row>
    <row r="64" spans="1:6" s="123" customFormat="1" x14ac:dyDescent="0.2">
      <c r="A64" s="149"/>
      <c r="B64" s="4">
        <v>3</v>
      </c>
      <c r="C64" s="4" t="s">
        <v>514</v>
      </c>
      <c r="D64" s="3"/>
      <c r="E64" s="1"/>
      <c r="F64" s="56"/>
    </row>
    <row r="65" spans="1:6" s="123" customFormat="1" x14ac:dyDescent="0.2">
      <c r="A65" s="149"/>
      <c r="B65" s="150"/>
      <c r="D65" s="2" t="s">
        <v>287</v>
      </c>
      <c r="E65" s="1"/>
      <c r="F65" s="56"/>
    </row>
    <row r="66" spans="1:6" s="123" customFormat="1" x14ac:dyDescent="0.2">
      <c r="A66" s="149"/>
      <c r="B66" s="150"/>
      <c r="C66" s="83" t="s">
        <v>348</v>
      </c>
      <c r="D66" s="3" t="s">
        <v>437</v>
      </c>
      <c r="E66" s="1" t="s">
        <v>2</v>
      </c>
      <c r="F66" s="56">
        <f>11.4*3.5</f>
        <v>39.9</v>
      </c>
    </row>
    <row r="67" spans="1:6" s="123" customFormat="1" x14ac:dyDescent="0.2">
      <c r="A67" s="149"/>
      <c r="B67" s="150"/>
      <c r="C67" s="83"/>
      <c r="D67" s="3" t="s">
        <v>438</v>
      </c>
      <c r="E67" s="1" t="s">
        <v>2</v>
      </c>
      <c r="F67" s="56">
        <v>16.8</v>
      </c>
    </row>
    <row r="68" spans="1:6" s="123" customFormat="1" x14ac:dyDescent="0.2">
      <c r="A68" s="149"/>
      <c r="B68" s="150"/>
      <c r="C68" s="4"/>
      <c r="D68" s="3"/>
      <c r="E68" s="1"/>
      <c r="F68" s="56"/>
    </row>
    <row r="69" spans="1:6" s="123" customFormat="1" ht="13.8" x14ac:dyDescent="0.2">
      <c r="A69" s="112" t="s">
        <v>6</v>
      </c>
      <c r="B69" s="125" t="s">
        <v>244</v>
      </c>
      <c r="C69" s="74"/>
      <c r="D69" s="181"/>
      <c r="E69" s="74"/>
      <c r="F69" s="265" t="s">
        <v>725</v>
      </c>
    </row>
    <row r="70" spans="1:6" s="123" customFormat="1" x14ac:dyDescent="0.2">
      <c r="A70" s="149"/>
      <c r="B70" s="150"/>
      <c r="C70" s="4"/>
      <c r="D70" s="3"/>
      <c r="E70" s="1"/>
      <c r="F70" s="56"/>
    </row>
    <row r="71" spans="1:6" s="123" customFormat="1" x14ac:dyDescent="0.2">
      <c r="A71" s="149"/>
      <c r="B71" s="150"/>
      <c r="C71" s="4" t="s">
        <v>301</v>
      </c>
      <c r="D71" s="3"/>
      <c r="E71" s="1"/>
      <c r="F71" s="56"/>
    </row>
    <row r="72" spans="1:6" s="123" customFormat="1" ht="27.75" customHeight="1" x14ac:dyDescent="0.2">
      <c r="A72" s="149"/>
      <c r="B72" s="150"/>
      <c r="C72" s="83" t="s">
        <v>349</v>
      </c>
      <c r="D72" s="3" t="s">
        <v>350</v>
      </c>
      <c r="E72" s="1" t="s">
        <v>2</v>
      </c>
      <c r="F72" s="56">
        <f>3*2.6</f>
        <v>7.8000000000000007</v>
      </c>
    </row>
    <row r="73" spans="1:6" s="123" customFormat="1" x14ac:dyDescent="0.2">
      <c r="A73" s="149"/>
      <c r="B73" s="150"/>
      <c r="C73" s="4"/>
      <c r="D73" s="3"/>
      <c r="E73" s="1"/>
      <c r="F73" s="56"/>
    </row>
    <row r="74" spans="1:6" ht="13.8" x14ac:dyDescent="0.25">
      <c r="A74" s="62" t="s">
        <v>7</v>
      </c>
      <c r="B74" s="125" t="s">
        <v>263</v>
      </c>
      <c r="C74" s="64"/>
      <c r="D74" s="65"/>
      <c r="E74" s="66"/>
      <c r="F74" s="265" t="s">
        <v>725</v>
      </c>
    </row>
    <row r="75" spans="1:6" x14ac:dyDescent="0.2">
      <c r="A75" s="11"/>
      <c r="B75" s="27"/>
      <c r="C75" s="4"/>
      <c r="D75" s="3"/>
      <c r="E75" s="1"/>
      <c r="F75" s="56"/>
    </row>
    <row r="76" spans="1:6" ht="14.25" customHeight="1" x14ac:dyDescent="0.2">
      <c r="A76" s="11"/>
      <c r="B76" s="27" t="s">
        <v>4</v>
      </c>
      <c r="C76" s="4" t="s">
        <v>442</v>
      </c>
      <c r="D76" s="26"/>
      <c r="E76" s="1"/>
      <c r="F76" s="56"/>
    </row>
    <row r="77" spans="1:6" s="3" customFormat="1" ht="27.75" customHeight="1" x14ac:dyDescent="0.3">
      <c r="A77" s="150"/>
      <c r="B77" s="150"/>
      <c r="C77" s="182" t="s">
        <v>396</v>
      </c>
      <c r="D77" s="3" t="s">
        <v>482</v>
      </c>
      <c r="E77" s="3" t="s">
        <v>2</v>
      </c>
      <c r="F77" s="259">
        <f>9.8*0.4</f>
        <v>3.9200000000000004</v>
      </c>
    </row>
    <row r="78" spans="1:6" s="123" customFormat="1" ht="14.25" customHeight="1" x14ac:dyDescent="0.2">
      <c r="A78" s="149"/>
      <c r="B78" s="150"/>
      <c r="C78" s="4"/>
      <c r="D78" s="123" t="s">
        <v>679</v>
      </c>
      <c r="E78" s="1"/>
      <c r="F78" s="56"/>
    </row>
    <row r="79" spans="1:6" s="123" customFormat="1" x14ac:dyDescent="0.2">
      <c r="A79" s="4"/>
      <c r="B79" s="185"/>
      <c r="C79" s="1"/>
      <c r="D79" s="4"/>
      <c r="E79" s="1"/>
      <c r="F79" s="56"/>
    </row>
    <row r="80" spans="1:6" s="3" customFormat="1" ht="24" customHeight="1" x14ac:dyDescent="0.3">
      <c r="A80" s="150"/>
      <c r="B80" s="150"/>
      <c r="C80" s="182" t="s">
        <v>481</v>
      </c>
      <c r="D80" s="3" t="s">
        <v>483</v>
      </c>
      <c r="E80" s="3" t="s">
        <v>2</v>
      </c>
      <c r="F80" s="259">
        <f>1.2*0.4</f>
        <v>0.48</v>
      </c>
    </row>
    <row r="81" spans="1:6" s="123" customFormat="1" ht="14.25" customHeight="1" x14ac:dyDescent="0.2">
      <c r="A81" s="149"/>
      <c r="B81" s="150"/>
      <c r="C81" s="4"/>
      <c r="D81" s="123" t="s">
        <v>351</v>
      </c>
      <c r="E81" s="1"/>
      <c r="F81" s="56"/>
    </row>
    <row r="82" spans="1:6" x14ac:dyDescent="0.2">
      <c r="B82" s="14"/>
      <c r="D82" s="16"/>
      <c r="E82" s="1"/>
      <c r="F82" s="56"/>
    </row>
    <row r="83" spans="1:6" ht="12.75" customHeight="1" x14ac:dyDescent="0.2">
      <c r="B83" s="27" t="s">
        <v>5</v>
      </c>
      <c r="C83" s="4" t="s">
        <v>441</v>
      </c>
      <c r="D83" s="3"/>
      <c r="E83" s="1"/>
      <c r="F83" s="56"/>
    </row>
    <row r="84" spans="1:6" ht="24.75" customHeight="1" x14ac:dyDescent="0.2">
      <c r="B84" s="27"/>
      <c r="C84" s="4"/>
      <c r="D84" s="3" t="s">
        <v>461</v>
      </c>
      <c r="E84" s="1"/>
      <c r="F84" s="56"/>
    </row>
    <row r="85" spans="1:6" ht="12.75" customHeight="1" x14ac:dyDescent="0.2">
      <c r="B85" s="27"/>
      <c r="C85" s="4"/>
      <c r="D85" s="3"/>
      <c r="E85" s="1"/>
      <c r="F85" s="56"/>
    </row>
    <row r="86" spans="1:6" x14ac:dyDescent="0.2">
      <c r="A86" s="11"/>
      <c r="B86" s="27"/>
      <c r="C86" s="4" t="s">
        <v>245</v>
      </c>
      <c r="D86" s="3"/>
      <c r="E86" s="1"/>
      <c r="F86" s="56"/>
    </row>
    <row r="87" spans="1:6" x14ac:dyDescent="0.2">
      <c r="A87" s="11"/>
      <c r="B87" s="27"/>
      <c r="C87" s="4">
        <v>1</v>
      </c>
      <c r="D87" s="3" t="s">
        <v>515</v>
      </c>
      <c r="E87" s="26"/>
      <c r="F87" s="26"/>
    </row>
    <row r="88" spans="1:6" x14ac:dyDescent="0.2">
      <c r="A88" s="11"/>
      <c r="B88" s="27"/>
      <c r="C88" s="4"/>
      <c r="D88" s="3" t="s">
        <v>353</v>
      </c>
      <c r="E88" s="1" t="s">
        <v>63</v>
      </c>
      <c r="F88" s="56">
        <v>68</v>
      </c>
    </row>
    <row r="89" spans="1:6" x14ac:dyDescent="0.2">
      <c r="A89" s="26"/>
      <c r="B89" s="27"/>
      <c r="C89" s="158" t="s">
        <v>5</v>
      </c>
      <c r="D89" s="3" t="s">
        <v>518</v>
      </c>
      <c r="E89" s="26"/>
      <c r="F89" s="26"/>
    </row>
    <row r="90" spans="1:6" x14ac:dyDescent="0.2">
      <c r="A90" s="26"/>
      <c r="B90" s="27"/>
      <c r="C90" s="158"/>
      <c r="D90" s="3" t="s">
        <v>586</v>
      </c>
      <c r="E90" s="1" t="s">
        <v>63</v>
      </c>
      <c r="F90" s="56">
        <v>12</v>
      </c>
    </row>
    <row r="91" spans="1:6" x14ac:dyDescent="0.2">
      <c r="A91" s="26"/>
      <c r="B91" s="27"/>
      <c r="C91" s="158"/>
      <c r="D91" s="3" t="s">
        <v>587</v>
      </c>
      <c r="E91" s="1" t="s">
        <v>63</v>
      </c>
      <c r="F91" s="56">
        <v>1</v>
      </c>
    </row>
    <row r="92" spans="1:6" x14ac:dyDescent="0.2">
      <c r="A92" s="26"/>
      <c r="B92" s="27"/>
      <c r="C92" s="158"/>
      <c r="D92" s="3"/>
      <c r="E92" s="1"/>
      <c r="F92" s="56"/>
    </row>
    <row r="93" spans="1:6" ht="14.25" customHeight="1" x14ac:dyDescent="0.2">
      <c r="A93" s="11"/>
      <c r="B93" s="27" t="s">
        <v>6</v>
      </c>
      <c r="C93" s="4" t="s">
        <v>440</v>
      </c>
      <c r="D93" s="3"/>
      <c r="E93" s="1"/>
      <c r="F93" s="56"/>
    </row>
    <row r="94" spans="1:6" ht="24" customHeight="1" x14ac:dyDescent="0.2">
      <c r="A94" s="11"/>
      <c r="B94" s="27"/>
      <c r="C94" s="21">
        <v>1</v>
      </c>
      <c r="D94" s="12" t="s">
        <v>516</v>
      </c>
      <c r="E94" s="1"/>
      <c r="F94" s="56"/>
    </row>
    <row r="95" spans="1:6" ht="12" customHeight="1" x14ac:dyDescent="0.2">
      <c r="A95" s="11"/>
      <c r="B95" s="27"/>
      <c r="C95" s="4"/>
      <c r="D95" s="3" t="s">
        <v>352</v>
      </c>
      <c r="E95" s="1" t="s">
        <v>63</v>
      </c>
      <c r="F95" s="56">
        <v>7</v>
      </c>
    </row>
    <row r="96" spans="1:6" x14ac:dyDescent="0.2">
      <c r="A96" s="11"/>
      <c r="B96" s="27"/>
      <c r="C96" s="4">
        <v>2</v>
      </c>
      <c r="D96" s="3" t="s">
        <v>517</v>
      </c>
      <c r="E96" s="1" t="s">
        <v>63</v>
      </c>
      <c r="F96" s="56">
        <v>10</v>
      </c>
    </row>
    <row r="97" spans="1:6" x14ac:dyDescent="0.2">
      <c r="A97" s="11"/>
      <c r="B97" s="27"/>
      <c r="C97" s="4"/>
      <c r="D97" s="3"/>
      <c r="E97" s="1"/>
      <c r="F97" s="56"/>
    </row>
    <row r="98" spans="1:6" ht="13.8" x14ac:dyDescent="0.2">
      <c r="A98" s="62" t="s">
        <v>8</v>
      </c>
      <c r="B98" s="63" t="s">
        <v>282</v>
      </c>
      <c r="C98" s="60"/>
      <c r="D98" s="73"/>
      <c r="E98" s="74"/>
      <c r="F98" s="265" t="s">
        <v>725</v>
      </c>
    </row>
    <row r="99" spans="1:6" ht="13.8" x14ac:dyDescent="0.2">
      <c r="A99" s="11"/>
      <c r="B99" s="75"/>
      <c r="D99" s="31"/>
      <c r="E99" s="1"/>
      <c r="F99" s="56"/>
    </row>
    <row r="100" spans="1:6" x14ac:dyDescent="0.2">
      <c r="A100" s="11"/>
      <c r="B100" s="27" t="s">
        <v>4</v>
      </c>
      <c r="C100" s="4" t="s">
        <v>519</v>
      </c>
      <c r="D100" s="2"/>
      <c r="E100" s="1" t="s">
        <v>63</v>
      </c>
      <c r="F100" s="56">
        <v>6</v>
      </c>
    </row>
    <row r="101" spans="1:6" ht="39" customHeight="1" x14ac:dyDescent="0.2">
      <c r="A101" s="11"/>
      <c r="B101" s="27"/>
      <c r="C101" s="31"/>
      <c r="D101" s="3" t="s">
        <v>520</v>
      </c>
      <c r="E101" s="26"/>
      <c r="F101" s="26"/>
    </row>
    <row r="102" spans="1:6" x14ac:dyDescent="0.2">
      <c r="A102" s="11"/>
      <c r="B102" s="27"/>
      <c r="C102" s="31"/>
      <c r="D102" s="3"/>
      <c r="E102" s="1"/>
      <c r="F102" s="56"/>
    </row>
    <row r="103" spans="1:6" ht="13.8" x14ac:dyDescent="0.2">
      <c r="A103" s="62" t="s">
        <v>9</v>
      </c>
      <c r="B103" s="63" t="s">
        <v>285</v>
      </c>
      <c r="C103" s="60"/>
      <c r="D103" s="73"/>
      <c r="E103" s="74"/>
      <c r="F103" s="265" t="s">
        <v>725</v>
      </c>
    </row>
    <row r="104" spans="1:6" s="243" customFormat="1" ht="13.8" x14ac:dyDescent="0.2">
      <c r="A104" s="239"/>
      <c r="B104" s="240"/>
      <c r="C104" s="241"/>
      <c r="D104" s="242"/>
      <c r="E104" s="238"/>
      <c r="F104" s="220"/>
    </row>
    <row r="105" spans="1:6" s="243" customFormat="1" x14ac:dyDescent="0.2">
      <c r="A105" s="244"/>
      <c r="B105" s="245" t="s">
        <v>4</v>
      </c>
      <c r="C105" s="233" t="s">
        <v>602</v>
      </c>
      <c r="E105" s="238"/>
      <c r="F105" s="220"/>
    </row>
    <row r="106" spans="1:6" ht="39.75" customHeight="1" x14ac:dyDescent="0.2">
      <c r="A106" s="11"/>
      <c r="B106" s="27"/>
      <c r="C106" s="31"/>
      <c r="D106" s="3" t="s">
        <v>582</v>
      </c>
      <c r="E106" s="1"/>
      <c r="F106" s="56"/>
    </row>
    <row r="107" spans="1:6" x14ac:dyDescent="0.2">
      <c r="A107" s="11"/>
      <c r="B107" s="27"/>
      <c r="C107" s="31"/>
      <c r="D107" s="3"/>
      <c r="E107" s="1"/>
      <c r="F107" s="56"/>
    </row>
    <row r="108" spans="1:6" ht="22.8" x14ac:dyDescent="0.2">
      <c r="A108" s="11"/>
      <c r="B108" s="27"/>
      <c r="C108" s="31"/>
      <c r="D108" s="3" t="s">
        <v>583</v>
      </c>
      <c r="E108" s="1"/>
      <c r="F108" s="56"/>
    </row>
    <row r="109" spans="1:6" ht="12.75" customHeight="1" x14ac:dyDescent="0.2">
      <c r="A109" s="11"/>
      <c r="B109" s="27"/>
      <c r="C109" s="31"/>
      <c r="D109" s="2"/>
      <c r="E109" s="1"/>
      <c r="F109" s="56"/>
    </row>
    <row r="110" spans="1:6" s="123" customFormat="1" x14ac:dyDescent="0.2">
      <c r="A110" s="149"/>
      <c r="B110" s="150"/>
      <c r="C110" s="182"/>
      <c r="D110" s="3" t="s">
        <v>474</v>
      </c>
      <c r="E110" s="1" t="s">
        <v>63</v>
      </c>
      <c r="F110" s="56">
        <v>5</v>
      </c>
    </row>
    <row r="111" spans="1:6" s="123" customFormat="1" x14ac:dyDescent="0.2">
      <c r="A111" s="149"/>
      <c r="B111" s="150"/>
      <c r="C111" s="182"/>
      <c r="D111" s="3" t="s">
        <v>473</v>
      </c>
      <c r="E111" s="1" t="s">
        <v>63</v>
      </c>
      <c r="F111" s="56">
        <v>14</v>
      </c>
    </row>
    <row r="112" spans="1:6" s="123" customFormat="1" x14ac:dyDescent="0.2">
      <c r="A112" s="149"/>
      <c r="B112" s="150"/>
      <c r="C112" s="182"/>
      <c r="D112" s="3" t="s">
        <v>476</v>
      </c>
      <c r="E112" s="1" t="s">
        <v>63</v>
      </c>
      <c r="F112" s="56">
        <v>3</v>
      </c>
    </row>
    <row r="113" spans="1:6" s="123" customFormat="1" x14ac:dyDescent="0.2">
      <c r="A113" s="149"/>
      <c r="B113" s="150"/>
      <c r="C113" s="182"/>
      <c r="D113" s="3" t="s">
        <v>475</v>
      </c>
      <c r="E113" s="1" t="s">
        <v>63</v>
      </c>
      <c r="F113" s="56">
        <v>6</v>
      </c>
    </row>
    <row r="114" spans="1:6" s="123" customFormat="1" x14ac:dyDescent="0.2">
      <c r="A114" s="149"/>
      <c r="B114" s="150"/>
      <c r="C114" s="182"/>
      <c r="D114" s="3" t="s">
        <v>507</v>
      </c>
      <c r="E114" s="1" t="s">
        <v>63</v>
      </c>
      <c r="F114" s="56">
        <v>10</v>
      </c>
    </row>
    <row r="115" spans="1:6" s="123" customFormat="1" x14ac:dyDescent="0.2">
      <c r="A115" s="149"/>
      <c r="B115" s="150"/>
      <c r="C115" s="182"/>
      <c r="D115" s="3" t="s">
        <v>584</v>
      </c>
      <c r="E115" s="1" t="s">
        <v>63</v>
      </c>
      <c r="F115" s="56">
        <v>4</v>
      </c>
    </row>
    <row r="116" spans="1:6" s="123" customFormat="1" x14ac:dyDescent="0.2">
      <c r="A116" s="149"/>
      <c r="B116" s="150"/>
      <c r="C116" s="182"/>
      <c r="D116" s="3" t="s">
        <v>465</v>
      </c>
      <c r="E116" s="1" t="s">
        <v>63</v>
      </c>
      <c r="F116" s="56">
        <v>1</v>
      </c>
    </row>
    <row r="117" spans="1:6" s="123" customFormat="1" x14ac:dyDescent="0.2">
      <c r="A117" s="149"/>
      <c r="B117" s="150"/>
      <c r="C117" s="182"/>
      <c r="D117" s="3" t="s">
        <v>466</v>
      </c>
      <c r="E117" s="1" t="s">
        <v>63</v>
      </c>
      <c r="F117" s="56">
        <v>1</v>
      </c>
    </row>
    <row r="118" spans="1:6" s="123" customFormat="1" x14ac:dyDescent="0.2">
      <c r="A118" s="149"/>
      <c r="B118" s="150"/>
      <c r="C118" s="182"/>
      <c r="D118" s="3" t="s">
        <v>467</v>
      </c>
      <c r="E118" s="1" t="s">
        <v>63</v>
      </c>
      <c r="F118" s="56">
        <v>1</v>
      </c>
    </row>
    <row r="119" spans="1:6" s="123" customFormat="1" x14ac:dyDescent="0.2">
      <c r="A119" s="149"/>
      <c r="B119" s="150"/>
      <c r="C119" s="182"/>
      <c r="D119" s="3" t="s">
        <v>467</v>
      </c>
      <c r="E119" s="1" t="s">
        <v>63</v>
      </c>
      <c r="F119" s="56">
        <v>1</v>
      </c>
    </row>
    <row r="120" spans="1:6" s="123" customFormat="1" x14ac:dyDescent="0.2">
      <c r="A120" s="149"/>
      <c r="B120" s="150"/>
      <c r="C120" s="182"/>
      <c r="D120" s="3" t="s">
        <v>469</v>
      </c>
      <c r="E120" s="1" t="s">
        <v>63</v>
      </c>
      <c r="F120" s="56">
        <v>1</v>
      </c>
    </row>
    <row r="121" spans="1:6" s="123" customFormat="1" x14ac:dyDescent="0.2">
      <c r="A121" s="149"/>
      <c r="B121" s="150"/>
      <c r="C121" s="182"/>
      <c r="D121" s="3" t="s">
        <v>468</v>
      </c>
      <c r="E121" s="1" t="s">
        <v>63</v>
      </c>
      <c r="F121" s="56">
        <v>1</v>
      </c>
    </row>
    <row r="122" spans="1:6" s="123" customFormat="1" x14ac:dyDescent="0.2">
      <c r="A122" s="149"/>
      <c r="B122" s="150"/>
      <c r="C122" s="182"/>
      <c r="D122" s="3" t="s">
        <v>462</v>
      </c>
      <c r="E122" s="1" t="s">
        <v>63</v>
      </c>
      <c r="F122" s="56">
        <v>2</v>
      </c>
    </row>
    <row r="123" spans="1:6" s="123" customFormat="1" x14ac:dyDescent="0.2">
      <c r="A123" s="149"/>
      <c r="B123" s="150"/>
      <c r="C123" s="182"/>
      <c r="D123" s="3" t="s">
        <v>463</v>
      </c>
      <c r="E123" s="1" t="s">
        <v>63</v>
      </c>
      <c r="F123" s="56">
        <v>1</v>
      </c>
    </row>
    <row r="124" spans="1:6" s="123" customFormat="1" x14ac:dyDescent="0.2">
      <c r="A124" s="149"/>
      <c r="B124" s="150"/>
      <c r="C124" s="182"/>
      <c r="D124" s="3" t="s">
        <v>464</v>
      </c>
      <c r="E124" s="1" t="s">
        <v>63</v>
      </c>
      <c r="F124" s="56">
        <v>1</v>
      </c>
    </row>
    <row r="125" spans="1:6" s="123" customFormat="1" x14ac:dyDescent="0.2">
      <c r="A125" s="149"/>
      <c r="B125" s="150"/>
      <c r="C125" s="182"/>
      <c r="D125" s="3" t="s">
        <v>471</v>
      </c>
      <c r="E125" s="1" t="s">
        <v>63</v>
      </c>
      <c r="F125" s="56">
        <v>2</v>
      </c>
    </row>
    <row r="126" spans="1:6" s="123" customFormat="1" x14ac:dyDescent="0.2">
      <c r="A126" s="149"/>
      <c r="B126" s="150"/>
      <c r="C126" s="182"/>
      <c r="D126" s="3" t="s">
        <v>470</v>
      </c>
      <c r="E126" s="1" t="s">
        <v>63</v>
      </c>
      <c r="F126" s="56">
        <v>1</v>
      </c>
    </row>
    <row r="127" spans="1:6" s="123" customFormat="1" x14ac:dyDescent="0.2">
      <c r="A127" s="149"/>
      <c r="B127" s="150"/>
      <c r="C127" s="182"/>
      <c r="D127" s="3" t="s">
        <v>472</v>
      </c>
      <c r="E127" s="1" t="s">
        <v>63</v>
      </c>
      <c r="F127" s="56">
        <v>2</v>
      </c>
    </row>
    <row r="128" spans="1:6" s="123" customFormat="1" x14ac:dyDescent="0.2">
      <c r="A128" s="149"/>
      <c r="B128" s="150"/>
      <c r="C128" s="182"/>
      <c r="D128" s="3" t="s">
        <v>480</v>
      </c>
      <c r="E128" s="1" t="s">
        <v>63</v>
      </c>
      <c r="F128" s="56">
        <v>3</v>
      </c>
    </row>
    <row r="129" spans="1:6" s="123" customFormat="1" x14ac:dyDescent="0.2">
      <c r="A129" s="149"/>
      <c r="B129" s="150"/>
      <c r="C129" s="182"/>
      <c r="D129" s="3" t="s">
        <v>479</v>
      </c>
      <c r="E129" s="1" t="s">
        <v>63</v>
      </c>
      <c r="F129" s="56">
        <v>2</v>
      </c>
    </row>
    <row r="130" spans="1:6" s="123" customFormat="1" x14ac:dyDescent="0.2">
      <c r="A130" s="149"/>
      <c r="B130" s="150"/>
      <c r="C130" s="182"/>
      <c r="D130" s="3" t="s">
        <v>478</v>
      </c>
      <c r="E130" s="1" t="s">
        <v>63</v>
      </c>
      <c r="F130" s="56">
        <v>1</v>
      </c>
    </row>
    <row r="131" spans="1:6" s="123" customFormat="1" x14ac:dyDescent="0.2">
      <c r="A131" s="149"/>
      <c r="B131" s="150"/>
      <c r="C131" s="182"/>
      <c r="D131" s="3" t="s">
        <v>477</v>
      </c>
      <c r="E131" s="1" t="s">
        <v>63</v>
      </c>
      <c r="F131" s="56">
        <v>7</v>
      </c>
    </row>
    <row r="132" spans="1:6" x14ac:dyDescent="0.2">
      <c r="A132" s="11"/>
      <c r="B132" s="27"/>
      <c r="C132" s="31"/>
      <c r="D132" s="3"/>
      <c r="E132" s="1"/>
      <c r="F132" s="56"/>
    </row>
    <row r="133" spans="1:6" ht="13.8" x14ac:dyDescent="0.2">
      <c r="A133" s="62" t="s">
        <v>10</v>
      </c>
      <c r="B133" s="63" t="s">
        <v>509</v>
      </c>
      <c r="C133" s="60"/>
      <c r="D133" s="73"/>
      <c r="E133" s="74"/>
      <c r="F133" s="265" t="s">
        <v>725</v>
      </c>
    </row>
    <row r="134" spans="1:6" x14ac:dyDescent="0.2">
      <c r="A134" s="11"/>
      <c r="B134" s="27"/>
      <c r="C134" s="31"/>
      <c r="D134" s="3"/>
      <c r="E134" s="1"/>
      <c r="F134" s="56"/>
    </row>
    <row r="135" spans="1:6" ht="40.5" customHeight="1" x14ac:dyDescent="0.2">
      <c r="A135" s="11"/>
      <c r="B135" s="27"/>
      <c r="C135" s="4">
        <v>1</v>
      </c>
      <c r="D135" s="3" t="s">
        <v>513</v>
      </c>
      <c r="E135" s="1"/>
      <c r="F135" s="56"/>
    </row>
    <row r="136" spans="1:6" ht="14.25" customHeight="1" x14ac:dyDescent="0.2">
      <c r="A136" s="11"/>
      <c r="B136" s="27"/>
      <c r="C136" s="4"/>
      <c r="D136" s="3" t="s">
        <v>512</v>
      </c>
      <c r="E136" s="1"/>
      <c r="F136" s="56"/>
    </row>
    <row r="137" spans="1:6" ht="14.25" customHeight="1" x14ac:dyDescent="0.2">
      <c r="A137" s="11"/>
      <c r="B137" s="27"/>
      <c r="C137" s="4"/>
      <c r="D137" s="3" t="s">
        <v>511</v>
      </c>
      <c r="E137" s="1" t="s">
        <v>63</v>
      </c>
      <c r="F137" s="56">
        <v>2</v>
      </c>
    </row>
    <row r="138" spans="1:6" ht="14.25" customHeight="1" x14ac:dyDescent="0.2">
      <c r="A138" s="11"/>
      <c r="B138" s="27"/>
      <c r="C138" s="4"/>
      <c r="D138" s="3" t="s">
        <v>510</v>
      </c>
      <c r="E138" s="1" t="s">
        <v>63</v>
      </c>
      <c r="F138" s="56">
        <v>1</v>
      </c>
    </row>
    <row r="139" spans="1:6" x14ac:dyDescent="0.2">
      <c r="A139" s="11"/>
      <c r="B139" s="27"/>
      <c r="C139" s="31"/>
      <c r="D139" s="3"/>
      <c r="E139" s="1"/>
      <c r="F139" s="56"/>
    </row>
    <row r="140" spans="1:6" ht="13.8" x14ac:dyDescent="0.2">
      <c r="A140" s="62" t="s">
        <v>11</v>
      </c>
      <c r="B140" s="63" t="s">
        <v>276</v>
      </c>
      <c r="C140" s="60"/>
      <c r="D140" s="73"/>
      <c r="E140" s="74"/>
      <c r="F140" s="265" t="s">
        <v>725</v>
      </c>
    </row>
    <row r="141" spans="1:6" x14ac:dyDescent="0.2">
      <c r="A141" s="11"/>
      <c r="B141" s="27"/>
      <c r="C141" s="31"/>
      <c r="D141" s="3"/>
      <c r="E141" s="1"/>
      <c r="F141" s="56"/>
    </row>
    <row r="142" spans="1:6" ht="37.5" customHeight="1" x14ac:dyDescent="0.2">
      <c r="A142" s="11"/>
      <c r="C142" s="4">
        <v>1</v>
      </c>
      <c r="D142" s="3" t="s">
        <v>306</v>
      </c>
      <c r="E142" s="1" t="s">
        <v>63</v>
      </c>
      <c r="F142" s="56">
        <v>30</v>
      </c>
    </row>
    <row r="143" spans="1:6" ht="22.8" x14ac:dyDescent="0.2">
      <c r="A143" s="11"/>
      <c r="C143" s="4">
        <v>2</v>
      </c>
      <c r="D143" s="3" t="s">
        <v>307</v>
      </c>
      <c r="E143" s="1" t="s">
        <v>63</v>
      </c>
      <c r="F143" s="56">
        <v>15</v>
      </c>
    </row>
    <row r="144" spans="1:6" x14ac:dyDescent="0.2">
      <c r="A144" s="11"/>
      <c r="B144" s="27"/>
      <c r="C144" s="31"/>
      <c r="D144" s="3"/>
      <c r="E144" s="1"/>
      <c r="F144" s="56"/>
    </row>
    <row r="145" spans="1:6" ht="13.8" x14ac:dyDescent="0.2">
      <c r="A145" s="62" t="s">
        <v>12</v>
      </c>
      <c r="B145" s="63" t="s">
        <v>319</v>
      </c>
      <c r="C145" s="60"/>
      <c r="D145" s="73"/>
      <c r="E145" s="74"/>
      <c r="F145" s="265" t="s">
        <v>725</v>
      </c>
    </row>
    <row r="146" spans="1:6" s="172" customFormat="1" x14ac:dyDescent="0.2">
      <c r="A146" s="174"/>
      <c r="B146" s="169"/>
    </row>
    <row r="147" spans="1:6" s="123" customFormat="1" ht="29.25" customHeight="1" x14ac:dyDescent="0.2">
      <c r="A147" s="149"/>
      <c r="B147" s="150"/>
      <c r="C147" s="4">
        <v>1</v>
      </c>
      <c r="D147" s="3" t="s">
        <v>313</v>
      </c>
      <c r="E147" s="1" t="s">
        <v>3</v>
      </c>
      <c r="F147" s="56">
        <v>150</v>
      </c>
    </row>
    <row r="148" spans="1:6" s="123" customFormat="1" ht="22.8" x14ac:dyDescent="0.2">
      <c r="A148" s="149"/>
      <c r="B148" s="150"/>
      <c r="C148" s="4">
        <v>2</v>
      </c>
      <c r="D148" s="3" t="s">
        <v>302</v>
      </c>
      <c r="E148" s="1" t="s">
        <v>3</v>
      </c>
      <c r="F148" s="56">
        <v>1</v>
      </c>
    </row>
    <row r="149" spans="1:6" x14ac:dyDescent="0.2">
      <c r="A149" s="11"/>
      <c r="B149" s="27"/>
      <c r="C149" s="31"/>
      <c r="D149" s="3"/>
      <c r="E149" s="1"/>
      <c r="F149" s="56"/>
    </row>
    <row r="150" spans="1:6" ht="13.8" x14ac:dyDescent="0.2">
      <c r="A150" s="62" t="s">
        <v>508</v>
      </c>
      <c r="B150" s="63" t="s">
        <v>227</v>
      </c>
      <c r="C150" s="60"/>
      <c r="D150" s="73"/>
      <c r="E150" s="74"/>
      <c r="F150" s="265" t="s">
        <v>725</v>
      </c>
    </row>
    <row r="151" spans="1:6" x14ac:dyDescent="0.2">
      <c r="A151" s="11"/>
      <c r="B151" s="27"/>
      <c r="C151" s="31"/>
      <c r="D151" s="3"/>
      <c r="E151" s="1"/>
      <c r="F151" s="56"/>
    </row>
    <row r="152" spans="1:6" ht="164.25" customHeight="1" x14ac:dyDescent="0.2">
      <c r="A152" s="11"/>
      <c r="B152" s="27"/>
      <c r="C152" s="4">
        <v>1</v>
      </c>
      <c r="D152" s="3" t="s">
        <v>407</v>
      </c>
      <c r="E152" s="1"/>
      <c r="F152" s="56"/>
    </row>
    <row r="153" spans="1:6" ht="11.25" customHeight="1" x14ac:dyDescent="0.2">
      <c r="A153" s="11"/>
      <c r="B153" s="27"/>
      <c r="C153" s="4"/>
      <c r="D153" s="3"/>
      <c r="E153" s="1"/>
      <c r="F153" s="56"/>
    </row>
    <row r="154" spans="1:6" ht="12.75" customHeight="1" x14ac:dyDescent="0.2">
      <c r="A154" s="11"/>
      <c r="B154" s="27"/>
      <c r="C154" s="4"/>
      <c r="D154" s="3" t="s">
        <v>585</v>
      </c>
      <c r="E154" s="1"/>
      <c r="F154" s="56"/>
    </row>
    <row r="155" spans="1:6" s="160" customFormat="1" x14ac:dyDescent="0.2">
      <c r="A155" s="134"/>
      <c r="B155" s="163"/>
      <c r="C155" s="16"/>
      <c r="D155" s="2" t="s">
        <v>401</v>
      </c>
      <c r="E155" s="16"/>
      <c r="F155" s="161"/>
    </row>
    <row r="156" spans="1:6" s="160" customFormat="1" x14ac:dyDescent="0.2">
      <c r="A156" s="134"/>
      <c r="B156" s="163"/>
      <c r="C156" s="16"/>
      <c r="D156" s="3" t="s">
        <v>399</v>
      </c>
      <c r="E156" s="16"/>
      <c r="F156" s="161"/>
    </row>
    <row r="157" spans="1:6" s="160" customFormat="1" x14ac:dyDescent="0.2">
      <c r="A157" s="134"/>
      <c r="B157" s="163"/>
      <c r="C157" s="16"/>
      <c r="D157" s="3" t="s">
        <v>393</v>
      </c>
      <c r="E157" s="1" t="s">
        <v>63</v>
      </c>
      <c r="F157" s="56">
        <v>8</v>
      </c>
    </row>
    <row r="158" spans="1:6" s="160" customFormat="1" x14ac:dyDescent="0.2">
      <c r="A158" s="134"/>
      <c r="B158" s="163"/>
      <c r="C158" s="16"/>
      <c r="D158" s="3" t="s">
        <v>400</v>
      </c>
      <c r="E158" s="1"/>
      <c r="F158" s="56"/>
    </row>
    <row r="159" spans="1:6" s="160" customFormat="1" x14ac:dyDescent="0.2">
      <c r="A159" s="134"/>
      <c r="B159" s="163"/>
      <c r="C159" s="16"/>
      <c r="D159" s="3" t="s">
        <v>394</v>
      </c>
      <c r="E159" s="1" t="s">
        <v>63</v>
      </c>
      <c r="F159" s="56">
        <v>2</v>
      </c>
    </row>
    <row r="160" spans="1:6" ht="12" customHeight="1" x14ac:dyDescent="0.2">
      <c r="A160" s="11"/>
      <c r="B160" s="27"/>
      <c r="C160" s="31"/>
      <c r="D160" s="217"/>
      <c r="E160" s="1"/>
      <c r="F160" s="56"/>
    </row>
    <row r="161" spans="1:6" ht="14.25" customHeight="1" x14ac:dyDescent="0.2">
      <c r="A161" s="11"/>
      <c r="B161" s="27"/>
      <c r="C161" s="31"/>
      <c r="D161" s="218" t="s">
        <v>402</v>
      </c>
      <c r="E161" s="1"/>
      <c r="F161" s="56"/>
    </row>
    <row r="162" spans="1:6" ht="12" customHeight="1" x14ac:dyDescent="0.2">
      <c r="A162" s="11"/>
      <c r="B162" s="27"/>
      <c r="C162" s="31"/>
      <c r="D162" s="3" t="s">
        <v>399</v>
      </c>
      <c r="E162" s="1"/>
      <c r="F162" s="56"/>
    </row>
    <row r="163" spans="1:6" ht="12" customHeight="1" x14ac:dyDescent="0.2">
      <c r="A163" s="11"/>
      <c r="B163" s="27"/>
      <c r="C163" s="31"/>
      <c r="D163" s="3" t="s">
        <v>403</v>
      </c>
      <c r="E163" s="1" t="s">
        <v>63</v>
      </c>
      <c r="F163" s="56">
        <v>8</v>
      </c>
    </row>
    <row r="164" spans="1:6" ht="12" customHeight="1" x14ac:dyDescent="0.2">
      <c r="A164" s="11"/>
      <c r="B164" s="27"/>
      <c r="C164" s="31"/>
      <c r="D164" s="3" t="s">
        <v>400</v>
      </c>
      <c r="E164" s="1"/>
      <c r="F164" s="56"/>
    </row>
    <row r="165" spans="1:6" ht="12" customHeight="1" x14ac:dyDescent="0.2">
      <c r="A165" s="11"/>
      <c r="B165" s="27"/>
      <c r="C165" s="31"/>
      <c r="D165" s="3" t="s">
        <v>404</v>
      </c>
      <c r="E165" s="1" t="s">
        <v>63</v>
      </c>
      <c r="F165" s="56">
        <v>2</v>
      </c>
    </row>
    <row r="166" spans="1:6" ht="32.25" customHeight="1" x14ac:dyDescent="0.2">
      <c r="A166" s="11"/>
      <c r="B166" s="27"/>
      <c r="C166" s="31"/>
      <c r="D166" s="218"/>
      <c r="E166" s="1"/>
      <c r="F166" s="56"/>
    </row>
  </sheetData>
  <pageMargins left="0.70866141732283472" right="0.70866141732283472" top="0.74803149606299213" bottom="0.74803149606299213" header="0.31496062992125984" footer="0.31496062992125984"/>
  <pageSetup paperSize="9" scale="98" fitToHeight="5" orientation="portrait" horizontalDpi="4294967293" verticalDpi="4294967293"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45"/>
  <sheetViews>
    <sheetView view="pageBreakPreview" topLeftCell="A16" zoomScaleNormal="100" zoomScaleSheetLayoutView="100" workbookViewId="0">
      <selection activeCell="F5" sqref="F5"/>
    </sheetView>
  </sheetViews>
  <sheetFormatPr defaultColWidth="9" defaultRowHeight="11.4" x14ac:dyDescent="0.2"/>
  <cols>
    <col min="1" max="1" width="4" style="21" customWidth="1"/>
    <col min="2" max="2" width="5.109375" style="22" customWidth="1"/>
    <col min="3" max="3" width="12.88671875" style="1" customWidth="1"/>
    <col min="4" max="4" width="60.5546875" style="23" customWidth="1"/>
    <col min="5" max="5" width="4.88671875" style="23" customWidth="1"/>
    <col min="6" max="6" width="9" style="57" customWidth="1"/>
    <col min="7" max="16384" width="9" style="26"/>
  </cols>
  <sheetData>
    <row r="1" spans="1:6" ht="16.2" x14ac:dyDescent="0.2">
      <c r="A1" s="222" t="s">
        <v>21</v>
      </c>
    </row>
    <row r="3" spans="1:6" s="71" customFormat="1" ht="13.8" x14ac:dyDescent="0.25">
      <c r="A3" s="61" t="s">
        <v>49</v>
      </c>
      <c r="B3" s="67"/>
      <c r="C3" s="110"/>
      <c r="D3" s="72" t="s">
        <v>92</v>
      </c>
      <c r="E3" s="69"/>
      <c r="F3" s="70"/>
    </row>
    <row r="4" spans="1:6" x14ac:dyDescent="0.2">
      <c r="A4" s="11"/>
      <c r="B4" s="27"/>
      <c r="C4" s="111"/>
      <c r="E4" s="5"/>
      <c r="F4" s="56"/>
    </row>
    <row r="5" spans="1:6" ht="13.8" x14ac:dyDescent="0.2">
      <c r="A5" s="62">
        <v>1</v>
      </c>
      <c r="B5" s="62" t="s">
        <v>112</v>
      </c>
      <c r="C5" s="112"/>
      <c r="D5" s="62"/>
      <c r="E5" s="62"/>
      <c r="F5" s="265" t="s">
        <v>725</v>
      </c>
    </row>
    <row r="6" spans="1:6" x14ac:dyDescent="0.2">
      <c r="A6" s="11"/>
      <c r="B6" s="27"/>
      <c r="C6" s="111"/>
      <c r="E6" s="5"/>
      <c r="F6" s="56"/>
    </row>
    <row r="7" spans="1:6" ht="42" customHeight="1" x14ac:dyDescent="0.2">
      <c r="A7" s="11"/>
      <c r="B7" s="27"/>
      <c r="C7" s="114" t="s">
        <v>361</v>
      </c>
      <c r="D7" s="54" t="s">
        <v>98</v>
      </c>
      <c r="E7" s="5"/>
      <c r="F7" s="56"/>
    </row>
    <row r="8" spans="1:6" ht="30" customHeight="1" x14ac:dyDescent="0.2">
      <c r="A8" s="11"/>
      <c r="B8" s="27"/>
      <c r="C8" s="4" t="s">
        <v>362</v>
      </c>
      <c r="D8" s="54" t="s">
        <v>107</v>
      </c>
      <c r="E8" s="5"/>
      <c r="F8" s="56"/>
    </row>
    <row r="9" spans="1:6" ht="40.5" customHeight="1" x14ac:dyDescent="0.2">
      <c r="A9" s="11"/>
      <c r="B9" s="27"/>
      <c r="C9" s="4" t="s">
        <v>367</v>
      </c>
      <c r="D9" s="54" t="s">
        <v>108</v>
      </c>
      <c r="E9" s="5"/>
      <c r="F9" s="56"/>
    </row>
    <row r="10" spans="1:6" x14ac:dyDescent="0.2">
      <c r="A10" s="11"/>
      <c r="B10" s="27"/>
      <c r="C10" s="111"/>
      <c r="E10" s="5"/>
      <c r="F10" s="56"/>
    </row>
    <row r="11" spans="1:6" s="71" customFormat="1" ht="13.8" x14ac:dyDescent="0.25">
      <c r="B11" s="81" t="s">
        <v>4</v>
      </c>
      <c r="C11" s="113" t="s">
        <v>95</v>
      </c>
      <c r="D11" s="77"/>
      <c r="E11" s="79"/>
      <c r="F11" s="80"/>
    </row>
    <row r="12" spans="1:6" x14ac:dyDescent="0.2">
      <c r="A12" s="11"/>
      <c r="D12" s="4"/>
      <c r="E12" s="5"/>
      <c r="F12" s="56"/>
    </row>
    <row r="13" spans="1:6" x14ac:dyDescent="0.2">
      <c r="A13" s="11"/>
      <c r="B13" s="27"/>
      <c r="C13" s="4">
        <v>1</v>
      </c>
      <c r="D13" s="4" t="s">
        <v>97</v>
      </c>
      <c r="E13" s="1" t="s">
        <v>63</v>
      </c>
      <c r="F13" s="56">
        <v>2</v>
      </c>
    </row>
    <row r="14" spans="1:6" ht="12.75" customHeight="1" x14ac:dyDescent="0.2">
      <c r="A14" s="11"/>
      <c r="B14" s="27"/>
      <c r="C14" s="4"/>
      <c r="D14" s="12" t="s">
        <v>604</v>
      </c>
      <c r="E14" s="1"/>
      <c r="F14" s="56"/>
    </row>
    <row r="15" spans="1:6" ht="12.75" customHeight="1" x14ac:dyDescent="0.2">
      <c r="A15" s="11"/>
      <c r="B15" s="27"/>
      <c r="C15" s="229" t="s">
        <v>538</v>
      </c>
      <c r="D15" s="12" t="s">
        <v>540</v>
      </c>
      <c r="E15" s="1"/>
      <c r="F15" s="56"/>
    </row>
    <row r="16" spans="1:6" ht="13.5" customHeight="1" x14ac:dyDescent="0.2">
      <c r="A16" s="11"/>
      <c r="B16" s="27"/>
      <c r="C16" s="229" t="s">
        <v>539</v>
      </c>
      <c r="D16" s="12" t="s">
        <v>541</v>
      </c>
      <c r="E16" s="1"/>
      <c r="F16" s="56"/>
    </row>
    <row r="17" spans="1:6" ht="14.25" customHeight="1" x14ac:dyDescent="0.2">
      <c r="A17" s="11"/>
      <c r="B17" s="27"/>
      <c r="C17" s="83">
        <v>2</v>
      </c>
      <c r="D17" s="15" t="s">
        <v>106</v>
      </c>
      <c r="E17" s="1" t="s">
        <v>63</v>
      </c>
      <c r="F17" s="56">
        <v>1</v>
      </c>
    </row>
    <row r="18" spans="1:6" ht="14.25" customHeight="1" x14ac:dyDescent="0.2">
      <c r="A18" s="11"/>
      <c r="B18" s="27"/>
      <c r="C18" s="26"/>
      <c r="D18" s="109" t="s">
        <v>605</v>
      </c>
      <c r="E18" s="26"/>
      <c r="F18" s="26"/>
    </row>
    <row r="19" spans="1:6" ht="14.25" customHeight="1" x14ac:dyDescent="0.2">
      <c r="A19" s="11"/>
      <c r="B19" s="27"/>
      <c r="C19" s="229" t="s">
        <v>527</v>
      </c>
      <c r="D19" s="109" t="s">
        <v>698</v>
      </c>
      <c r="E19" s="26"/>
      <c r="F19" s="26"/>
    </row>
    <row r="20" spans="1:6" ht="17.25" customHeight="1" x14ac:dyDescent="0.2">
      <c r="A20" s="11"/>
      <c r="B20" s="27"/>
      <c r="C20" s="83">
        <v>3</v>
      </c>
      <c r="D20" s="3" t="s">
        <v>96</v>
      </c>
      <c r="E20" s="1" t="s">
        <v>63</v>
      </c>
      <c r="F20" s="56">
        <v>3</v>
      </c>
    </row>
    <row r="21" spans="1:6" x14ac:dyDescent="0.2">
      <c r="A21" s="11"/>
      <c r="B21" s="27"/>
      <c r="C21" s="83"/>
      <c r="D21" s="3"/>
      <c r="E21" s="1"/>
      <c r="F21" s="56"/>
    </row>
    <row r="22" spans="1:6" ht="13.8" x14ac:dyDescent="0.25">
      <c r="A22" s="26"/>
      <c r="B22" s="81" t="s">
        <v>5</v>
      </c>
      <c r="C22" s="230" t="s">
        <v>94</v>
      </c>
      <c r="D22" s="71"/>
      <c r="E22" s="79"/>
      <c r="F22" s="80"/>
    </row>
    <row r="23" spans="1:6" ht="13.8" x14ac:dyDescent="0.25">
      <c r="A23" s="26"/>
      <c r="B23" s="81"/>
      <c r="C23" s="230"/>
      <c r="D23" s="71"/>
      <c r="E23" s="79"/>
      <c r="F23" s="80"/>
    </row>
    <row r="24" spans="1:6" ht="22.8" x14ac:dyDescent="0.2">
      <c r="A24" s="26"/>
      <c r="B24" s="81"/>
      <c r="C24" s="83">
        <v>1</v>
      </c>
      <c r="D24" s="36" t="s">
        <v>528</v>
      </c>
      <c r="E24" s="1" t="s">
        <v>63</v>
      </c>
      <c r="F24" s="56">
        <v>10</v>
      </c>
    </row>
    <row r="25" spans="1:6" s="148" customFormat="1" ht="13.8" x14ac:dyDescent="0.25">
      <c r="A25" s="149"/>
      <c r="B25" s="154"/>
      <c r="C25" s="229" t="s">
        <v>703</v>
      </c>
      <c r="D25" s="3" t="s">
        <v>530</v>
      </c>
      <c r="E25" s="1"/>
      <c r="F25" s="56"/>
    </row>
    <row r="26" spans="1:6" s="148" customFormat="1" ht="13.8" x14ac:dyDescent="0.25">
      <c r="A26" s="149"/>
      <c r="B26" s="154"/>
      <c r="C26" s="229" t="s">
        <v>704</v>
      </c>
      <c r="D26" s="3" t="s">
        <v>705</v>
      </c>
      <c r="E26" s="1"/>
      <c r="F26" s="56"/>
    </row>
    <row r="27" spans="1:6" s="123" customFormat="1" ht="12.75" customHeight="1" x14ac:dyDescent="0.2">
      <c r="A27" s="149"/>
      <c r="B27" s="150"/>
      <c r="C27" s="229" t="s">
        <v>101</v>
      </c>
      <c r="D27" s="3" t="s">
        <v>532</v>
      </c>
      <c r="E27" s="1"/>
      <c r="F27" s="56"/>
    </row>
    <row r="28" spans="1:6" s="123" customFormat="1" x14ac:dyDescent="0.2">
      <c r="A28" s="149"/>
      <c r="B28" s="150"/>
      <c r="C28" s="229" t="s">
        <v>102</v>
      </c>
      <c r="D28" s="3" t="s">
        <v>531</v>
      </c>
      <c r="E28" s="1"/>
      <c r="F28" s="56"/>
    </row>
    <row r="29" spans="1:6" s="123" customFormat="1" ht="13.5" customHeight="1" x14ac:dyDescent="0.2">
      <c r="A29" s="149"/>
      <c r="B29" s="150"/>
      <c r="C29" s="229" t="s">
        <v>103</v>
      </c>
      <c r="D29" s="3" t="s">
        <v>533</v>
      </c>
      <c r="E29" s="1"/>
      <c r="F29" s="56"/>
    </row>
    <row r="30" spans="1:6" s="123" customFormat="1" x14ac:dyDescent="0.2">
      <c r="A30" s="149"/>
      <c r="B30" s="150"/>
      <c r="C30" s="229" t="s">
        <v>104</v>
      </c>
      <c r="D30" s="3" t="s">
        <v>534</v>
      </c>
      <c r="E30" s="1"/>
      <c r="F30" s="56"/>
    </row>
    <row r="31" spans="1:6" s="123" customFormat="1" x14ac:dyDescent="0.2">
      <c r="A31" s="149"/>
      <c r="B31" s="150"/>
      <c r="C31" s="229" t="s">
        <v>700</v>
      </c>
      <c r="D31" s="3" t="s">
        <v>702</v>
      </c>
      <c r="E31" s="1"/>
      <c r="F31" s="56"/>
    </row>
    <row r="32" spans="1:6" x14ac:dyDescent="0.2">
      <c r="C32" s="229" t="s">
        <v>701</v>
      </c>
      <c r="D32" s="3" t="s">
        <v>699</v>
      </c>
    </row>
    <row r="33" spans="1:6" s="123" customFormat="1" x14ac:dyDescent="0.2">
      <c r="A33" s="149"/>
      <c r="B33" s="150"/>
      <c r="C33" s="229" t="s">
        <v>525</v>
      </c>
      <c r="D33" s="3" t="s">
        <v>536</v>
      </c>
      <c r="E33" s="1"/>
      <c r="F33" s="56"/>
    </row>
    <row r="34" spans="1:6" s="123" customFormat="1" ht="13.5" customHeight="1" x14ac:dyDescent="0.2">
      <c r="A34" s="149"/>
      <c r="B34" s="150"/>
      <c r="C34" s="229" t="s">
        <v>526</v>
      </c>
      <c r="D34" s="3" t="s">
        <v>537</v>
      </c>
      <c r="E34" s="1"/>
      <c r="F34" s="56"/>
    </row>
    <row r="35" spans="1:6" ht="9" customHeight="1" x14ac:dyDescent="0.2">
      <c r="A35" s="11"/>
      <c r="B35" s="27"/>
      <c r="C35" s="4"/>
      <c r="D35" s="82"/>
      <c r="E35" s="1"/>
      <c r="F35" s="56"/>
    </row>
    <row r="36" spans="1:6" ht="32.25" customHeight="1" x14ac:dyDescent="0.2">
      <c r="A36" s="81"/>
      <c r="B36" s="75"/>
      <c r="C36" s="219">
        <v>2</v>
      </c>
      <c r="D36" s="54" t="s">
        <v>529</v>
      </c>
      <c r="E36" s="1" t="s">
        <v>63</v>
      </c>
      <c r="F36" s="56">
        <v>3</v>
      </c>
    </row>
    <row r="37" spans="1:6" s="123" customFormat="1" ht="12.75" customHeight="1" x14ac:dyDescent="0.2">
      <c r="A37" s="155"/>
      <c r="B37" s="113"/>
      <c r="C37" s="229" t="s">
        <v>523</v>
      </c>
      <c r="D37" s="3" t="s">
        <v>451</v>
      </c>
      <c r="E37" s="1"/>
      <c r="F37" s="56"/>
    </row>
    <row r="38" spans="1:6" s="123" customFormat="1" ht="13.5" customHeight="1" x14ac:dyDescent="0.2">
      <c r="A38" s="155"/>
      <c r="B38" s="113"/>
      <c r="C38" s="229" t="s">
        <v>522</v>
      </c>
      <c r="D38" s="3" t="s">
        <v>450</v>
      </c>
      <c r="E38" s="1"/>
      <c r="F38" s="56"/>
    </row>
    <row r="39" spans="1:6" s="123" customFormat="1" x14ac:dyDescent="0.2">
      <c r="A39" s="149"/>
      <c r="B39" s="150"/>
      <c r="C39" s="229" t="s">
        <v>524</v>
      </c>
      <c r="D39" s="3" t="s">
        <v>535</v>
      </c>
      <c r="E39" s="1"/>
      <c r="F39" s="56"/>
    </row>
    <row r="40" spans="1:6" s="123" customFormat="1" x14ac:dyDescent="0.2">
      <c r="A40" s="149"/>
      <c r="B40" s="150"/>
      <c r="C40" s="229"/>
      <c r="D40" s="3"/>
      <c r="E40" s="1"/>
      <c r="F40" s="56"/>
    </row>
    <row r="41" spans="1:6" ht="13.8" x14ac:dyDescent="0.25">
      <c r="A41" s="26"/>
      <c r="B41" s="81" t="s">
        <v>6</v>
      </c>
      <c r="C41" s="113" t="s">
        <v>93</v>
      </c>
      <c r="D41" s="71"/>
      <c r="E41" s="79"/>
      <c r="F41" s="80"/>
    </row>
    <row r="42" spans="1:6" x14ac:dyDescent="0.2">
      <c r="A42" s="11"/>
      <c r="B42" s="26"/>
      <c r="C42" s="4"/>
      <c r="D42" s="3"/>
      <c r="E42" s="1"/>
      <c r="F42" s="56"/>
    </row>
    <row r="43" spans="1:6" ht="29.25" customHeight="1" x14ac:dyDescent="0.2">
      <c r="A43" s="11"/>
      <c r="B43" s="27"/>
      <c r="C43" s="17" t="s">
        <v>105</v>
      </c>
      <c r="D43" s="3" t="s">
        <v>542</v>
      </c>
      <c r="E43" s="1" t="s">
        <v>63</v>
      </c>
      <c r="F43" s="56">
        <v>2</v>
      </c>
    </row>
    <row r="44" spans="1:6" x14ac:dyDescent="0.2">
      <c r="A44" s="11"/>
      <c r="B44" s="27"/>
      <c r="C44" s="4"/>
      <c r="D44" s="3"/>
      <c r="E44" s="1"/>
      <c r="F44" s="56"/>
    </row>
    <row r="45" spans="1:6" x14ac:dyDescent="0.2">
      <c r="A45" s="11"/>
      <c r="B45" s="27"/>
      <c r="C45" s="26"/>
      <c r="D45" s="26"/>
      <c r="E45" s="1"/>
      <c r="F45" s="56"/>
    </row>
  </sheetData>
  <pageMargins left="0.70866141732283472" right="0.70866141732283472" top="0.74803149606299213" bottom="0.74803149606299213" header="0.31496062992125984" footer="0.31496062992125984"/>
  <pageSetup paperSize="9" scale="90" orientation="portrait" horizontalDpi="4294967293" verticalDpi="4294967293"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34"/>
  <sheetViews>
    <sheetView view="pageBreakPreview" topLeftCell="A16" zoomScaleNormal="100" zoomScaleSheetLayoutView="100" workbookViewId="0">
      <selection activeCell="F29" sqref="F29"/>
    </sheetView>
  </sheetViews>
  <sheetFormatPr defaultColWidth="9" defaultRowHeight="11.4" x14ac:dyDescent="0.2"/>
  <cols>
    <col min="1" max="1" width="4" style="21" customWidth="1"/>
    <col min="2" max="2" width="5.109375" style="22" customWidth="1"/>
    <col min="3" max="3" width="9.33203125" style="23" customWidth="1"/>
    <col min="4" max="4" width="60.5546875" style="23" customWidth="1"/>
    <col min="5" max="5" width="4.88671875" style="23" customWidth="1"/>
    <col min="6" max="6" width="9" style="57" customWidth="1"/>
    <col min="7" max="16384" width="9" style="26"/>
  </cols>
  <sheetData>
    <row r="1" spans="1:6" ht="16.2" x14ac:dyDescent="0.2">
      <c r="A1" s="222" t="s">
        <v>21</v>
      </c>
    </row>
    <row r="3" spans="1:6" s="71" customFormat="1" ht="13.8" x14ac:dyDescent="0.25">
      <c r="A3" s="61" t="s">
        <v>50</v>
      </c>
      <c r="B3" s="67"/>
      <c r="C3" s="68"/>
      <c r="D3" s="72" t="s">
        <v>126</v>
      </c>
      <c r="E3" s="69"/>
      <c r="F3" s="70"/>
    </row>
    <row r="4" spans="1:6" x14ac:dyDescent="0.2">
      <c r="A4" s="11"/>
      <c r="B4" s="27"/>
      <c r="C4" s="13"/>
      <c r="E4" s="5"/>
      <c r="F4" s="56"/>
    </row>
    <row r="5" spans="1:6" ht="36.75" customHeight="1" x14ac:dyDescent="0.2">
      <c r="A5" s="11"/>
      <c r="B5" s="27"/>
      <c r="C5" s="114" t="s">
        <v>361</v>
      </c>
      <c r="D5" s="54" t="s">
        <v>127</v>
      </c>
      <c r="E5" s="1"/>
      <c r="F5" s="56"/>
    </row>
    <row r="6" spans="1:6" x14ac:dyDescent="0.2">
      <c r="A6" s="11"/>
      <c r="B6" s="27"/>
      <c r="C6" s="4" t="s">
        <v>362</v>
      </c>
      <c r="D6" s="54" t="s">
        <v>179</v>
      </c>
      <c r="E6" s="1"/>
      <c r="F6" s="56"/>
    </row>
    <row r="7" spans="1:6" ht="23.4" customHeight="1" x14ac:dyDescent="0.2">
      <c r="A7" s="11"/>
      <c r="B7" s="27"/>
      <c r="C7" s="4" t="s">
        <v>367</v>
      </c>
      <c r="D7" s="3" t="s">
        <v>543</v>
      </c>
      <c r="E7" s="1"/>
      <c r="F7" s="56"/>
    </row>
    <row r="8" spans="1:6" x14ac:dyDescent="0.2">
      <c r="A8" s="11"/>
      <c r="B8" s="27"/>
      <c r="C8" s="4"/>
      <c r="D8" s="3"/>
      <c r="E8" s="1"/>
      <c r="F8" s="56"/>
    </row>
    <row r="9" spans="1:6" ht="15.75" customHeight="1" x14ac:dyDescent="0.2">
      <c r="A9" s="62">
        <v>1</v>
      </c>
      <c r="B9" s="62" t="s">
        <v>128</v>
      </c>
      <c r="C9" s="62"/>
      <c r="D9" s="62"/>
      <c r="E9" s="62"/>
      <c r="F9" s="265" t="s">
        <v>725</v>
      </c>
    </row>
    <row r="10" spans="1:6" ht="24.75" customHeight="1" x14ac:dyDescent="0.2">
      <c r="A10" s="11"/>
      <c r="B10" s="4"/>
      <c r="C10" s="4"/>
      <c r="D10" s="3"/>
      <c r="E10" s="1"/>
      <c r="F10" s="56"/>
    </row>
    <row r="11" spans="1:6" ht="36.75" customHeight="1" x14ac:dyDescent="0.2">
      <c r="A11" s="11"/>
      <c r="B11" s="27"/>
      <c r="C11" s="4">
        <v>1</v>
      </c>
      <c r="D11" s="3" t="s">
        <v>315</v>
      </c>
      <c r="E11" s="1"/>
      <c r="F11" s="56"/>
    </row>
    <row r="12" spans="1:6" ht="15.75" customHeight="1" x14ac:dyDescent="0.2">
      <c r="A12" s="11"/>
      <c r="B12" s="27"/>
      <c r="C12" s="4"/>
      <c r="D12" s="3" t="s">
        <v>180</v>
      </c>
      <c r="E12" s="1" t="s">
        <v>63</v>
      </c>
      <c r="F12" s="56">
        <v>15</v>
      </c>
    </row>
    <row r="13" spans="1:6" ht="14.25" customHeight="1" x14ac:dyDescent="0.2">
      <c r="A13" s="11"/>
      <c r="B13" s="27"/>
      <c r="C13" s="4"/>
      <c r="D13" s="3" t="s">
        <v>181</v>
      </c>
      <c r="E13" s="1" t="s">
        <v>3</v>
      </c>
      <c r="F13" s="56">
        <v>10</v>
      </c>
    </row>
    <row r="14" spans="1:6" ht="10.95" customHeight="1" x14ac:dyDescent="0.2">
      <c r="A14" s="11"/>
      <c r="B14" s="27"/>
      <c r="C14" s="4"/>
      <c r="D14" s="3"/>
      <c r="E14" s="1"/>
      <c r="F14" s="56"/>
    </row>
    <row r="15" spans="1:6" s="162" customFormat="1" ht="48" customHeight="1" x14ac:dyDescent="0.2">
      <c r="A15" s="134"/>
      <c r="B15" s="163"/>
      <c r="C15" s="4">
        <v>2</v>
      </c>
      <c r="D15" s="3" t="s">
        <v>559</v>
      </c>
      <c r="E15" s="1" t="s">
        <v>63</v>
      </c>
      <c r="F15" s="56">
        <v>3</v>
      </c>
    </row>
    <row r="16" spans="1:6" ht="9.6" customHeight="1" x14ac:dyDescent="0.2">
      <c r="A16" s="11"/>
      <c r="B16" s="27"/>
      <c r="C16" s="4"/>
      <c r="D16" s="3"/>
      <c r="E16" s="1"/>
      <c r="F16" s="56"/>
    </row>
    <row r="17" spans="1:6" ht="40.5" customHeight="1" x14ac:dyDescent="0.2">
      <c r="A17" s="11"/>
      <c r="B17" s="27"/>
      <c r="C17" s="4">
        <v>3</v>
      </c>
      <c r="D17" s="3" t="s">
        <v>182</v>
      </c>
      <c r="E17" s="1" t="s">
        <v>3</v>
      </c>
      <c r="F17" s="56">
        <v>1</v>
      </c>
    </row>
    <row r="18" spans="1:6" ht="40.5" customHeight="1" x14ac:dyDescent="0.2">
      <c r="A18" s="11"/>
      <c r="B18" s="27"/>
      <c r="C18" s="4"/>
      <c r="D18" s="3" t="s">
        <v>231</v>
      </c>
      <c r="E18" s="1"/>
      <c r="F18" s="56"/>
    </row>
    <row r="19" spans="1:6" x14ac:dyDescent="0.2">
      <c r="A19" s="11"/>
      <c r="B19" s="27"/>
      <c r="C19" s="4"/>
      <c r="D19" s="3"/>
      <c r="E19" s="1"/>
      <c r="F19" s="56"/>
    </row>
    <row r="20" spans="1:6" ht="36" customHeight="1" x14ac:dyDescent="0.2">
      <c r="A20" s="11"/>
      <c r="B20" s="27"/>
      <c r="C20" s="4"/>
      <c r="D20" s="3" t="s">
        <v>232</v>
      </c>
      <c r="E20" s="1"/>
      <c r="F20" s="56"/>
    </row>
    <row r="21" spans="1:6" x14ac:dyDescent="0.2">
      <c r="A21" s="11"/>
      <c r="B21" s="27"/>
      <c r="C21" s="4"/>
      <c r="D21" s="3"/>
      <c r="E21" s="1"/>
      <c r="F21" s="56"/>
    </row>
    <row r="22" spans="1:6" ht="25.5" customHeight="1" x14ac:dyDescent="0.2">
      <c r="A22" s="11"/>
      <c r="B22" s="27"/>
      <c r="C22" s="4"/>
      <c r="D22" s="3" t="s">
        <v>233</v>
      </c>
      <c r="E22" s="1"/>
      <c r="F22" s="56"/>
    </row>
    <row r="23" spans="1:6" x14ac:dyDescent="0.2">
      <c r="A23" s="11"/>
      <c r="B23" s="27"/>
      <c r="C23" s="4"/>
      <c r="D23" s="3"/>
      <c r="E23" s="1"/>
      <c r="F23" s="56"/>
    </row>
    <row r="24" spans="1:6" x14ac:dyDescent="0.2">
      <c r="A24" s="11"/>
      <c r="B24" s="27"/>
      <c r="C24" s="4"/>
      <c r="D24" s="2" t="s">
        <v>234</v>
      </c>
      <c r="E24" s="1" t="s">
        <v>63</v>
      </c>
      <c r="F24" s="58">
        <f>SUM(F25:F27)</f>
        <v>25</v>
      </c>
    </row>
    <row r="25" spans="1:6" x14ac:dyDescent="0.2">
      <c r="A25" s="11"/>
      <c r="B25" s="27"/>
      <c r="C25" s="4"/>
      <c r="D25" s="3" t="s">
        <v>15</v>
      </c>
      <c r="E25" s="1" t="s">
        <v>63</v>
      </c>
      <c r="F25" s="56">
        <v>15</v>
      </c>
    </row>
    <row r="26" spans="1:6" x14ac:dyDescent="0.2">
      <c r="A26" s="11"/>
      <c r="B26" s="27"/>
      <c r="C26" s="4"/>
      <c r="D26" s="3" t="s">
        <v>607</v>
      </c>
      <c r="E26" s="1" t="s">
        <v>63</v>
      </c>
      <c r="F26" s="56">
        <v>5</v>
      </c>
    </row>
    <row r="27" spans="1:6" x14ac:dyDescent="0.2">
      <c r="A27" s="11"/>
      <c r="B27" s="27"/>
      <c r="C27" s="4"/>
      <c r="D27" s="3" t="s">
        <v>608</v>
      </c>
      <c r="E27" s="1" t="s">
        <v>63</v>
      </c>
      <c r="F27" s="56">
        <v>5</v>
      </c>
    </row>
    <row r="28" spans="1:6" x14ac:dyDescent="0.2">
      <c r="A28" s="11"/>
      <c r="B28" s="27"/>
      <c r="C28" s="4"/>
      <c r="D28" s="3"/>
      <c r="E28" s="1"/>
      <c r="F28" s="56"/>
    </row>
    <row r="29" spans="1:6" ht="13.8" x14ac:dyDescent="0.2">
      <c r="A29" s="62" t="s">
        <v>5</v>
      </c>
      <c r="B29" s="62" t="s">
        <v>230</v>
      </c>
      <c r="C29" s="62"/>
      <c r="D29" s="62"/>
      <c r="E29" s="62"/>
      <c r="F29" s="265" t="s">
        <v>725</v>
      </c>
    </row>
    <row r="30" spans="1:6" x14ac:dyDescent="0.2">
      <c r="A30" s="11"/>
      <c r="B30" s="27"/>
      <c r="C30" s="4"/>
      <c r="D30" s="3"/>
      <c r="E30" s="1"/>
      <c r="F30" s="56"/>
    </row>
    <row r="31" spans="1:6" ht="31.5" customHeight="1" x14ac:dyDescent="0.2">
      <c r="A31" s="11"/>
      <c r="B31" s="27"/>
      <c r="C31" s="4">
        <v>1</v>
      </c>
      <c r="D31" s="3" t="s">
        <v>308</v>
      </c>
      <c r="E31" s="1" t="s">
        <v>1</v>
      </c>
      <c r="F31" s="56">
        <v>2</v>
      </c>
    </row>
    <row r="32" spans="1:6" ht="30" customHeight="1" x14ac:dyDescent="0.2">
      <c r="A32" s="11"/>
      <c r="B32" s="27"/>
      <c r="C32" s="4">
        <v>2</v>
      </c>
      <c r="D32" s="3" t="s">
        <v>405</v>
      </c>
      <c r="E32" s="1"/>
      <c r="F32" s="56">
        <v>2</v>
      </c>
    </row>
    <row r="33" spans="1:6" s="123" customFormat="1" ht="25.2" customHeight="1" x14ac:dyDescent="0.2">
      <c r="A33" s="149"/>
      <c r="B33" s="150"/>
      <c r="C33" s="111"/>
      <c r="D33" s="12" t="s">
        <v>606</v>
      </c>
      <c r="E33" s="12"/>
      <c r="F33" s="56"/>
    </row>
    <row r="34" spans="1:6" x14ac:dyDescent="0.2">
      <c r="A34" s="11"/>
      <c r="B34" s="27"/>
      <c r="C34" s="13"/>
      <c r="E34" s="5"/>
      <c r="F34" s="56"/>
    </row>
  </sheetData>
  <pageMargins left="0.70866141732283472" right="0.70866141732283472" top="0.74803149606299213" bottom="0.74803149606299213" header="0.31496062992125984" footer="0.31496062992125984"/>
  <pageSetup paperSize="9" scale="93" fitToHeight="2" orientation="portrait" horizontalDpi="4294967293" verticalDpi="4294967293"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6"/>
  <sheetViews>
    <sheetView view="pageBreakPreview" topLeftCell="A10" zoomScaleNormal="100" zoomScaleSheetLayoutView="100" workbookViewId="0">
      <selection activeCell="F32" sqref="F32"/>
    </sheetView>
  </sheetViews>
  <sheetFormatPr defaultColWidth="9" defaultRowHeight="11.4" x14ac:dyDescent="0.2"/>
  <cols>
    <col min="1" max="1" width="4" style="21" customWidth="1"/>
    <col min="2" max="2" width="5.109375" style="22" customWidth="1"/>
    <col min="3" max="3" width="9" style="23" customWidth="1"/>
    <col min="4" max="4" width="60.5546875" style="23" customWidth="1"/>
    <col min="5" max="5" width="4.88671875" style="23" customWidth="1"/>
    <col min="6" max="6" width="9" style="57" customWidth="1"/>
    <col min="7" max="16384" width="9" style="26"/>
  </cols>
  <sheetData>
    <row r="1" spans="1:6" ht="16.2" x14ac:dyDescent="0.2">
      <c r="A1" s="222" t="s">
        <v>21</v>
      </c>
    </row>
    <row r="3" spans="1:6" s="71" customFormat="1" ht="13.8" x14ac:dyDescent="0.25">
      <c r="A3" s="61" t="s">
        <v>51</v>
      </c>
      <c r="B3" s="67"/>
      <c r="C3" s="68"/>
      <c r="D3" s="72" t="s">
        <v>84</v>
      </c>
      <c r="E3" s="69"/>
      <c r="F3" s="70"/>
    </row>
    <row r="4" spans="1:6" x14ac:dyDescent="0.2">
      <c r="A4" s="11"/>
      <c r="B4" s="27"/>
      <c r="C4" s="13"/>
      <c r="E4" s="5"/>
      <c r="F4" s="56"/>
    </row>
    <row r="5" spans="1:6" ht="24.75" customHeight="1" x14ac:dyDescent="0.2">
      <c r="A5" s="11"/>
      <c r="B5" s="27"/>
      <c r="C5" s="114" t="s">
        <v>361</v>
      </c>
      <c r="D5" s="54" t="s">
        <v>85</v>
      </c>
      <c r="E5" s="5"/>
      <c r="F5" s="56"/>
    </row>
    <row r="6" spans="1:6" ht="15" customHeight="1" x14ac:dyDescent="0.2">
      <c r="A6" s="11"/>
      <c r="B6" s="27"/>
      <c r="C6" s="4" t="s">
        <v>362</v>
      </c>
      <c r="D6" s="54" t="s">
        <v>121</v>
      </c>
      <c r="E6" s="5"/>
      <c r="F6" s="56"/>
    </row>
    <row r="7" spans="1:6" ht="22.8" x14ac:dyDescent="0.2">
      <c r="A7" s="11"/>
      <c r="B7" s="27"/>
      <c r="C7" s="4" t="s">
        <v>367</v>
      </c>
      <c r="D7" s="54" t="s">
        <v>120</v>
      </c>
      <c r="E7" s="5"/>
      <c r="F7" s="56"/>
    </row>
    <row r="8" spans="1:6" ht="46.5" customHeight="1" x14ac:dyDescent="0.2">
      <c r="A8" s="11"/>
      <c r="B8" s="27"/>
      <c r="C8" s="4" t="s">
        <v>368</v>
      </c>
      <c r="D8" s="3" t="s">
        <v>706</v>
      </c>
      <c r="E8" s="1"/>
      <c r="F8" s="56"/>
    </row>
    <row r="9" spans="1:6" x14ac:dyDescent="0.2">
      <c r="A9" s="11"/>
      <c r="B9" s="27"/>
      <c r="C9" s="4"/>
      <c r="D9" s="3"/>
      <c r="E9" s="1"/>
      <c r="F9" s="56"/>
    </row>
    <row r="10" spans="1:6" ht="14.25" customHeight="1" x14ac:dyDescent="0.2">
      <c r="A10" s="11"/>
      <c r="B10" s="27"/>
      <c r="C10" s="4">
        <v>1</v>
      </c>
      <c r="D10" s="2" t="s">
        <v>237</v>
      </c>
      <c r="E10" s="1"/>
      <c r="F10" s="56"/>
    </row>
    <row r="11" spans="1:6" s="123" customFormat="1" ht="14.25" customHeight="1" x14ac:dyDescent="0.2">
      <c r="A11" s="149"/>
      <c r="B11" s="150"/>
      <c r="C11" s="4"/>
      <c r="D11" s="3" t="s">
        <v>109</v>
      </c>
      <c r="E11" s="1" t="s">
        <v>63</v>
      </c>
      <c r="F11" s="115">
        <v>78</v>
      </c>
    </row>
    <row r="12" spans="1:6" s="123" customFormat="1" ht="14.25" customHeight="1" x14ac:dyDescent="0.2">
      <c r="A12" s="149"/>
      <c r="B12" s="150"/>
      <c r="C12" s="4"/>
      <c r="D12" s="3" t="s">
        <v>116</v>
      </c>
      <c r="E12" s="92" t="s">
        <v>63</v>
      </c>
      <c r="F12" s="116">
        <v>92</v>
      </c>
    </row>
    <row r="13" spans="1:6" ht="14.25" customHeight="1" x14ac:dyDescent="0.2">
      <c r="A13" s="11"/>
      <c r="B13" s="27"/>
      <c r="C13" s="4"/>
      <c r="D13" s="3" t="s">
        <v>118</v>
      </c>
      <c r="E13" s="1"/>
      <c r="F13" s="115">
        <f>SUM(F11:F12)</f>
        <v>170</v>
      </c>
    </row>
    <row r="14" spans="1:6" ht="14.25" customHeight="1" x14ac:dyDescent="0.2">
      <c r="A14" s="11"/>
      <c r="B14" s="27"/>
      <c r="C14" s="4">
        <v>2</v>
      </c>
      <c r="D14" s="2" t="s">
        <v>115</v>
      </c>
      <c r="E14" s="1"/>
      <c r="F14" s="56"/>
    </row>
    <row r="15" spans="1:6" ht="14.25" customHeight="1" x14ac:dyDescent="0.2">
      <c r="A15" s="11"/>
      <c r="B15" s="27"/>
      <c r="C15" s="4"/>
      <c r="D15" s="3" t="s">
        <v>117</v>
      </c>
      <c r="E15" s="1" t="s">
        <v>63</v>
      </c>
      <c r="F15" s="115">
        <v>19</v>
      </c>
    </row>
    <row r="16" spans="1:6" ht="35.25" customHeight="1" x14ac:dyDescent="0.2">
      <c r="A16" s="11"/>
      <c r="B16" s="27"/>
      <c r="C16" s="4"/>
      <c r="D16" s="3" t="s">
        <v>119</v>
      </c>
      <c r="E16" s="92" t="s">
        <v>63</v>
      </c>
      <c r="F16" s="116">
        <v>20</v>
      </c>
    </row>
    <row r="17" spans="1:6" ht="14.25" customHeight="1" x14ac:dyDescent="0.2">
      <c r="A17" s="11"/>
      <c r="B17" s="27"/>
      <c r="C17" s="4"/>
      <c r="D17" s="3" t="s">
        <v>118</v>
      </c>
      <c r="E17" s="92"/>
      <c r="F17" s="117">
        <f>SUM(F15:F16)</f>
        <v>39</v>
      </c>
    </row>
    <row r="18" spans="1:6" ht="14.25" customHeight="1" x14ac:dyDescent="0.2">
      <c r="A18" s="11"/>
      <c r="B18" s="27"/>
      <c r="C18" s="4"/>
      <c r="D18" s="3" t="s">
        <v>144</v>
      </c>
      <c r="E18" s="1"/>
      <c r="F18" s="115">
        <v>209</v>
      </c>
    </row>
    <row r="20" spans="1:6" ht="13.8" x14ac:dyDescent="0.2">
      <c r="A20" s="62">
        <v>1</v>
      </c>
      <c r="B20" s="62" t="s">
        <v>86</v>
      </c>
      <c r="C20" s="62"/>
      <c r="D20" s="62"/>
      <c r="E20" s="62"/>
      <c r="F20" s="265" t="s">
        <v>725</v>
      </c>
    </row>
    <row r="21" spans="1:6" x14ac:dyDescent="0.2">
      <c r="A21" s="11"/>
      <c r="B21" s="27"/>
      <c r="C21" s="4"/>
      <c r="D21" s="3"/>
      <c r="E21" s="1"/>
      <c r="F21" s="56"/>
    </row>
    <row r="22" spans="1:6" x14ac:dyDescent="0.2">
      <c r="A22" s="11"/>
      <c r="B22" s="27"/>
      <c r="C22" s="4">
        <v>1</v>
      </c>
      <c r="D22" s="2" t="s">
        <v>111</v>
      </c>
      <c r="E22" s="1"/>
      <c r="F22" s="56"/>
    </row>
    <row r="23" spans="1:6" ht="24.75" customHeight="1" x14ac:dyDescent="0.2">
      <c r="A23" s="11"/>
      <c r="B23" s="27"/>
      <c r="C23" s="4"/>
      <c r="D23" s="3" t="s">
        <v>310</v>
      </c>
      <c r="E23" s="1" t="s">
        <v>13</v>
      </c>
      <c r="F23" s="56">
        <v>11.4</v>
      </c>
    </row>
    <row r="24" spans="1:6" ht="12.75" customHeight="1" x14ac:dyDescent="0.2">
      <c r="A24" s="11"/>
      <c r="B24" s="27"/>
      <c r="C24" s="4"/>
      <c r="D24" s="3" t="s">
        <v>309</v>
      </c>
      <c r="E24" s="1"/>
      <c r="F24" s="56"/>
    </row>
    <row r="25" spans="1:6" ht="11.25" customHeight="1" x14ac:dyDescent="0.2">
      <c r="A25" s="11"/>
      <c r="B25" s="27"/>
      <c r="C25" s="4"/>
      <c r="D25" s="3"/>
      <c r="E25" s="39"/>
      <c r="F25" s="100"/>
    </row>
    <row r="26" spans="1:6" ht="12.75" customHeight="1" x14ac:dyDescent="0.2">
      <c r="A26" s="11"/>
      <c r="B26" s="27"/>
      <c r="C26" s="4">
        <v>2</v>
      </c>
      <c r="D26" s="2" t="s">
        <v>114</v>
      </c>
      <c r="E26" s="39"/>
      <c r="F26" s="100"/>
    </row>
    <row r="27" spans="1:6" ht="12.75" customHeight="1" x14ac:dyDescent="0.2">
      <c r="A27" s="11"/>
      <c r="B27" s="27"/>
      <c r="C27" s="4"/>
      <c r="D27" s="3" t="s">
        <v>110</v>
      </c>
      <c r="E27" s="1" t="s">
        <v>13</v>
      </c>
      <c r="F27" s="56">
        <v>11.4</v>
      </c>
    </row>
    <row r="28" spans="1:6" ht="12.75" customHeight="1" x14ac:dyDescent="0.2">
      <c r="A28" s="11"/>
      <c r="B28" s="27"/>
      <c r="C28" s="4"/>
      <c r="D28" s="3" t="s">
        <v>113</v>
      </c>
      <c r="E28" s="1" t="s">
        <v>63</v>
      </c>
      <c r="F28" s="56">
        <v>2</v>
      </c>
    </row>
    <row r="29" spans="1:6" ht="7.5" customHeight="1" x14ac:dyDescent="0.2">
      <c r="A29" s="11"/>
      <c r="B29" s="27"/>
      <c r="C29" s="4"/>
      <c r="D29" s="3"/>
      <c r="E29" s="1"/>
      <c r="F29" s="56"/>
    </row>
    <row r="30" spans="1:6" s="123" customFormat="1" ht="36" customHeight="1" x14ac:dyDescent="0.2">
      <c r="A30" s="149"/>
      <c r="B30" s="150"/>
      <c r="C30" s="4">
        <v>3</v>
      </c>
      <c r="D30" s="3" t="s">
        <v>603</v>
      </c>
      <c r="E30" s="1" t="s">
        <v>3</v>
      </c>
      <c r="F30" s="56">
        <v>1</v>
      </c>
    </row>
    <row r="31" spans="1:6" ht="14.1" customHeight="1" x14ac:dyDescent="0.2">
      <c r="A31" s="11"/>
      <c r="B31" s="27"/>
      <c r="C31" s="4"/>
      <c r="D31" s="3"/>
      <c r="E31" s="1"/>
      <c r="F31" s="56"/>
    </row>
    <row r="32" spans="1:6" ht="14.1" customHeight="1" x14ac:dyDescent="0.2">
      <c r="A32" s="62" t="s">
        <v>5</v>
      </c>
      <c r="B32" s="62" t="s">
        <v>87</v>
      </c>
      <c r="C32" s="62"/>
      <c r="D32" s="62"/>
      <c r="E32" s="62"/>
      <c r="F32" s="265" t="s">
        <v>725</v>
      </c>
    </row>
    <row r="33" spans="1:6" ht="14.1" customHeight="1" x14ac:dyDescent="0.2">
      <c r="A33" s="11"/>
      <c r="B33" s="27"/>
      <c r="C33" s="4"/>
      <c r="D33" s="3"/>
      <c r="E33" s="1"/>
      <c r="F33" s="56"/>
    </row>
    <row r="34" spans="1:6" ht="14.1" customHeight="1" x14ac:dyDescent="0.2">
      <c r="A34" s="11"/>
      <c r="B34" s="27"/>
      <c r="C34" s="4">
        <v>1</v>
      </c>
      <c r="D34" s="3" t="s">
        <v>88</v>
      </c>
      <c r="E34" s="1" t="s">
        <v>3</v>
      </c>
      <c r="F34" s="56">
        <v>1</v>
      </c>
    </row>
    <row r="35" spans="1:6" ht="14.1" customHeight="1" x14ac:dyDescent="0.2">
      <c r="A35" s="11"/>
      <c r="B35" s="27"/>
      <c r="C35" s="4">
        <v>2</v>
      </c>
      <c r="D35" s="3" t="s">
        <v>14</v>
      </c>
      <c r="E35" s="1" t="s">
        <v>3</v>
      </c>
      <c r="F35" s="56">
        <v>1</v>
      </c>
    </row>
    <row r="36" spans="1:6" ht="14.1" customHeight="1" x14ac:dyDescent="0.25">
      <c r="A36" s="81"/>
      <c r="B36" s="75"/>
      <c r="C36" s="77"/>
      <c r="D36" s="71"/>
      <c r="E36" s="79"/>
      <c r="F36" s="80"/>
    </row>
  </sheetData>
  <pageMargins left="0.70866141732283472" right="0.70866141732283472" top="0.74803149606299213" bottom="0.74803149606299213" header="0.31496062992125984" footer="0.31496062992125984"/>
  <pageSetup paperSize="9" scale="75" orientation="portrait" horizontalDpi="4294967293" verticalDpi="4294967293"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39"/>
  <sheetViews>
    <sheetView view="pageBreakPreview" topLeftCell="A106" zoomScaleNormal="100" zoomScaleSheetLayoutView="100" workbookViewId="0">
      <selection activeCell="F126" sqref="F126"/>
    </sheetView>
  </sheetViews>
  <sheetFormatPr defaultColWidth="9" defaultRowHeight="11.4" x14ac:dyDescent="0.2"/>
  <cols>
    <col min="1" max="1" width="4" style="4" customWidth="1"/>
    <col min="2" max="2" width="5.109375" style="154" customWidth="1"/>
    <col min="3" max="3" width="7.44140625" style="1" customWidth="1"/>
    <col min="4" max="4" width="62" style="1" customWidth="1"/>
    <col min="5" max="5" width="4.88671875" style="1" customWidth="1"/>
    <col min="6" max="6" width="7.88671875" style="56" customWidth="1"/>
    <col min="7" max="16384" width="9" style="123"/>
  </cols>
  <sheetData>
    <row r="1" spans="1:6" ht="16.2" x14ac:dyDescent="0.2">
      <c r="A1" s="222" t="s">
        <v>21</v>
      </c>
    </row>
    <row r="3" spans="1:6" s="148" customFormat="1" ht="13.8" x14ac:dyDescent="0.25">
      <c r="A3" s="144" t="s">
        <v>52</v>
      </c>
      <c r="B3" s="145"/>
      <c r="C3" s="110"/>
      <c r="D3" s="146" t="s">
        <v>53</v>
      </c>
      <c r="E3" s="147"/>
      <c r="F3" s="70"/>
    </row>
    <row r="4" spans="1:6" x14ac:dyDescent="0.2">
      <c r="A4" s="149"/>
      <c r="B4" s="150"/>
      <c r="C4" s="111"/>
      <c r="E4" s="12"/>
    </row>
    <row r="5" spans="1:6" ht="13.8" x14ac:dyDescent="0.25">
      <c r="A5" s="112" t="s">
        <v>4</v>
      </c>
      <c r="B5" s="125" t="s">
        <v>55</v>
      </c>
      <c r="C5" s="151"/>
      <c r="D5" s="152"/>
      <c r="E5" s="153"/>
      <c r="F5" s="265" t="s">
        <v>725</v>
      </c>
    </row>
    <row r="6" spans="1:6" x14ac:dyDescent="0.2">
      <c r="A6" s="149"/>
      <c r="B6" s="150"/>
      <c r="D6" s="3"/>
      <c r="E6" s="12"/>
    </row>
    <row r="7" spans="1:6" s="148" customFormat="1" ht="12" customHeight="1" x14ac:dyDescent="0.25">
      <c r="A7" s="198"/>
      <c r="B7" s="208">
        <v>1</v>
      </c>
      <c r="C7" s="199" t="s">
        <v>64</v>
      </c>
      <c r="D7" s="200"/>
      <c r="E7" s="199"/>
      <c r="F7" s="204"/>
    </row>
    <row r="8" spans="1:6" s="237" customFormat="1" ht="12" customHeight="1" x14ac:dyDescent="0.25">
      <c r="A8" s="231"/>
      <c r="B8" s="232"/>
      <c r="C8" s="238" t="s">
        <v>545</v>
      </c>
      <c r="D8" s="234"/>
      <c r="E8" s="233"/>
      <c r="F8" s="235"/>
    </row>
    <row r="9" spans="1:6" ht="12.6" customHeight="1" x14ac:dyDescent="0.2">
      <c r="A9" s="149"/>
      <c r="B9" s="150"/>
      <c r="C9" s="4">
        <v>1</v>
      </c>
      <c r="D9" s="3" t="s">
        <v>489</v>
      </c>
      <c r="E9" s="1" t="s">
        <v>63</v>
      </c>
      <c r="F9" s="56">
        <v>1</v>
      </c>
    </row>
    <row r="10" spans="1:6" ht="15" customHeight="1" x14ac:dyDescent="0.2">
      <c r="A10" s="149"/>
      <c r="B10" s="51"/>
      <c r="C10" s="4">
        <f>C9+1</f>
        <v>2</v>
      </c>
      <c r="D10" s="3" t="s">
        <v>620</v>
      </c>
      <c r="E10" s="1" t="s">
        <v>63</v>
      </c>
      <c r="F10" s="56">
        <v>2</v>
      </c>
    </row>
    <row r="11" spans="1:6" ht="12" customHeight="1" x14ac:dyDescent="0.2">
      <c r="A11" s="149"/>
      <c r="B11" s="51"/>
      <c r="C11" s="4">
        <f>C10+1</f>
        <v>3</v>
      </c>
      <c r="D11" s="3" t="s">
        <v>66</v>
      </c>
      <c r="E11" s="1" t="s">
        <v>63</v>
      </c>
      <c r="F11" s="56">
        <v>1</v>
      </c>
    </row>
    <row r="12" spans="1:6" ht="12.6" customHeight="1" x14ac:dyDescent="0.2">
      <c r="A12" s="149"/>
      <c r="B12" s="51"/>
      <c r="C12" s="4">
        <f t="shared" ref="C12:C18" si="0">C11+1</f>
        <v>4</v>
      </c>
      <c r="D12" s="3" t="s">
        <v>67</v>
      </c>
      <c r="E12" s="1" t="s">
        <v>63</v>
      </c>
      <c r="F12" s="56">
        <v>1</v>
      </c>
    </row>
    <row r="13" spans="1:6" ht="12.6" customHeight="1" x14ac:dyDescent="0.2">
      <c r="A13" s="149"/>
      <c r="B13" s="150"/>
      <c r="C13" s="4">
        <f t="shared" si="0"/>
        <v>5</v>
      </c>
      <c r="D13" s="3" t="s">
        <v>68</v>
      </c>
      <c r="E13" s="1" t="s">
        <v>63</v>
      </c>
      <c r="F13" s="56">
        <v>1</v>
      </c>
    </row>
    <row r="14" spans="1:6" ht="13.5" customHeight="1" x14ac:dyDescent="0.2">
      <c r="A14" s="149"/>
      <c r="B14" s="150"/>
      <c r="C14" s="4">
        <f t="shared" si="0"/>
        <v>6</v>
      </c>
      <c r="D14" s="1" t="s">
        <v>69</v>
      </c>
      <c r="E14" s="1" t="s">
        <v>63</v>
      </c>
      <c r="F14" s="56">
        <v>1</v>
      </c>
    </row>
    <row r="15" spans="1:6" ht="13.2" customHeight="1" x14ac:dyDescent="0.2">
      <c r="A15" s="149"/>
      <c r="B15" s="150"/>
      <c r="C15" s="4">
        <f t="shared" si="0"/>
        <v>7</v>
      </c>
      <c r="D15" s="3" t="s">
        <v>70</v>
      </c>
      <c r="E15" s="1" t="s">
        <v>63</v>
      </c>
      <c r="F15" s="56">
        <v>1</v>
      </c>
    </row>
    <row r="16" spans="1:6" ht="11.4" customHeight="1" x14ac:dyDescent="0.2">
      <c r="A16" s="149"/>
      <c r="B16" s="150"/>
      <c r="C16" s="4">
        <f t="shared" si="0"/>
        <v>8</v>
      </c>
      <c r="D16" s="3" t="s">
        <v>71</v>
      </c>
      <c r="E16" s="1" t="s">
        <v>63</v>
      </c>
      <c r="F16" s="56">
        <v>1</v>
      </c>
    </row>
    <row r="17" spans="1:6" ht="11.4" customHeight="1" x14ac:dyDescent="0.2">
      <c r="A17" s="149"/>
      <c r="B17" s="150"/>
      <c r="C17" s="4">
        <f t="shared" si="0"/>
        <v>9</v>
      </c>
      <c r="D17" s="3" t="s">
        <v>544</v>
      </c>
      <c r="E17" s="1" t="s">
        <v>63</v>
      </c>
      <c r="F17" s="56">
        <v>1</v>
      </c>
    </row>
    <row r="18" spans="1:6" ht="12.75" customHeight="1" x14ac:dyDescent="0.2">
      <c r="A18" s="155"/>
      <c r="B18" s="113"/>
      <c r="C18" s="4">
        <f t="shared" si="0"/>
        <v>10</v>
      </c>
      <c r="D18" s="3" t="s">
        <v>621</v>
      </c>
      <c r="E18" s="1" t="s">
        <v>63</v>
      </c>
      <c r="F18" s="56">
        <v>1</v>
      </c>
    </row>
    <row r="19" spans="1:6" ht="10.95" customHeight="1" x14ac:dyDescent="0.2">
      <c r="A19" s="149"/>
      <c r="B19" s="150"/>
      <c r="C19" s="4"/>
      <c r="D19" s="2"/>
    </row>
    <row r="20" spans="1:6" ht="14.4" customHeight="1" x14ac:dyDescent="0.2">
      <c r="A20" s="198"/>
      <c r="B20" s="208">
        <v>2</v>
      </c>
      <c r="C20" s="199" t="s">
        <v>65</v>
      </c>
      <c r="D20" s="200"/>
      <c r="E20" s="201"/>
      <c r="F20" s="202"/>
    </row>
    <row r="21" spans="1:6" s="237" customFormat="1" ht="12" customHeight="1" x14ac:dyDescent="0.25">
      <c r="A21" s="231"/>
      <c r="B21" s="232"/>
      <c r="C21" s="238" t="s">
        <v>545</v>
      </c>
      <c r="D21" s="234"/>
      <c r="E21" s="233"/>
      <c r="F21" s="235"/>
    </row>
    <row r="22" spans="1:6" ht="26.25" customHeight="1" x14ac:dyDescent="0.2">
      <c r="C22" s="4">
        <v>1</v>
      </c>
      <c r="D22" s="3" t="s">
        <v>618</v>
      </c>
      <c r="E22" s="1" t="s">
        <v>63</v>
      </c>
      <c r="F22" s="56">
        <v>1</v>
      </c>
    </row>
    <row r="23" spans="1:6" ht="12.75" customHeight="1" x14ac:dyDescent="0.2">
      <c r="C23" s="4">
        <v>2</v>
      </c>
      <c r="D23" s="3" t="s">
        <v>617</v>
      </c>
      <c r="E23" s="1" t="s">
        <v>63</v>
      </c>
      <c r="F23" s="56">
        <v>1</v>
      </c>
    </row>
    <row r="24" spans="1:6" ht="12.75" customHeight="1" x14ac:dyDescent="0.2">
      <c r="C24" s="4">
        <v>3</v>
      </c>
      <c r="D24" s="3" t="s">
        <v>619</v>
      </c>
      <c r="E24" s="1" t="s">
        <v>63</v>
      </c>
      <c r="F24" s="56">
        <v>1</v>
      </c>
    </row>
    <row r="25" spans="1:6" x14ac:dyDescent="0.2">
      <c r="D25" s="3"/>
    </row>
    <row r="26" spans="1:6" x14ac:dyDescent="0.2">
      <c r="A26" s="199"/>
      <c r="B26" s="208">
        <v>4</v>
      </c>
      <c r="C26" s="199" t="s">
        <v>320</v>
      </c>
      <c r="D26" s="200"/>
      <c r="E26" s="201"/>
      <c r="F26" s="202"/>
    </row>
    <row r="27" spans="1:6" s="237" customFormat="1" ht="12" customHeight="1" x14ac:dyDescent="0.25">
      <c r="A27" s="231"/>
      <c r="B27" s="232"/>
      <c r="C27" s="238" t="s">
        <v>545</v>
      </c>
      <c r="D27" s="234"/>
      <c r="E27" s="233"/>
      <c r="F27" s="235"/>
    </row>
    <row r="28" spans="1:6" s="237" customFormat="1" ht="24.75" customHeight="1" x14ac:dyDescent="0.25">
      <c r="A28" s="231"/>
      <c r="B28" s="232"/>
      <c r="C28" s="233">
        <v>1</v>
      </c>
      <c r="D28" s="234" t="s">
        <v>722</v>
      </c>
      <c r="E28" s="1" t="s">
        <v>63</v>
      </c>
      <c r="F28" s="56">
        <v>1</v>
      </c>
    </row>
    <row r="29" spans="1:6" s="237" customFormat="1" ht="12" customHeight="1" x14ac:dyDescent="0.25">
      <c r="A29" s="231"/>
      <c r="B29" s="232"/>
      <c r="C29" s="233">
        <f>C28+1</f>
        <v>2</v>
      </c>
      <c r="D29" s="234" t="s">
        <v>715</v>
      </c>
      <c r="E29" s="1" t="s">
        <v>63</v>
      </c>
      <c r="F29" s="56">
        <v>1</v>
      </c>
    </row>
    <row r="30" spans="1:6" s="237" customFormat="1" ht="12" customHeight="1" x14ac:dyDescent="0.25">
      <c r="A30" s="231"/>
      <c r="B30" s="232"/>
      <c r="C30" s="233">
        <f t="shared" ref="C30:C39" si="1">C29+1</f>
        <v>3</v>
      </c>
      <c r="D30" s="234" t="s">
        <v>724</v>
      </c>
      <c r="E30" s="1" t="s">
        <v>63</v>
      </c>
      <c r="F30" s="56">
        <v>1</v>
      </c>
    </row>
    <row r="31" spans="1:6" s="237" customFormat="1" ht="12" customHeight="1" x14ac:dyDescent="0.25">
      <c r="A31" s="231"/>
      <c r="B31" s="232"/>
      <c r="C31" s="233">
        <f t="shared" si="1"/>
        <v>4</v>
      </c>
      <c r="D31" s="234" t="s">
        <v>717</v>
      </c>
      <c r="E31" s="1" t="s">
        <v>63</v>
      </c>
      <c r="F31" s="56">
        <v>1</v>
      </c>
    </row>
    <row r="32" spans="1:6" s="237" customFormat="1" ht="12" customHeight="1" x14ac:dyDescent="0.25">
      <c r="A32" s="231"/>
      <c r="B32" s="232"/>
      <c r="C32" s="233">
        <f t="shared" si="1"/>
        <v>5</v>
      </c>
      <c r="D32" s="234" t="s">
        <v>720</v>
      </c>
      <c r="E32" s="1" t="s">
        <v>63</v>
      </c>
      <c r="F32" s="56">
        <v>2</v>
      </c>
    </row>
    <row r="33" spans="1:6" s="237" customFormat="1" ht="12" customHeight="1" x14ac:dyDescent="0.25">
      <c r="A33" s="231"/>
      <c r="B33" s="232"/>
      <c r="C33" s="233">
        <f t="shared" si="1"/>
        <v>6</v>
      </c>
      <c r="D33" s="234" t="s">
        <v>718</v>
      </c>
      <c r="E33" s="1" t="s">
        <v>63</v>
      </c>
      <c r="F33" s="56">
        <v>1</v>
      </c>
    </row>
    <row r="34" spans="1:6" s="237" customFormat="1" ht="12" customHeight="1" x14ac:dyDescent="0.25">
      <c r="A34" s="231"/>
      <c r="B34" s="232"/>
      <c r="C34" s="233">
        <f t="shared" si="1"/>
        <v>7</v>
      </c>
      <c r="D34" s="234" t="s">
        <v>719</v>
      </c>
      <c r="E34" s="1" t="s">
        <v>63</v>
      </c>
      <c r="F34" s="56">
        <v>1</v>
      </c>
    </row>
    <row r="35" spans="1:6" ht="40.5" customHeight="1" x14ac:dyDescent="0.2">
      <c r="C35" s="233">
        <f t="shared" si="1"/>
        <v>8</v>
      </c>
      <c r="D35" s="3" t="s">
        <v>723</v>
      </c>
      <c r="E35" s="1" t="s">
        <v>63</v>
      </c>
      <c r="F35" s="56">
        <v>1</v>
      </c>
    </row>
    <row r="36" spans="1:6" ht="27.75" customHeight="1" x14ac:dyDescent="0.2">
      <c r="C36" s="233">
        <f t="shared" si="1"/>
        <v>9</v>
      </c>
      <c r="D36" s="3" t="s">
        <v>614</v>
      </c>
      <c r="E36" s="1" t="s">
        <v>63</v>
      </c>
      <c r="F36" s="56">
        <v>1</v>
      </c>
    </row>
    <row r="37" spans="1:6" x14ac:dyDescent="0.2">
      <c r="C37" s="233">
        <f t="shared" si="1"/>
        <v>10</v>
      </c>
      <c r="D37" s="3" t="s">
        <v>615</v>
      </c>
      <c r="E37" s="1" t="s">
        <v>63</v>
      </c>
      <c r="F37" s="56">
        <v>1</v>
      </c>
    </row>
    <row r="38" spans="1:6" x14ac:dyDescent="0.2">
      <c r="C38" s="233">
        <f t="shared" si="1"/>
        <v>11</v>
      </c>
      <c r="D38" s="3" t="s">
        <v>616</v>
      </c>
      <c r="E38" s="1" t="s">
        <v>63</v>
      </c>
      <c r="F38" s="56">
        <v>1</v>
      </c>
    </row>
    <row r="39" spans="1:6" x14ac:dyDescent="0.2">
      <c r="C39" s="233">
        <f t="shared" si="1"/>
        <v>12</v>
      </c>
      <c r="D39" s="3" t="s">
        <v>721</v>
      </c>
      <c r="E39" s="1" t="s">
        <v>63</v>
      </c>
      <c r="F39" s="56">
        <v>1</v>
      </c>
    </row>
    <row r="40" spans="1:6" x14ac:dyDescent="0.2">
      <c r="D40" s="3"/>
    </row>
    <row r="41" spans="1:6" ht="13.8" x14ac:dyDescent="0.25">
      <c r="A41" s="112" t="s">
        <v>5</v>
      </c>
      <c r="B41" s="125" t="s">
        <v>688</v>
      </c>
      <c r="C41" s="151"/>
      <c r="D41" s="152"/>
      <c r="E41" s="153"/>
      <c r="F41" s="265" t="s">
        <v>725</v>
      </c>
    </row>
    <row r="42" spans="1:6" x14ac:dyDescent="0.2">
      <c r="D42" s="3"/>
    </row>
    <row r="43" spans="1:6" x14ac:dyDescent="0.2">
      <c r="B43" s="154">
        <v>1</v>
      </c>
      <c r="C43" s="4" t="s">
        <v>692</v>
      </c>
      <c r="D43" s="3"/>
    </row>
    <row r="44" spans="1:6" ht="26.25" customHeight="1" x14ac:dyDescent="0.2">
      <c r="C44" s="4"/>
      <c r="D44" s="3" t="s">
        <v>693</v>
      </c>
    </row>
    <row r="45" spans="1:6" ht="27.75" customHeight="1" x14ac:dyDescent="0.2">
      <c r="C45" s="4">
        <v>1</v>
      </c>
      <c r="D45" s="3" t="s">
        <v>689</v>
      </c>
      <c r="E45" s="1" t="s">
        <v>63</v>
      </c>
      <c r="F45" s="56">
        <v>3</v>
      </c>
    </row>
    <row r="46" spans="1:6" ht="27" customHeight="1" x14ac:dyDescent="0.2">
      <c r="C46" s="4">
        <v>2</v>
      </c>
      <c r="D46" s="3" t="s">
        <v>690</v>
      </c>
      <c r="E46" s="1" t="s">
        <v>63</v>
      </c>
      <c r="F46" s="56">
        <v>3</v>
      </c>
    </row>
    <row r="47" spans="1:6" ht="26.25" customHeight="1" x14ac:dyDescent="0.2">
      <c r="C47" s="4">
        <v>3</v>
      </c>
      <c r="D47" s="3" t="s">
        <v>691</v>
      </c>
      <c r="E47" s="1" t="s">
        <v>63</v>
      </c>
      <c r="F47" s="56">
        <v>3</v>
      </c>
    </row>
    <row r="48" spans="1:6" x14ac:dyDescent="0.2">
      <c r="D48" s="3"/>
    </row>
    <row r="49" spans="1:6" ht="13.8" x14ac:dyDescent="0.2">
      <c r="A49" s="112" t="s">
        <v>6</v>
      </c>
      <c r="B49" s="125" t="s">
        <v>193</v>
      </c>
      <c r="C49" s="151"/>
      <c r="D49" s="94"/>
      <c r="E49" s="74"/>
      <c r="F49" s="265" t="s">
        <v>725</v>
      </c>
    </row>
    <row r="50" spans="1:6" s="249" customFormat="1" ht="13.8" x14ac:dyDescent="0.2">
      <c r="A50" s="246"/>
      <c r="B50" s="247"/>
      <c r="C50" s="248"/>
      <c r="D50" s="234"/>
      <c r="E50" s="238"/>
      <c r="F50" s="220"/>
    </row>
    <row r="51" spans="1:6" ht="48" customHeight="1" x14ac:dyDescent="0.2">
      <c r="C51" s="4"/>
      <c r="D51" s="3" t="s">
        <v>553</v>
      </c>
    </row>
    <row r="52" spans="1:6" ht="34.200000000000003" x14ac:dyDescent="0.2">
      <c r="C52" s="4"/>
      <c r="D52" s="3" t="s">
        <v>184</v>
      </c>
    </row>
    <row r="53" spans="1:6" x14ac:dyDescent="0.2">
      <c r="C53" s="4"/>
      <c r="D53" s="3"/>
    </row>
    <row r="54" spans="1:6" x14ac:dyDescent="0.2">
      <c r="B54" s="17">
        <v>1</v>
      </c>
      <c r="C54" s="4" t="s">
        <v>72</v>
      </c>
      <c r="D54" s="3"/>
    </row>
    <row r="55" spans="1:6" x14ac:dyDescent="0.2">
      <c r="C55" s="4"/>
      <c r="D55" s="3" t="s">
        <v>74</v>
      </c>
      <c r="E55" s="1" t="s">
        <v>63</v>
      </c>
      <c r="F55" s="56">
        <v>5</v>
      </c>
    </row>
    <row r="56" spans="1:6" x14ac:dyDescent="0.2">
      <c r="C56" s="4"/>
      <c r="D56" s="3" t="s">
        <v>143</v>
      </c>
      <c r="E56" s="1" t="s">
        <v>63</v>
      </c>
      <c r="F56" s="56">
        <v>2</v>
      </c>
    </row>
    <row r="57" spans="1:6" x14ac:dyDescent="0.2">
      <c r="C57" s="4"/>
      <c r="D57" s="3" t="s">
        <v>191</v>
      </c>
      <c r="E57" s="1" t="s">
        <v>63</v>
      </c>
      <c r="F57" s="56">
        <v>7</v>
      </c>
    </row>
    <row r="58" spans="1:6" x14ac:dyDescent="0.2">
      <c r="C58" s="4"/>
      <c r="D58" s="3"/>
    </row>
    <row r="59" spans="1:6" x14ac:dyDescent="0.2">
      <c r="B59" s="17">
        <v>2</v>
      </c>
      <c r="C59" s="4" t="s">
        <v>73</v>
      </c>
      <c r="D59" s="3"/>
    </row>
    <row r="60" spans="1:6" ht="22.8" x14ac:dyDescent="0.2">
      <c r="C60" s="156"/>
      <c r="D60" s="3" t="s">
        <v>555</v>
      </c>
      <c r="E60" s="123"/>
      <c r="F60" s="123"/>
    </row>
    <row r="61" spans="1:6" ht="12" customHeight="1" x14ac:dyDescent="0.2">
      <c r="C61" s="156"/>
      <c r="D61" s="3" t="s">
        <v>547</v>
      </c>
      <c r="E61" s="1" t="s">
        <v>63</v>
      </c>
      <c r="F61" s="56">
        <v>6</v>
      </c>
    </row>
    <row r="62" spans="1:6" ht="12" customHeight="1" x14ac:dyDescent="0.2">
      <c r="C62" s="156"/>
      <c r="D62" s="3" t="s">
        <v>548</v>
      </c>
      <c r="E62" s="1" t="s">
        <v>63</v>
      </c>
      <c r="F62" s="56">
        <v>1</v>
      </c>
    </row>
    <row r="63" spans="1:6" ht="12" customHeight="1" x14ac:dyDescent="0.2">
      <c r="C63" s="156"/>
      <c r="D63" s="3" t="s">
        <v>554</v>
      </c>
      <c r="E63" s="1" t="s">
        <v>63</v>
      </c>
      <c r="F63" s="56">
        <v>1</v>
      </c>
    </row>
    <row r="64" spans="1:6" ht="12" customHeight="1" x14ac:dyDescent="0.2">
      <c r="C64" s="156"/>
      <c r="D64" s="3"/>
    </row>
    <row r="65" spans="1:6" ht="13.8" x14ac:dyDescent="0.2">
      <c r="B65" s="17">
        <v>3</v>
      </c>
      <c r="C65" s="4" t="s">
        <v>552</v>
      </c>
      <c r="D65" s="3"/>
      <c r="E65" s="157"/>
      <c r="F65" s="80"/>
    </row>
    <row r="66" spans="1:6" ht="22.8" x14ac:dyDescent="0.2">
      <c r="B66" s="17"/>
      <c r="C66" s="4"/>
      <c r="D66" s="3" t="s">
        <v>556</v>
      </c>
      <c r="E66" s="157"/>
      <c r="F66" s="80"/>
    </row>
    <row r="67" spans="1:6" ht="13.8" x14ac:dyDescent="0.2">
      <c r="C67" s="156"/>
      <c r="D67" s="3" t="s">
        <v>549</v>
      </c>
      <c r="E67" s="1" t="s">
        <v>63</v>
      </c>
      <c r="F67" s="56">
        <v>20</v>
      </c>
    </row>
    <row r="68" spans="1:6" ht="13.8" x14ac:dyDescent="0.2">
      <c r="C68" s="156"/>
      <c r="D68" s="3" t="s">
        <v>550</v>
      </c>
      <c r="E68" s="1" t="s">
        <v>63</v>
      </c>
      <c r="F68" s="56">
        <v>20</v>
      </c>
    </row>
    <row r="69" spans="1:6" ht="13.8" x14ac:dyDescent="0.2">
      <c r="C69" s="156"/>
      <c r="D69" s="3" t="s">
        <v>551</v>
      </c>
      <c r="E69" s="1" t="s">
        <v>63</v>
      </c>
      <c r="F69" s="56">
        <v>20</v>
      </c>
    </row>
    <row r="70" spans="1:6" ht="13.8" x14ac:dyDescent="0.2">
      <c r="C70" s="156"/>
      <c r="D70" s="3"/>
      <c r="E70" s="157"/>
      <c r="F70" s="80"/>
    </row>
    <row r="71" spans="1:6" ht="13.8" x14ac:dyDescent="0.2">
      <c r="A71" s="112" t="s">
        <v>7</v>
      </c>
      <c r="B71" s="125" t="s">
        <v>192</v>
      </c>
      <c r="C71" s="151"/>
      <c r="D71" s="94"/>
      <c r="E71" s="74"/>
      <c r="F71" s="265" t="s">
        <v>725</v>
      </c>
    </row>
    <row r="72" spans="1:6" ht="13.8" x14ac:dyDescent="0.2">
      <c r="A72" s="155"/>
      <c r="B72" s="113"/>
      <c r="C72" s="156"/>
      <c r="D72" s="3"/>
    </row>
    <row r="73" spans="1:6" ht="75.75" customHeight="1" x14ac:dyDescent="0.2">
      <c r="A73" s="155"/>
      <c r="B73" s="113"/>
      <c r="C73" s="4"/>
      <c r="D73" s="3" t="s">
        <v>430</v>
      </c>
    </row>
    <row r="74" spans="1:6" ht="13.8" x14ac:dyDescent="0.2">
      <c r="A74" s="155"/>
      <c r="B74" s="113"/>
      <c r="C74" s="156"/>
      <c r="D74" s="3"/>
    </row>
    <row r="75" spans="1:6" ht="13.8" x14ac:dyDescent="0.2">
      <c r="A75" s="155"/>
      <c r="B75" s="17">
        <v>1</v>
      </c>
      <c r="C75" s="4" t="s">
        <v>221</v>
      </c>
      <c r="D75" s="3"/>
      <c r="E75" s="157"/>
      <c r="F75" s="80"/>
    </row>
    <row r="76" spans="1:6" ht="13.8" x14ac:dyDescent="0.2">
      <c r="A76" s="155"/>
      <c r="B76" s="17"/>
      <c r="C76" s="83">
        <v>1</v>
      </c>
      <c r="D76" s="2" t="s">
        <v>431</v>
      </c>
      <c r="E76" s="157"/>
      <c r="F76" s="80"/>
    </row>
    <row r="77" spans="1:6" s="172" customFormat="1" ht="13.5" customHeight="1" x14ac:dyDescent="0.2">
      <c r="A77" s="168"/>
      <c r="B77" s="180"/>
      <c r="C77" s="4"/>
      <c r="D77" s="3" t="s">
        <v>589</v>
      </c>
      <c r="E77" s="1" t="s">
        <v>63</v>
      </c>
      <c r="F77" s="56">
        <v>30</v>
      </c>
    </row>
    <row r="78" spans="1:6" ht="13.8" x14ac:dyDescent="0.2">
      <c r="A78" s="155"/>
      <c r="B78" s="113"/>
      <c r="C78" s="83">
        <v>2</v>
      </c>
      <c r="D78" s="2" t="s">
        <v>222</v>
      </c>
      <c r="E78" s="157"/>
      <c r="F78" s="80"/>
    </row>
    <row r="79" spans="1:6" ht="13.8" x14ac:dyDescent="0.2">
      <c r="A79" s="155"/>
      <c r="B79" s="113"/>
      <c r="C79" s="156"/>
      <c r="D79" s="3" t="s">
        <v>592</v>
      </c>
      <c r="E79" s="1" t="s">
        <v>63</v>
      </c>
      <c r="F79" s="56">
        <v>4</v>
      </c>
    </row>
    <row r="80" spans="1:6" ht="13.8" x14ac:dyDescent="0.2">
      <c r="A80" s="155"/>
      <c r="B80" s="113"/>
      <c r="C80" s="156"/>
      <c r="D80" s="3" t="s">
        <v>591</v>
      </c>
      <c r="E80" s="1" t="s">
        <v>63</v>
      </c>
      <c r="F80" s="56">
        <v>4</v>
      </c>
    </row>
    <row r="81" spans="1:6" ht="13.8" x14ac:dyDescent="0.2">
      <c r="A81" s="155"/>
      <c r="B81" s="113"/>
      <c r="C81" s="156"/>
      <c r="D81" s="3" t="s">
        <v>590</v>
      </c>
      <c r="E81" s="1" t="s">
        <v>63</v>
      </c>
      <c r="F81" s="56">
        <v>2</v>
      </c>
    </row>
    <row r="82" spans="1:6" ht="7.2" customHeight="1" x14ac:dyDescent="0.2">
      <c r="A82" s="155"/>
      <c r="B82" s="113"/>
      <c r="C82" s="123"/>
      <c r="D82" s="3"/>
      <c r="E82" s="157"/>
      <c r="F82" s="80"/>
    </row>
    <row r="83" spans="1:6" ht="13.8" x14ac:dyDescent="0.2">
      <c r="A83" s="155"/>
      <c r="B83" s="113"/>
      <c r="C83" s="83">
        <v>3</v>
      </c>
      <c r="D83" s="2" t="s">
        <v>223</v>
      </c>
      <c r="E83" s="157"/>
      <c r="F83" s="80"/>
    </row>
    <row r="84" spans="1:6" ht="27.75" customHeight="1" x14ac:dyDescent="0.2">
      <c r="A84" s="155"/>
      <c r="B84" s="113"/>
      <c r="C84" s="83"/>
      <c r="D84" s="3" t="s">
        <v>597</v>
      </c>
      <c r="E84" s="157"/>
      <c r="F84" s="80"/>
    </row>
    <row r="85" spans="1:6" s="162" customFormat="1" ht="50.25" customHeight="1" x14ac:dyDescent="0.2">
      <c r="A85" s="165"/>
      <c r="B85" s="166"/>
      <c r="C85" s="167"/>
      <c r="D85" s="3" t="s">
        <v>432</v>
      </c>
      <c r="E85" s="1" t="s">
        <v>63</v>
      </c>
      <c r="F85" s="56">
        <v>15</v>
      </c>
    </row>
    <row r="86" spans="1:6" s="162" customFormat="1" ht="53.25" customHeight="1" x14ac:dyDescent="0.2">
      <c r="A86" s="165"/>
      <c r="B86" s="166"/>
      <c r="C86" s="167"/>
      <c r="D86" s="3" t="s">
        <v>433</v>
      </c>
      <c r="E86" s="1" t="s">
        <v>63</v>
      </c>
      <c r="F86" s="56">
        <v>15</v>
      </c>
    </row>
    <row r="87" spans="1:6" s="162" customFormat="1" ht="48.75" customHeight="1" x14ac:dyDescent="0.2">
      <c r="A87" s="165"/>
      <c r="B87" s="166"/>
      <c r="C87" s="167"/>
      <c r="D87" s="3" t="s">
        <v>434</v>
      </c>
      <c r="E87" s="1" t="s">
        <v>63</v>
      </c>
      <c r="F87" s="56">
        <v>15</v>
      </c>
    </row>
    <row r="88" spans="1:6" ht="10.95" customHeight="1" x14ac:dyDescent="0.2">
      <c r="A88" s="155"/>
      <c r="B88" s="113"/>
      <c r="C88" s="156"/>
      <c r="D88" s="3"/>
    </row>
    <row r="89" spans="1:6" ht="13.8" x14ac:dyDescent="0.2">
      <c r="A89" s="155"/>
      <c r="B89" s="113"/>
      <c r="C89" s="83">
        <v>4</v>
      </c>
      <c r="D89" s="2" t="s">
        <v>239</v>
      </c>
    </row>
    <row r="90" spans="1:6" ht="13.8" x14ac:dyDescent="0.2">
      <c r="A90" s="155"/>
      <c r="B90" s="113"/>
      <c r="C90" s="156"/>
      <c r="D90" s="3" t="s">
        <v>238</v>
      </c>
      <c r="E90" s="1" t="s">
        <v>63</v>
      </c>
      <c r="F90" s="56">
        <v>2</v>
      </c>
    </row>
    <row r="91" spans="1:6" ht="13.8" x14ac:dyDescent="0.2">
      <c r="A91" s="155"/>
      <c r="B91" s="113"/>
      <c r="C91" s="156"/>
      <c r="D91" s="3" t="s">
        <v>596</v>
      </c>
      <c r="E91" s="1" t="s">
        <v>63</v>
      </c>
      <c r="F91" s="56">
        <v>1</v>
      </c>
    </row>
    <row r="92" spans="1:6" ht="13.8" x14ac:dyDescent="0.2">
      <c r="A92" s="155"/>
      <c r="B92" s="113"/>
      <c r="C92" s="83" t="s">
        <v>684</v>
      </c>
      <c r="D92" s="2" t="s">
        <v>593</v>
      </c>
    </row>
    <row r="93" spans="1:6" ht="13.8" x14ac:dyDescent="0.2">
      <c r="A93" s="155"/>
      <c r="B93" s="113"/>
      <c r="C93" s="83"/>
      <c r="D93" s="3" t="s">
        <v>594</v>
      </c>
      <c r="E93" s="1" t="s">
        <v>63</v>
      </c>
      <c r="F93" s="56">
        <v>1</v>
      </c>
    </row>
    <row r="94" spans="1:6" ht="61.5" customHeight="1" x14ac:dyDescent="0.2">
      <c r="A94" s="155"/>
      <c r="B94" s="113"/>
      <c r="C94" s="83"/>
      <c r="D94" s="3" t="s">
        <v>686</v>
      </c>
    </row>
    <row r="95" spans="1:6" ht="12" customHeight="1" x14ac:dyDescent="0.2">
      <c r="A95" s="155"/>
      <c r="B95" s="113"/>
      <c r="C95" s="83"/>
      <c r="D95" s="3" t="s">
        <v>685</v>
      </c>
      <c r="E95" s="1" t="s">
        <v>63</v>
      </c>
      <c r="F95" s="56">
        <v>1</v>
      </c>
    </row>
    <row r="96" spans="1:6" ht="71.25" customHeight="1" x14ac:dyDescent="0.2">
      <c r="A96" s="155"/>
      <c r="B96" s="113"/>
      <c r="C96" s="83"/>
      <c r="D96" s="3" t="s">
        <v>687</v>
      </c>
    </row>
    <row r="97" spans="1:6" ht="13.8" x14ac:dyDescent="0.2">
      <c r="A97" s="155"/>
      <c r="B97" s="113"/>
      <c r="C97" s="83"/>
      <c r="D97" s="3" t="s">
        <v>595</v>
      </c>
      <c r="E97" s="1" t="s">
        <v>63</v>
      </c>
      <c r="F97" s="56">
        <v>1</v>
      </c>
    </row>
    <row r="98" spans="1:6" ht="49.5" customHeight="1" x14ac:dyDescent="0.2">
      <c r="A98" s="155"/>
      <c r="B98" s="113"/>
      <c r="C98" s="156"/>
      <c r="D98" s="3" t="s">
        <v>682</v>
      </c>
    </row>
    <row r="99" spans="1:6" ht="13.8" x14ac:dyDescent="0.2">
      <c r="A99" s="155"/>
      <c r="B99" s="17">
        <v>2</v>
      </c>
      <c r="C99" s="4" t="s">
        <v>220</v>
      </c>
      <c r="D99" s="3"/>
    </row>
    <row r="100" spans="1:6" ht="40.5" customHeight="1" x14ac:dyDescent="0.2">
      <c r="A100" s="155"/>
      <c r="B100" s="113"/>
      <c r="C100" s="4"/>
      <c r="D100" s="3" t="s">
        <v>311</v>
      </c>
    </row>
    <row r="101" spans="1:6" ht="9.75" customHeight="1" x14ac:dyDescent="0.2">
      <c r="A101" s="155"/>
      <c r="B101" s="113"/>
      <c r="C101" s="4"/>
      <c r="D101" s="3"/>
    </row>
    <row r="102" spans="1:6" ht="24" customHeight="1" x14ac:dyDescent="0.2">
      <c r="A102" s="155"/>
      <c r="B102" s="113"/>
      <c r="C102" s="83">
        <v>1</v>
      </c>
      <c r="D102" s="3" t="s">
        <v>576</v>
      </c>
      <c r="E102" s="1" t="s">
        <v>63</v>
      </c>
      <c r="F102" s="56">
        <v>4</v>
      </c>
    </row>
    <row r="103" spans="1:6" ht="12.75" customHeight="1" x14ac:dyDescent="0.2">
      <c r="A103" s="155"/>
      <c r="B103" s="113"/>
      <c r="C103" s="83"/>
      <c r="D103" s="3" t="s">
        <v>577</v>
      </c>
    </row>
    <row r="104" spans="1:6" ht="12.75" customHeight="1" x14ac:dyDescent="0.2">
      <c r="A104" s="155"/>
      <c r="B104" s="113"/>
      <c r="C104" s="83"/>
      <c r="D104" s="3" t="s">
        <v>578</v>
      </c>
    </row>
    <row r="105" spans="1:6" ht="12.75" customHeight="1" x14ac:dyDescent="0.2">
      <c r="A105" s="155"/>
      <c r="B105" s="113"/>
      <c r="C105" s="83"/>
      <c r="D105" s="3" t="s">
        <v>579</v>
      </c>
    </row>
    <row r="106" spans="1:6" ht="9.75" customHeight="1" x14ac:dyDescent="0.2">
      <c r="A106" s="155"/>
      <c r="B106" s="113"/>
      <c r="C106" s="156"/>
      <c r="D106" s="3"/>
    </row>
    <row r="107" spans="1:6" ht="24" customHeight="1" x14ac:dyDescent="0.2">
      <c r="A107" s="155"/>
      <c r="B107" s="113"/>
      <c r="C107" s="83">
        <v>2</v>
      </c>
      <c r="D107" s="3" t="s">
        <v>580</v>
      </c>
      <c r="E107" s="1" t="s">
        <v>63</v>
      </c>
      <c r="F107" s="56">
        <v>2</v>
      </c>
    </row>
    <row r="108" spans="1:6" ht="13.5" customHeight="1" x14ac:dyDescent="0.2">
      <c r="A108" s="155"/>
      <c r="B108" s="113"/>
      <c r="C108" s="83"/>
      <c r="D108" s="3"/>
    </row>
    <row r="109" spans="1:6" ht="15.75" customHeight="1" x14ac:dyDescent="0.2">
      <c r="A109" s="155"/>
      <c r="B109" s="17">
        <v>3</v>
      </c>
      <c r="C109" s="4" t="s">
        <v>670</v>
      </c>
      <c r="D109" s="3"/>
    </row>
    <row r="110" spans="1:6" ht="30" customHeight="1" x14ac:dyDescent="0.2">
      <c r="A110" s="155"/>
      <c r="B110" s="17"/>
      <c r="C110" s="4">
        <v>1</v>
      </c>
      <c r="D110" s="3" t="s">
        <v>683</v>
      </c>
      <c r="E110" s="1" t="s">
        <v>63</v>
      </c>
      <c r="F110" s="56">
        <v>19</v>
      </c>
    </row>
    <row r="111" spans="1:6" ht="13.5" customHeight="1" x14ac:dyDescent="0.2">
      <c r="A111" s="155"/>
      <c r="B111" s="113"/>
      <c r="C111" s="156"/>
      <c r="D111" s="3"/>
    </row>
    <row r="112" spans="1:6" ht="13.8" x14ac:dyDescent="0.2">
      <c r="A112" s="112" t="s">
        <v>8</v>
      </c>
      <c r="B112" s="125" t="s">
        <v>194</v>
      </c>
      <c r="C112" s="151"/>
      <c r="D112" s="94"/>
      <c r="E112" s="74"/>
      <c r="F112" s="265" t="s">
        <v>725</v>
      </c>
    </row>
    <row r="113" spans="1:6" ht="13.8" x14ac:dyDescent="0.2">
      <c r="A113" s="155"/>
      <c r="B113" s="113"/>
      <c r="C113" s="156"/>
      <c r="D113" s="3"/>
    </row>
    <row r="114" spans="1:6" ht="14.25" customHeight="1" x14ac:dyDescent="0.2">
      <c r="A114" s="155"/>
      <c r="B114" s="113"/>
      <c r="C114" s="4">
        <v>1</v>
      </c>
      <c r="D114" s="2" t="s">
        <v>229</v>
      </c>
    </row>
    <row r="115" spans="1:6" ht="24" customHeight="1" x14ac:dyDescent="0.2">
      <c r="A115" s="155"/>
      <c r="B115" s="113"/>
      <c r="C115" s="156"/>
      <c r="D115" s="3" t="s">
        <v>681</v>
      </c>
    </row>
    <row r="116" spans="1:6" ht="10.5" customHeight="1" x14ac:dyDescent="0.2">
      <c r="A116" s="155"/>
      <c r="B116" s="113"/>
      <c r="C116" s="156"/>
      <c r="D116" s="3" t="s">
        <v>680</v>
      </c>
      <c r="E116" s="1" t="s">
        <v>63</v>
      </c>
      <c r="F116" s="56">
        <v>4</v>
      </c>
    </row>
    <row r="117" spans="1:6" ht="13.8" x14ac:dyDescent="0.2">
      <c r="A117" s="155"/>
      <c r="B117" s="113"/>
      <c r="C117" s="156"/>
      <c r="D117" s="3"/>
    </row>
    <row r="118" spans="1:6" ht="13.8" x14ac:dyDescent="0.2">
      <c r="A118" s="112" t="s">
        <v>9</v>
      </c>
      <c r="B118" s="125" t="s">
        <v>185</v>
      </c>
      <c r="C118" s="151"/>
      <c r="D118" s="94"/>
      <c r="E118" s="74"/>
      <c r="F118" s="265" t="s">
        <v>725</v>
      </c>
    </row>
    <row r="119" spans="1:6" ht="13.8" x14ac:dyDescent="0.2">
      <c r="A119" s="155"/>
      <c r="B119" s="113"/>
      <c r="C119" s="156"/>
      <c r="D119" s="3"/>
    </row>
    <row r="120" spans="1:6" ht="27.75" customHeight="1" x14ac:dyDescent="0.2">
      <c r="A120" s="155"/>
      <c r="B120" s="113"/>
      <c r="C120" s="4">
        <v>1</v>
      </c>
      <c r="D120" s="3" t="s">
        <v>224</v>
      </c>
      <c r="E120" s="1" t="s">
        <v>3</v>
      </c>
      <c r="F120" s="56">
        <v>1</v>
      </c>
    </row>
    <row r="121" spans="1:6" ht="19.5" customHeight="1" x14ac:dyDescent="0.2">
      <c r="A121" s="155"/>
      <c r="B121" s="113"/>
      <c r="C121" s="4">
        <v>2</v>
      </c>
      <c r="D121" s="3" t="s">
        <v>195</v>
      </c>
      <c r="E121" s="1" t="s">
        <v>3</v>
      </c>
      <c r="F121" s="56">
        <v>1</v>
      </c>
    </row>
    <row r="122" spans="1:6" ht="25.5" customHeight="1" x14ac:dyDescent="0.2">
      <c r="A122" s="155"/>
      <c r="B122" s="113"/>
      <c r="C122" s="4">
        <v>3</v>
      </c>
      <c r="D122" s="3" t="s">
        <v>196</v>
      </c>
      <c r="E122" s="1" t="s">
        <v>3</v>
      </c>
      <c r="F122" s="56">
        <v>1</v>
      </c>
    </row>
    <row r="123" spans="1:6" ht="18.75" customHeight="1" x14ac:dyDescent="0.2">
      <c r="A123" s="155"/>
      <c r="B123" s="113"/>
      <c r="C123" s="4">
        <v>4</v>
      </c>
      <c r="D123" s="3" t="s">
        <v>312</v>
      </c>
      <c r="E123" s="1" t="s">
        <v>3</v>
      </c>
      <c r="F123" s="56">
        <v>1</v>
      </c>
    </row>
    <row r="124" spans="1:6" s="162" customFormat="1" ht="18" customHeight="1" x14ac:dyDescent="0.2">
      <c r="A124" s="16"/>
      <c r="B124" s="197"/>
      <c r="C124" s="4">
        <v>5</v>
      </c>
      <c r="D124" s="3" t="s">
        <v>429</v>
      </c>
      <c r="E124" s="1" t="s">
        <v>13</v>
      </c>
      <c r="F124" s="33">
        <v>20</v>
      </c>
    </row>
    <row r="125" spans="1:6" ht="15" customHeight="1" x14ac:dyDescent="0.2">
      <c r="A125" s="155"/>
      <c r="B125" s="113"/>
      <c r="C125" s="156"/>
      <c r="D125" s="3"/>
    </row>
    <row r="126" spans="1:6" ht="13.8" x14ac:dyDescent="0.2">
      <c r="A126" s="112" t="s">
        <v>10</v>
      </c>
      <c r="B126" s="125" t="s">
        <v>87</v>
      </c>
      <c r="C126" s="151"/>
      <c r="D126" s="94"/>
      <c r="E126" s="74"/>
      <c r="F126" s="265" t="s">
        <v>725</v>
      </c>
    </row>
    <row r="127" spans="1:6" ht="13.8" x14ac:dyDescent="0.2">
      <c r="A127" s="155"/>
      <c r="B127" s="113"/>
      <c r="C127" s="156"/>
      <c r="D127" s="3"/>
    </row>
    <row r="128" spans="1:6" x14ac:dyDescent="0.2">
      <c r="C128" s="4">
        <v>1</v>
      </c>
      <c r="D128" s="1" t="s">
        <v>242</v>
      </c>
    </row>
    <row r="129" spans="1:6" x14ac:dyDescent="0.2">
      <c r="C129" s="4"/>
      <c r="D129" s="12" t="s">
        <v>243</v>
      </c>
      <c r="E129" s="1" t="s">
        <v>63</v>
      </c>
      <c r="F129" s="56">
        <v>1</v>
      </c>
    </row>
    <row r="130" spans="1:6" ht="37.5" customHeight="1" x14ac:dyDescent="0.2">
      <c r="A130" s="155"/>
      <c r="B130" s="113"/>
      <c r="C130" s="4">
        <v>2</v>
      </c>
      <c r="D130" s="3" t="s">
        <v>241</v>
      </c>
      <c r="E130" s="1" t="s">
        <v>63</v>
      </c>
      <c r="F130" s="56">
        <v>2</v>
      </c>
    </row>
    <row r="131" spans="1:6" ht="13.8" x14ac:dyDescent="0.2">
      <c r="A131" s="155"/>
      <c r="B131" s="113"/>
      <c r="C131" s="4"/>
      <c r="D131" s="3"/>
    </row>
    <row r="132" spans="1:6" ht="13.8" x14ac:dyDescent="0.2">
      <c r="A132" s="155"/>
      <c r="B132" s="113"/>
      <c r="C132" s="4"/>
      <c r="D132" s="3"/>
    </row>
    <row r="134" spans="1:6" ht="13.8" x14ac:dyDescent="0.2">
      <c r="C134" s="156"/>
      <c r="D134" s="3"/>
      <c r="E134" s="157"/>
      <c r="F134" s="80"/>
    </row>
    <row r="135" spans="1:6" ht="13.8" x14ac:dyDescent="0.2">
      <c r="C135" s="156"/>
      <c r="D135" s="3"/>
      <c r="E135" s="157"/>
      <c r="F135" s="80"/>
    </row>
    <row r="136" spans="1:6" ht="13.8" x14ac:dyDescent="0.2">
      <c r="C136" s="156"/>
      <c r="D136" s="3"/>
      <c r="E136" s="157"/>
      <c r="F136" s="80"/>
    </row>
    <row r="137" spans="1:6" ht="13.8" x14ac:dyDescent="0.2">
      <c r="C137" s="156"/>
      <c r="D137" s="3"/>
      <c r="E137" s="157"/>
      <c r="F137" s="80"/>
    </row>
    <row r="138" spans="1:6" x14ac:dyDescent="0.2">
      <c r="C138" s="4"/>
      <c r="D138" s="3"/>
    </row>
    <row r="139" spans="1:6" x14ac:dyDescent="0.2">
      <c r="C139" s="4"/>
      <c r="D139" s="3"/>
    </row>
  </sheetData>
  <pageMargins left="0.70866141732283472" right="0.70866141732283472" top="0.74803149606299213" bottom="0.74803149606299213" header="0.31496062992125984" footer="0.31496062992125984"/>
  <pageSetup paperSize="9" scale="95" fitToHeight="5" orientation="portrait" horizontalDpi="4294967293" verticalDpi="4294967293" r:id="rId1"/>
  <rowBreaks count="1" manualBreakCount="1">
    <brk id="117" max="7"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40"/>
  <sheetViews>
    <sheetView view="pageBreakPreview" topLeftCell="A31" zoomScaleNormal="100" zoomScaleSheetLayoutView="100" workbookViewId="0">
      <selection activeCell="F21" sqref="F21"/>
    </sheetView>
  </sheetViews>
  <sheetFormatPr defaultColWidth="9" defaultRowHeight="11.4" x14ac:dyDescent="0.2"/>
  <cols>
    <col min="1" max="1" width="4" style="21" customWidth="1"/>
    <col min="2" max="2" width="5.109375" style="22" customWidth="1"/>
    <col min="3" max="3" width="11" style="23" customWidth="1"/>
    <col min="4" max="4" width="60.5546875" style="23" customWidth="1"/>
    <col min="5" max="5" width="4.88671875" style="23" customWidth="1"/>
    <col min="6" max="6" width="10.5546875" style="57" customWidth="1"/>
    <col min="7" max="16384" width="9" style="26"/>
  </cols>
  <sheetData>
    <row r="1" spans="1:6" ht="16.2" x14ac:dyDescent="0.2">
      <c r="A1" s="222" t="s">
        <v>21</v>
      </c>
    </row>
    <row r="3" spans="1:6" ht="14.4" customHeight="1" x14ac:dyDescent="0.2">
      <c r="A3" s="61" t="s">
        <v>19</v>
      </c>
      <c r="B3" s="67"/>
      <c r="C3" s="68"/>
      <c r="D3" s="72" t="s">
        <v>202</v>
      </c>
      <c r="E3" s="69"/>
      <c r="F3" s="70"/>
    </row>
    <row r="4" spans="1:6" ht="14.4" customHeight="1" x14ac:dyDescent="0.2">
      <c r="A4" s="59" t="s">
        <v>4</v>
      </c>
      <c r="B4" s="141"/>
      <c r="C4" s="142" t="s">
        <v>203</v>
      </c>
      <c r="D4" s="143"/>
      <c r="E4" s="66"/>
      <c r="F4" s="265" t="s">
        <v>725</v>
      </c>
    </row>
    <row r="5" spans="1:6" ht="14.4" customHeight="1" x14ac:dyDescent="0.2">
      <c r="A5" s="11"/>
      <c r="B5" s="76"/>
      <c r="C5" s="78"/>
      <c r="D5" s="26" t="s">
        <v>225</v>
      </c>
      <c r="E5" s="79"/>
      <c r="F5" s="80"/>
    </row>
    <row r="6" spans="1:6" ht="14.4" customHeight="1" x14ac:dyDescent="0.2">
      <c r="A6" s="11"/>
      <c r="B6" s="76"/>
      <c r="C6" s="78"/>
      <c r="D6" s="26"/>
      <c r="E6" s="79"/>
      <c r="F6" s="80"/>
    </row>
    <row r="7" spans="1:6" s="71" customFormat="1" ht="11.4" customHeight="1" x14ac:dyDescent="0.25">
      <c r="A7" s="11"/>
      <c r="B7" s="22"/>
      <c r="C7" s="23"/>
      <c r="D7" s="37" t="s">
        <v>206</v>
      </c>
      <c r="F7" s="56"/>
    </row>
    <row r="8" spans="1:6" s="148" customFormat="1" ht="11.4" customHeight="1" x14ac:dyDescent="0.25">
      <c r="A8" s="149"/>
      <c r="B8" s="154"/>
      <c r="C8" s="1"/>
      <c r="D8" s="123" t="s">
        <v>207</v>
      </c>
      <c r="E8" s="12" t="s">
        <v>63</v>
      </c>
      <c r="F8" s="56">
        <v>1</v>
      </c>
    </row>
    <row r="9" spans="1:6" s="71" customFormat="1" ht="11.4" customHeight="1" x14ac:dyDescent="0.25">
      <c r="A9" s="11"/>
      <c r="B9" s="22"/>
      <c r="C9" s="23"/>
      <c r="D9" s="26"/>
      <c r="E9" s="5"/>
      <c r="F9" s="56"/>
    </row>
    <row r="10" spans="1:6" s="71" customFormat="1" ht="11.4" customHeight="1" x14ac:dyDescent="0.25">
      <c r="A10" s="11"/>
      <c r="B10" s="22"/>
      <c r="C10" s="23"/>
      <c r="D10" s="37" t="s">
        <v>205</v>
      </c>
      <c r="E10" s="5"/>
      <c r="F10" s="56"/>
    </row>
    <row r="11" spans="1:6" ht="54" customHeight="1" x14ac:dyDescent="0.2">
      <c r="A11" s="11"/>
      <c r="B11" s="27"/>
      <c r="C11" s="4"/>
      <c r="D11" s="3" t="s">
        <v>558</v>
      </c>
      <c r="E11" s="1" t="s">
        <v>63</v>
      </c>
      <c r="F11" s="56">
        <v>2</v>
      </c>
    </row>
    <row r="12" spans="1:6" s="71" customFormat="1" ht="11.4" customHeight="1" x14ac:dyDescent="0.25">
      <c r="A12" s="11"/>
      <c r="B12" s="22"/>
      <c r="C12" s="23"/>
      <c r="D12" s="26"/>
      <c r="E12" s="5"/>
      <c r="F12" s="56"/>
    </row>
    <row r="13" spans="1:6" ht="14.4" customHeight="1" x14ac:dyDescent="0.2">
      <c r="A13" s="59" t="s">
        <v>5</v>
      </c>
      <c r="B13" s="141"/>
      <c r="C13" s="142" t="s">
        <v>204</v>
      </c>
      <c r="D13" s="143"/>
      <c r="E13" s="66"/>
      <c r="F13" s="265" t="s">
        <v>725</v>
      </c>
    </row>
    <row r="14" spans="1:6" s="71" customFormat="1" ht="11.4" customHeight="1" x14ac:dyDescent="0.25">
      <c r="A14" s="11"/>
      <c r="B14" s="22"/>
      <c r="C14" s="23"/>
      <c r="D14" s="26" t="s">
        <v>208</v>
      </c>
      <c r="E14" s="5" t="s">
        <v>3</v>
      </c>
      <c r="F14" s="56">
        <v>1</v>
      </c>
    </row>
    <row r="15" spans="1:6" s="71" customFormat="1" ht="11.4" customHeight="1" x14ac:dyDescent="0.25">
      <c r="A15" s="11"/>
      <c r="B15" s="22"/>
      <c r="C15" s="23"/>
      <c r="D15" s="26"/>
      <c r="E15" s="5"/>
      <c r="F15" s="56"/>
    </row>
    <row r="16" spans="1:6" ht="14.4" customHeight="1" x14ac:dyDescent="0.2">
      <c r="A16" s="59" t="s">
        <v>6</v>
      </c>
      <c r="B16" s="141"/>
      <c r="C16" s="142" t="s">
        <v>134</v>
      </c>
      <c r="D16" s="143"/>
      <c r="E16" s="66"/>
      <c r="F16" s="265" t="s">
        <v>725</v>
      </c>
    </row>
    <row r="17" spans="1:6" ht="9" customHeight="1" x14ac:dyDescent="0.2">
      <c r="A17" s="11"/>
      <c r="B17" s="27"/>
      <c r="C17" s="4"/>
      <c r="D17" s="3"/>
      <c r="E17" s="1"/>
      <c r="F17" s="56"/>
    </row>
    <row r="18" spans="1:6" ht="26.25" customHeight="1" x14ac:dyDescent="0.2">
      <c r="A18" s="174"/>
      <c r="B18" s="169"/>
      <c r="C18" s="170"/>
      <c r="D18" s="2" t="s">
        <v>356</v>
      </c>
      <c r="E18" s="175"/>
      <c r="F18" s="179"/>
    </row>
    <row r="19" spans="1:6" ht="12.6" customHeight="1" x14ac:dyDescent="0.2">
      <c r="A19" s="174"/>
      <c r="B19" s="169"/>
      <c r="C19" s="170"/>
      <c r="D19" s="173"/>
      <c r="E19" s="175"/>
      <c r="F19" s="179"/>
    </row>
    <row r="20" spans="1:6" ht="40.5" customHeight="1" x14ac:dyDescent="0.2">
      <c r="A20" s="11"/>
      <c r="B20" s="27"/>
      <c r="C20" s="4">
        <v>1</v>
      </c>
      <c r="D20" s="109" t="s">
        <v>135</v>
      </c>
      <c r="E20" s="1"/>
      <c r="F20" s="56"/>
    </row>
    <row r="21" spans="1:6" ht="27.75" customHeight="1" x14ac:dyDescent="0.2">
      <c r="A21" s="11"/>
      <c r="B21" s="27"/>
      <c r="C21" s="83" t="s">
        <v>357</v>
      </c>
      <c r="D21" s="109" t="s">
        <v>138</v>
      </c>
      <c r="E21" s="26"/>
      <c r="F21" s="26"/>
    </row>
    <row r="22" spans="1:6" ht="24.75" customHeight="1" x14ac:dyDescent="0.2">
      <c r="A22" s="11"/>
      <c r="B22" s="27"/>
      <c r="C22" s="83" t="s">
        <v>358</v>
      </c>
      <c r="D22" s="109" t="s">
        <v>136</v>
      </c>
      <c r="E22" s="26"/>
      <c r="F22" s="26"/>
    </row>
    <row r="23" spans="1:6" ht="13.95" customHeight="1" x14ac:dyDescent="0.2">
      <c r="A23" s="11"/>
      <c r="B23" s="27"/>
      <c r="C23" s="83" t="s">
        <v>359</v>
      </c>
      <c r="D23" s="109" t="s">
        <v>137</v>
      </c>
      <c r="E23" s="1"/>
      <c r="F23" s="56"/>
    </row>
    <row r="24" spans="1:6" ht="12" customHeight="1" x14ac:dyDescent="0.2">
      <c r="A24" s="11"/>
      <c r="B24" s="27"/>
      <c r="C24" s="83" t="s">
        <v>360</v>
      </c>
      <c r="D24" s="23" t="s">
        <v>139</v>
      </c>
      <c r="E24" s="1"/>
      <c r="F24" s="56"/>
    </row>
    <row r="25" spans="1:6" ht="12" customHeight="1" x14ac:dyDescent="0.2">
      <c r="A25" s="11"/>
      <c r="B25" s="27"/>
      <c r="C25" s="83"/>
      <c r="E25" s="1"/>
      <c r="F25" s="56"/>
    </row>
    <row r="26" spans="1:6" ht="12.75" customHeight="1" x14ac:dyDescent="0.2">
      <c r="A26" s="11"/>
      <c r="B26" s="27"/>
      <c r="C26" s="4">
        <v>2</v>
      </c>
      <c r="D26" s="2" t="s">
        <v>133</v>
      </c>
      <c r="E26" s="267"/>
      <c r="F26" s="267"/>
    </row>
    <row r="27" spans="1:6" ht="117" customHeight="1" x14ac:dyDescent="0.2">
      <c r="A27" s="11"/>
      <c r="B27" s="27"/>
      <c r="C27" s="83" t="s">
        <v>357</v>
      </c>
      <c r="D27" s="109" t="s">
        <v>130</v>
      </c>
      <c r="E27" s="26"/>
      <c r="F27" s="26"/>
    </row>
    <row r="28" spans="1:6" ht="43.5" customHeight="1" x14ac:dyDescent="0.2">
      <c r="A28" s="11"/>
      <c r="B28" s="27"/>
      <c r="C28" s="83" t="s">
        <v>358</v>
      </c>
      <c r="D28" s="109" t="s">
        <v>131</v>
      </c>
      <c r="E28" s="26"/>
      <c r="F28" s="26"/>
    </row>
    <row r="29" spans="1:6" ht="57.75" customHeight="1" x14ac:dyDescent="0.2">
      <c r="A29" s="11"/>
      <c r="B29" s="27"/>
      <c r="C29" s="83" t="s">
        <v>359</v>
      </c>
      <c r="D29" s="109" t="s">
        <v>132</v>
      </c>
      <c r="E29" s="1"/>
      <c r="F29" s="56"/>
    </row>
    <row r="30" spans="1:6" ht="25.5" customHeight="1" x14ac:dyDescent="0.2">
      <c r="A30" s="11"/>
      <c r="B30" s="27"/>
      <c r="C30" s="83" t="s">
        <v>360</v>
      </c>
      <c r="D30" s="3" t="s">
        <v>129</v>
      </c>
      <c r="E30" s="1"/>
      <c r="F30" s="56"/>
    </row>
    <row r="31" spans="1:6" ht="25.5" customHeight="1" x14ac:dyDescent="0.2">
      <c r="A31" s="11"/>
      <c r="B31" s="27"/>
      <c r="C31" s="83"/>
      <c r="D31" s="3"/>
      <c r="E31" s="1"/>
      <c r="F31" s="56"/>
    </row>
    <row r="32" spans="1:6" ht="10.5" customHeight="1" x14ac:dyDescent="0.2">
      <c r="A32" s="11"/>
      <c r="B32" s="27"/>
      <c r="C32" s="4"/>
      <c r="D32" s="109"/>
      <c r="E32" s="1"/>
      <c r="F32" s="56"/>
    </row>
    <row r="33" spans="4:4" ht="70.5" customHeight="1" x14ac:dyDescent="0.2">
      <c r="D33" s="119"/>
    </row>
    <row r="34" spans="4:4" ht="70.5" customHeight="1" x14ac:dyDescent="0.2"/>
    <row r="35" spans="4:4" ht="70.5" customHeight="1" x14ac:dyDescent="0.2"/>
    <row r="36" spans="4:4" ht="70.5" customHeight="1" x14ac:dyDescent="0.2"/>
    <row r="37" spans="4:4" ht="70.5" customHeight="1" x14ac:dyDescent="0.2"/>
    <row r="38" spans="4:4" ht="70.5" customHeight="1" x14ac:dyDescent="0.2"/>
    <row r="39" spans="4:4" ht="70.5" customHeight="1" x14ac:dyDescent="0.2"/>
    <row r="40" spans="4:4" ht="70.5" customHeight="1" x14ac:dyDescent="0.2"/>
  </sheetData>
  <mergeCells count="1">
    <mergeCell ref="E26:F26"/>
  </mergeCells>
  <pageMargins left="0.70866141732283472" right="0.70866141732283472" top="0.74803149606299213" bottom="0.74803149606299213" header="0.31496062992125984" footer="0.31496062992125984"/>
  <pageSetup paperSize="9" scale="90" fitToHeight="4" orientation="portrait" horizontalDpi="4294967293" verticalDpi="4294967293"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44"/>
  <sheetViews>
    <sheetView view="pageBreakPreview" zoomScaleNormal="100" zoomScaleSheetLayoutView="100" workbookViewId="0">
      <selection activeCell="F5" sqref="F5"/>
    </sheetView>
  </sheetViews>
  <sheetFormatPr defaultColWidth="9" defaultRowHeight="11.4" x14ac:dyDescent="0.2"/>
  <cols>
    <col min="1" max="1" width="4" style="21" customWidth="1"/>
    <col min="2" max="2" width="5.109375" style="22" customWidth="1"/>
    <col min="3" max="3" width="11" style="98" customWidth="1"/>
    <col min="4" max="4" width="60.5546875" style="23" customWidth="1"/>
    <col min="5" max="5" width="4.88671875" style="23" customWidth="1"/>
    <col min="6" max="6" width="10.5546875" style="57" customWidth="1"/>
    <col min="7" max="16384" width="9" style="26"/>
  </cols>
  <sheetData>
    <row r="1" spans="1:6" ht="16.2" x14ac:dyDescent="0.2">
      <c r="A1" s="222" t="s">
        <v>21</v>
      </c>
    </row>
    <row r="3" spans="1:6" s="71" customFormat="1" ht="13.8" x14ac:dyDescent="0.25">
      <c r="A3" s="61" t="s">
        <v>19</v>
      </c>
      <c r="B3" s="67"/>
      <c r="C3" s="186"/>
      <c r="D3" s="72" t="s">
        <v>60</v>
      </c>
      <c r="E3" s="69"/>
      <c r="F3" s="70"/>
    </row>
    <row r="4" spans="1:6" x14ac:dyDescent="0.2">
      <c r="A4" s="11"/>
      <c r="B4" s="27"/>
      <c r="C4" s="97"/>
      <c r="E4" s="5"/>
      <c r="F4" s="56"/>
    </row>
    <row r="5" spans="1:6" ht="13.8" x14ac:dyDescent="0.25">
      <c r="A5" s="62" t="s">
        <v>4</v>
      </c>
      <c r="B5" s="63" t="s">
        <v>62</v>
      </c>
      <c r="C5" s="188"/>
      <c r="D5" s="65"/>
      <c r="E5" s="66"/>
      <c r="F5" s="265" t="s">
        <v>725</v>
      </c>
    </row>
    <row r="6" spans="1:6" x14ac:dyDescent="0.2">
      <c r="A6" s="11"/>
      <c r="B6" s="27"/>
      <c r="C6" s="97"/>
      <c r="E6" s="5"/>
      <c r="F6" s="56"/>
    </row>
    <row r="7" spans="1:6" s="65" customFormat="1" ht="36.75" customHeight="1" x14ac:dyDescent="0.25">
      <c r="A7" s="81"/>
      <c r="B7" s="75"/>
      <c r="C7" s="195" t="s">
        <v>361</v>
      </c>
      <c r="D7" s="54" t="s">
        <v>557</v>
      </c>
      <c r="E7" s="79"/>
      <c r="F7" s="80"/>
    </row>
    <row r="8" spans="1:6" s="65" customFormat="1" ht="104.25" customHeight="1" x14ac:dyDescent="0.25">
      <c r="A8" s="81"/>
      <c r="B8" s="75"/>
      <c r="C8" s="83" t="s">
        <v>362</v>
      </c>
      <c r="D8" s="54" t="s">
        <v>99</v>
      </c>
      <c r="E8" s="79"/>
      <c r="F8" s="80"/>
    </row>
    <row r="9" spans="1:6" s="65" customFormat="1" ht="13.5" customHeight="1" x14ac:dyDescent="0.25">
      <c r="A9" s="81"/>
      <c r="B9" s="75"/>
      <c r="C9" s="187"/>
      <c r="D9" s="54" t="s">
        <v>707</v>
      </c>
      <c r="E9" s="79"/>
      <c r="F9" s="80"/>
    </row>
    <row r="10" spans="1:6" s="65" customFormat="1" ht="13.5" customHeight="1" x14ac:dyDescent="0.25">
      <c r="A10" s="81"/>
      <c r="B10" s="75"/>
      <c r="C10" s="187"/>
      <c r="D10" s="54" t="s">
        <v>708</v>
      </c>
      <c r="E10" s="79"/>
      <c r="F10" s="80"/>
    </row>
    <row r="11" spans="1:6" s="65" customFormat="1" ht="12" customHeight="1" x14ac:dyDescent="0.25">
      <c r="A11" s="81"/>
      <c r="B11" s="75"/>
      <c r="C11" s="187"/>
      <c r="D11" s="54"/>
      <c r="E11" s="79"/>
      <c r="F11" s="80"/>
    </row>
    <row r="12" spans="1:6" ht="11.4" customHeight="1" x14ac:dyDescent="0.2">
      <c r="A12" s="11"/>
      <c r="C12" s="196">
        <v>1</v>
      </c>
      <c r="D12" s="104" t="s">
        <v>56</v>
      </c>
      <c r="E12" s="5"/>
      <c r="F12" s="56"/>
    </row>
    <row r="13" spans="1:6" ht="34.5" customHeight="1" x14ac:dyDescent="0.2">
      <c r="A13" s="11"/>
      <c r="D13" s="109" t="s">
        <v>124</v>
      </c>
      <c r="E13" s="5"/>
      <c r="F13" s="56"/>
    </row>
    <row r="14" spans="1:6" ht="11.4" customHeight="1" x14ac:dyDescent="0.2">
      <c r="A14" s="11"/>
      <c r="D14" s="26" t="s">
        <v>710</v>
      </c>
      <c r="E14" s="5" t="s">
        <v>63</v>
      </c>
      <c r="F14" s="56">
        <v>1</v>
      </c>
    </row>
    <row r="15" spans="1:6" ht="11.4" customHeight="1" x14ac:dyDescent="0.2">
      <c r="A15" s="11"/>
      <c r="D15" s="105"/>
      <c r="E15" s="5"/>
      <c r="F15" s="56"/>
    </row>
    <row r="16" spans="1:6" ht="11.4" customHeight="1" x14ac:dyDescent="0.2">
      <c r="A16" s="11"/>
      <c r="B16" s="27"/>
      <c r="C16" s="83">
        <v>2</v>
      </c>
      <c r="D16" s="104" t="s">
        <v>57</v>
      </c>
      <c r="E16" s="1"/>
      <c r="F16" s="56"/>
    </row>
    <row r="17" spans="1:6" ht="25.5" customHeight="1" x14ac:dyDescent="0.2">
      <c r="A17" s="11"/>
      <c r="B17" s="27"/>
      <c r="C17" s="83"/>
      <c r="D17" s="118" t="s">
        <v>125</v>
      </c>
      <c r="E17" s="1"/>
      <c r="F17" s="56"/>
    </row>
    <row r="18" spans="1:6" ht="11.4" customHeight="1" x14ac:dyDescent="0.2">
      <c r="A18" s="11"/>
      <c r="B18" s="27"/>
      <c r="C18" s="83"/>
      <c r="D18" s="26" t="s">
        <v>709</v>
      </c>
      <c r="E18" s="1" t="s">
        <v>63</v>
      </c>
      <c r="F18" s="56">
        <v>1</v>
      </c>
    </row>
    <row r="19" spans="1:6" ht="11.4" customHeight="1" x14ac:dyDescent="0.2">
      <c r="A19" s="11"/>
      <c r="B19" s="27"/>
      <c r="C19" s="83"/>
      <c r="D19" s="105"/>
      <c r="E19" s="1"/>
      <c r="F19" s="56"/>
    </row>
    <row r="20" spans="1:6" ht="11.4" customHeight="1" x14ac:dyDescent="0.2">
      <c r="A20" s="11"/>
      <c r="B20" s="27"/>
      <c r="C20" s="83">
        <v>3</v>
      </c>
      <c r="D20" s="104" t="s">
        <v>209</v>
      </c>
      <c r="E20" s="1"/>
      <c r="F20" s="56"/>
    </row>
    <row r="21" spans="1:6" ht="45" customHeight="1" x14ac:dyDescent="0.2">
      <c r="A21" s="11"/>
      <c r="B21" s="27"/>
      <c r="C21" s="83"/>
      <c r="D21" s="54" t="s">
        <v>123</v>
      </c>
      <c r="E21" s="1"/>
      <c r="F21" s="56"/>
    </row>
    <row r="22" spans="1:6" ht="11.4" customHeight="1" x14ac:dyDescent="0.2">
      <c r="A22" s="11"/>
      <c r="B22" s="27"/>
      <c r="C22" s="83"/>
      <c r="D22" s="26" t="s">
        <v>709</v>
      </c>
      <c r="E22" s="5" t="s">
        <v>63</v>
      </c>
      <c r="F22" s="56">
        <v>1</v>
      </c>
    </row>
    <row r="23" spans="1:6" ht="11.4" customHeight="1" x14ac:dyDescent="0.2">
      <c r="A23" s="11"/>
      <c r="B23" s="27"/>
      <c r="C23" s="83"/>
      <c r="D23" s="105"/>
      <c r="E23" s="1"/>
      <c r="F23" s="56"/>
    </row>
    <row r="24" spans="1:6" ht="11.4" customHeight="1" x14ac:dyDescent="0.2">
      <c r="A24" s="11"/>
      <c r="B24" s="27"/>
      <c r="C24" s="83">
        <v>4</v>
      </c>
      <c r="D24" s="104" t="s">
        <v>58</v>
      </c>
      <c r="E24" s="1"/>
      <c r="F24" s="56"/>
    </row>
    <row r="25" spans="1:6" ht="24" customHeight="1" x14ac:dyDescent="0.2">
      <c r="A25" s="11"/>
      <c r="B25" s="27"/>
      <c r="C25" s="83"/>
      <c r="D25" s="54" t="s">
        <v>122</v>
      </c>
      <c r="E25" s="1"/>
      <c r="F25" s="56"/>
    </row>
    <row r="26" spans="1:6" ht="11.4" customHeight="1" x14ac:dyDescent="0.2">
      <c r="A26" s="11"/>
      <c r="B26" s="27"/>
      <c r="C26" s="83"/>
      <c r="D26" s="26" t="s">
        <v>711</v>
      </c>
      <c r="E26" s="1" t="s">
        <v>63</v>
      </c>
      <c r="F26" s="56">
        <v>1</v>
      </c>
    </row>
    <row r="27" spans="1:6" ht="11.4" customHeight="1" x14ac:dyDescent="0.2">
      <c r="A27" s="11"/>
      <c r="B27" s="27"/>
      <c r="C27" s="83"/>
      <c r="D27" s="105" t="s">
        <v>712</v>
      </c>
      <c r="E27" s="5" t="s">
        <v>63</v>
      </c>
      <c r="F27" s="56">
        <v>1</v>
      </c>
    </row>
    <row r="28" spans="1:6" ht="11.4" customHeight="1" x14ac:dyDescent="0.2">
      <c r="A28" s="11"/>
      <c r="B28" s="27"/>
      <c r="C28" s="83"/>
      <c r="D28" s="105"/>
      <c r="E28" s="1"/>
      <c r="F28" s="56"/>
    </row>
    <row r="29" spans="1:6" ht="11.4" customHeight="1" x14ac:dyDescent="0.2">
      <c r="A29" s="81"/>
      <c r="B29" s="75"/>
      <c r="C29" s="83" t="s">
        <v>8</v>
      </c>
      <c r="D29" s="104" t="s">
        <v>59</v>
      </c>
      <c r="E29" s="1"/>
      <c r="F29" s="56"/>
    </row>
    <row r="30" spans="1:6" ht="36.75" customHeight="1" x14ac:dyDescent="0.2">
      <c r="A30" s="81"/>
      <c r="B30" s="75"/>
      <c r="C30" s="187"/>
      <c r="D30" s="3" t="s">
        <v>91</v>
      </c>
      <c r="E30" s="1"/>
      <c r="F30" s="56"/>
    </row>
    <row r="31" spans="1:6" s="71" customFormat="1" ht="11.4" customHeight="1" x14ac:dyDescent="0.25">
      <c r="A31" s="11"/>
      <c r="B31" s="22"/>
      <c r="C31" s="98"/>
      <c r="D31" s="26" t="s">
        <v>713</v>
      </c>
      <c r="E31" s="5" t="s">
        <v>63</v>
      </c>
      <c r="F31" s="56">
        <v>1</v>
      </c>
    </row>
    <row r="32" spans="1:6" s="71" customFormat="1" ht="11.4" customHeight="1" x14ac:dyDescent="0.25">
      <c r="A32" s="11"/>
      <c r="B32" s="22"/>
      <c r="C32" s="98"/>
      <c r="D32" s="26"/>
      <c r="E32" s="5"/>
      <c r="F32" s="56"/>
    </row>
    <row r="33" spans="1:6" s="71" customFormat="1" ht="38.25" customHeight="1" x14ac:dyDescent="0.25">
      <c r="A33" s="11"/>
      <c r="B33" s="22"/>
      <c r="C33" s="196">
        <v>6</v>
      </c>
      <c r="D33" s="54" t="s">
        <v>588</v>
      </c>
      <c r="E33" s="5"/>
      <c r="F33" s="56"/>
    </row>
    <row r="34" spans="1:6" s="71" customFormat="1" ht="11.4" customHeight="1" x14ac:dyDescent="0.3">
      <c r="A34" s="11"/>
      <c r="B34" s="22"/>
      <c r="C34" s="98"/>
      <c r="D34" t="s">
        <v>714</v>
      </c>
      <c r="E34" s="5" t="s">
        <v>63</v>
      </c>
      <c r="F34" s="56">
        <v>4</v>
      </c>
    </row>
    <row r="35" spans="1:6" s="71" customFormat="1" ht="11.4" customHeight="1" x14ac:dyDescent="0.25">
      <c r="A35" s="11"/>
      <c r="B35" s="22"/>
      <c r="C35" s="98"/>
      <c r="D35" s="26"/>
      <c r="E35" s="5"/>
      <c r="F35" s="56"/>
    </row>
    <row r="36" spans="1:6" s="71" customFormat="1" ht="25.5" customHeight="1" x14ac:dyDescent="0.25">
      <c r="A36" s="11"/>
      <c r="B36" s="22"/>
      <c r="C36" s="98"/>
      <c r="D36" s="26"/>
      <c r="E36" s="5"/>
      <c r="F36" s="56"/>
    </row>
    <row r="37" spans="1:6" ht="70.5" customHeight="1" x14ac:dyDescent="0.2">
      <c r="D37" s="119"/>
    </row>
    <row r="38" spans="1:6" ht="70.5" customHeight="1" x14ac:dyDescent="0.2"/>
    <row r="39" spans="1:6" ht="70.5" customHeight="1" x14ac:dyDescent="0.2"/>
    <row r="40" spans="1:6" ht="70.5" customHeight="1" x14ac:dyDescent="0.2"/>
    <row r="41" spans="1:6" ht="70.5" customHeight="1" x14ac:dyDescent="0.2"/>
    <row r="42" spans="1:6" ht="70.5" customHeight="1" x14ac:dyDescent="0.2"/>
    <row r="43" spans="1:6" ht="70.5" customHeight="1" x14ac:dyDescent="0.2"/>
    <row r="44" spans="1:6" ht="70.5" customHeight="1" x14ac:dyDescent="0.2"/>
  </sheetData>
  <pageMargins left="0.70866141732283472" right="0.70866141732283472" top="0.74803149606299213" bottom="0.74803149606299213" header="0.31496062992125984" footer="0.31496062992125984"/>
  <pageSetup paperSize="9" scale="90" fitToHeight="3" orientation="portrait" horizontalDpi="4294967293" verticalDpi="4294967293"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0"/>
  <sheetViews>
    <sheetView view="pageBreakPreview" zoomScaleNormal="100" zoomScaleSheetLayoutView="100" workbookViewId="0">
      <selection activeCell="G1" sqref="G1:G1048576"/>
    </sheetView>
  </sheetViews>
  <sheetFormatPr defaultColWidth="9" defaultRowHeight="13.8" x14ac:dyDescent="0.2"/>
  <cols>
    <col min="1" max="1" width="4" style="21" customWidth="1"/>
    <col min="2" max="2" width="5.109375" style="22" customWidth="1"/>
    <col min="3" max="3" width="7.44140625" style="23" customWidth="1"/>
    <col min="4" max="4" width="60.5546875" style="78" customWidth="1"/>
    <col min="5" max="5" width="4.88671875" style="23" customWidth="1"/>
    <col min="6" max="6" width="7.5546875" style="57" customWidth="1"/>
    <col min="7" max="8" width="13.6640625" style="26" bestFit="1" customWidth="1"/>
    <col min="9" max="16384" width="9" style="26"/>
  </cols>
  <sheetData>
    <row r="1" spans="1:8" ht="16.2" x14ac:dyDescent="0.2">
      <c r="A1" s="222" t="s">
        <v>21</v>
      </c>
    </row>
    <row r="3" spans="1:8" s="71" customFormat="1" x14ac:dyDescent="0.25">
      <c r="A3" s="61" t="s">
        <v>82</v>
      </c>
      <c r="B3" s="67"/>
      <c r="C3" s="68"/>
      <c r="D3" s="72"/>
      <c r="E3" s="69"/>
      <c r="F3" s="70"/>
    </row>
    <row r="4" spans="1:8" x14ac:dyDescent="0.25">
      <c r="A4" s="85" t="s">
        <v>75</v>
      </c>
      <c r="B4" s="27"/>
      <c r="C4" s="13"/>
      <c r="E4" s="5"/>
      <c r="F4" s="56"/>
    </row>
    <row r="5" spans="1:8" x14ac:dyDescent="0.25">
      <c r="A5" s="11"/>
      <c r="B5" s="75"/>
      <c r="C5" s="77"/>
      <c r="D5" s="85"/>
      <c r="E5" s="79"/>
      <c r="F5" s="80"/>
    </row>
    <row r="6" spans="1:8" x14ac:dyDescent="0.2">
      <c r="A6" s="11" t="s">
        <v>210</v>
      </c>
      <c r="B6" s="27"/>
      <c r="C6" s="13"/>
      <c r="D6" s="78" t="s">
        <v>35</v>
      </c>
      <c r="E6" s="5"/>
      <c r="F6" s="56"/>
    </row>
    <row r="7" spans="1:8" s="65" customFormat="1" x14ac:dyDescent="0.25">
      <c r="A7" s="11"/>
      <c r="B7" s="75"/>
      <c r="C7" s="77"/>
      <c r="D7" s="86"/>
      <c r="E7" s="79"/>
      <c r="F7" s="80"/>
    </row>
    <row r="8" spans="1:8" ht="14.1" customHeight="1" x14ac:dyDescent="0.2">
      <c r="A8" s="11" t="s">
        <v>211</v>
      </c>
      <c r="B8" s="27"/>
      <c r="C8" s="4"/>
      <c r="D8" s="87" t="s">
        <v>0</v>
      </c>
      <c r="E8" s="1"/>
      <c r="F8" s="56"/>
    </row>
    <row r="9" spans="1:8" ht="14.1" customHeight="1" x14ac:dyDescent="0.2">
      <c r="A9" s="11"/>
      <c r="B9" s="27"/>
      <c r="C9" s="4"/>
      <c r="D9" s="87"/>
      <c r="E9" s="1"/>
      <c r="F9" s="56"/>
    </row>
    <row r="10" spans="1:8" ht="14.1" customHeight="1" x14ac:dyDescent="0.2">
      <c r="A10" s="11" t="s">
        <v>212</v>
      </c>
      <c r="B10" s="27"/>
      <c r="C10" s="4"/>
      <c r="D10" s="87" t="s">
        <v>158</v>
      </c>
      <c r="E10" s="1"/>
      <c r="F10" s="56"/>
      <c r="G10" s="251"/>
      <c r="H10" s="250"/>
    </row>
    <row r="11" spans="1:8" ht="14.1" customHeight="1" x14ac:dyDescent="0.2">
      <c r="A11" s="11"/>
      <c r="B11" s="27"/>
      <c r="C11" s="4"/>
      <c r="D11" s="87"/>
      <c r="E11" s="1"/>
      <c r="F11" s="56"/>
    </row>
    <row r="12" spans="1:8" ht="14.1" customHeight="1" x14ac:dyDescent="0.2">
      <c r="A12" s="11" t="s">
        <v>213</v>
      </c>
      <c r="B12" s="27"/>
      <c r="C12" s="4"/>
      <c r="D12" s="87" t="s">
        <v>83</v>
      </c>
      <c r="E12" s="1"/>
      <c r="F12" s="56"/>
      <c r="G12" s="162"/>
    </row>
    <row r="13" spans="1:8" ht="14.1" customHeight="1" x14ac:dyDescent="0.2">
      <c r="A13" s="11"/>
      <c r="B13" s="27"/>
      <c r="C13" s="4"/>
      <c r="D13" s="87"/>
      <c r="E13" s="1"/>
      <c r="F13" s="56"/>
    </row>
    <row r="14" spans="1:8" ht="14.1" customHeight="1" x14ac:dyDescent="0.2">
      <c r="A14" s="11" t="s">
        <v>214</v>
      </c>
      <c r="B14" s="27"/>
      <c r="C14" s="4"/>
      <c r="D14" s="87" t="s">
        <v>92</v>
      </c>
      <c r="E14" s="1"/>
      <c r="F14" s="56"/>
    </row>
    <row r="15" spans="1:8" x14ac:dyDescent="0.2">
      <c r="A15" s="11"/>
      <c r="B15" s="27"/>
      <c r="C15" s="4"/>
      <c r="D15" s="87"/>
      <c r="E15" s="1"/>
      <c r="F15" s="56"/>
    </row>
    <row r="16" spans="1:8" ht="14.1" customHeight="1" x14ac:dyDescent="0.2">
      <c r="A16" s="11" t="s">
        <v>215</v>
      </c>
      <c r="B16" s="27"/>
      <c r="C16" s="4"/>
      <c r="D16" s="87" t="s">
        <v>288</v>
      </c>
      <c r="E16" s="1"/>
      <c r="F16" s="56"/>
    </row>
    <row r="17" spans="1:6" ht="14.1" customHeight="1" x14ac:dyDescent="0.2">
      <c r="A17" s="11"/>
      <c r="B17" s="27"/>
      <c r="C17" s="4"/>
      <c r="D17" s="87"/>
      <c r="E17" s="1"/>
      <c r="F17" s="56"/>
    </row>
    <row r="18" spans="1:6" ht="14.1" customHeight="1" x14ac:dyDescent="0.2">
      <c r="A18" s="11" t="s">
        <v>216</v>
      </c>
      <c r="B18" s="27"/>
      <c r="C18" s="4"/>
      <c r="D18" s="87" t="s">
        <v>84</v>
      </c>
      <c r="E18" s="1"/>
      <c r="F18" s="56"/>
    </row>
    <row r="19" spans="1:6" ht="14.1" customHeight="1" x14ac:dyDescent="0.2">
      <c r="A19" s="11"/>
      <c r="B19" s="27"/>
      <c r="C19" s="4"/>
      <c r="D19" s="87"/>
      <c r="E19" s="1"/>
      <c r="F19" s="56"/>
    </row>
    <row r="20" spans="1:6" ht="14.1" customHeight="1" x14ac:dyDescent="0.25">
      <c r="A20" s="11" t="s">
        <v>217</v>
      </c>
      <c r="B20" s="75"/>
      <c r="C20" s="77"/>
      <c r="D20" s="85" t="s">
        <v>54</v>
      </c>
      <c r="E20" s="79"/>
      <c r="F20" s="80"/>
    </row>
    <row r="21" spans="1:6" ht="14.1" customHeight="1" x14ac:dyDescent="0.25">
      <c r="A21" s="11"/>
      <c r="B21" s="75"/>
      <c r="C21" s="77"/>
      <c r="D21" s="85"/>
      <c r="E21" s="79"/>
      <c r="F21" s="80"/>
    </row>
    <row r="22" spans="1:6" ht="14.1" customHeight="1" x14ac:dyDescent="0.25">
      <c r="A22" s="11" t="s">
        <v>218</v>
      </c>
      <c r="B22" s="75"/>
      <c r="C22" s="77"/>
      <c r="D22" s="85" t="s">
        <v>202</v>
      </c>
      <c r="E22" s="79"/>
      <c r="F22" s="80"/>
    </row>
    <row r="23" spans="1:6" ht="14.1" customHeight="1" x14ac:dyDescent="0.25">
      <c r="A23" s="11"/>
      <c r="B23" s="75"/>
      <c r="C23" s="77"/>
      <c r="D23" s="85"/>
      <c r="E23" s="79"/>
      <c r="F23" s="80"/>
    </row>
    <row r="24" spans="1:6" ht="14.1" customHeight="1" x14ac:dyDescent="0.25">
      <c r="A24" s="11" t="s">
        <v>219</v>
      </c>
      <c r="B24" s="75"/>
      <c r="C24" s="77"/>
      <c r="D24" s="85" t="s">
        <v>61</v>
      </c>
      <c r="E24" s="79"/>
      <c r="F24" s="80"/>
    </row>
    <row r="25" spans="1:6" ht="14.1" customHeight="1" x14ac:dyDescent="0.2">
      <c r="A25" s="88"/>
      <c r="B25" s="89"/>
      <c r="C25" s="90"/>
      <c r="D25" s="91"/>
      <c r="E25" s="92"/>
      <c r="F25" s="93"/>
    </row>
    <row r="26" spans="1:6" ht="14.1" customHeight="1" x14ac:dyDescent="0.2">
      <c r="A26" s="11" t="s">
        <v>78</v>
      </c>
      <c r="B26" s="27"/>
      <c r="C26" s="4"/>
      <c r="D26" s="87"/>
      <c r="E26" s="1"/>
      <c r="F26" s="56"/>
    </row>
    <row r="27" spans="1:6" ht="14.1" customHeight="1" x14ac:dyDescent="0.2">
      <c r="A27" s="11"/>
      <c r="B27" s="27"/>
      <c r="C27" s="4"/>
      <c r="D27" s="87"/>
      <c r="E27" s="1"/>
      <c r="F27" s="56"/>
    </row>
    <row r="28" spans="1:6" ht="14.1" customHeight="1" x14ac:dyDescent="0.25">
      <c r="A28" s="85" t="s">
        <v>79</v>
      </c>
      <c r="B28" s="27"/>
      <c r="C28" s="4"/>
      <c r="D28" s="87"/>
      <c r="E28" s="1"/>
      <c r="F28" s="56"/>
    </row>
    <row r="29" spans="1:6" ht="14.1" customHeight="1" x14ac:dyDescent="0.2">
      <c r="A29" s="37" t="s">
        <v>76</v>
      </c>
      <c r="B29" s="27"/>
      <c r="C29" s="4"/>
      <c r="D29" s="87"/>
      <c r="E29" s="1"/>
      <c r="F29" s="56"/>
    </row>
    <row r="30" spans="1:6" ht="14.1" customHeight="1" x14ac:dyDescent="0.2">
      <c r="A30" s="37" t="s">
        <v>77</v>
      </c>
      <c r="B30" s="27"/>
      <c r="C30" s="4"/>
      <c r="D30" s="87"/>
      <c r="E30" s="1"/>
      <c r="F30" s="56"/>
    </row>
    <row r="31" spans="1:6" ht="14.1" customHeight="1" x14ac:dyDescent="0.2">
      <c r="A31" s="37" t="s">
        <v>80</v>
      </c>
      <c r="B31" s="27"/>
      <c r="C31" s="4"/>
      <c r="D31" s="87"/>
      <c r="E31" s="1"/>
      <c r="F31" s="56"/>
    </row>
    <row r="32" spans="1:6" ht="14.1" customHeight="1" x14ac:dyDescent="0.2">
      <c r="A32" s="37"/>
      <c r="B32" s="27"/>
      <c r="C32" s="4"/>
      <c r="D32" s="87"/>
      <c r="E32" s="1"/>
      <c r="F32" s="56"/>
    </row>
    <row r="33" spans="1:6" ht="14.1" customHeight="1" x14ac:dyDescent="0.25">
      <c r="A33" s="85" t="s">
        <v>90</v>
      </c>
      <c r="B33" s="27"/>
      <c r="C33" s="4"/>
      <c r="D33" s="87"/>
      <c r="E33" s="1"/>
      <c r="F33" s="56"/>
    </row>
    <row r="34" spans="1:6" ht="14.1" customHeight="1" x14ac:dyDescent="0.2">
      <c r="A34" s="37" t="s">
        <v>18</v>
      </c>
      <c r="B34" s="27"/>
      <c r="C34" s="4"/>
      <c r="D34" s="87"/>
      <c r="E34" s="1"/>
      <c r="F34" s="56"/>
    </row>
    <row r="35" spans="1:6" ht="14.1" customHeight="1" x14ac:dyDescent="0.2">
      <c r="A35" s="11" t="s">
        <v>81</v>
      </c>
      <c r="B35" s="27"/>
      <c r="C35" s="4"/>
      <c r="D35" s="87"/>
      <c r="E35" s="1"/>
      <c r="F35" s="56"/>
    </row>
    <row r="36" spans="1:6" ht="14.1" customHeight="1" x14ac:dyDescent="0.2">
      <c r="A36" s="81" t="s">
        <v>17</v>
      </c>
      <c r="B36" s="27"/>
      <c r="C36" s="4"/>
      <c r="D36" s="87"/>
      <c r="E36" s="1"/>
      <c r="F36" s="56"/>
    </row>
    <row r="37" spans="1:6" ht="14.1" customHeight="1" x14ac:dyDescent="0.2">
      <c r="A37" s="81"/>
      <c r="B37" s="27"/>
      <c r="C37" s="4"/>
      <c r="D37" s="87"/>
      <c r="E37" s="1"/>
      <c r="F37" s="56"/>
    </row>
    <row r="38" spans="1:6" ht="30" customHeight="1" x14ac:dyDescent="0.2">
      <c r="A38" s="26"/>
      <c r="B38" s="27"/>
      <c r="C38" s="4"/>
      <c r="D38" s="87"/>
      <c r="E38" s="1"/>
      <c r="F38" s="56"/>
    </row>
    <row r="39" spans="1:6" ht="30" customHeight="1" x14ac:dyDescent="0.2"/>
    <row r="40" spans="1:6" ht="30" customHeight="1" x14ac:dyDescent="0.2"/>
  </sheetData>
  <pageMargins left="0.70866141732283472" right="0.70866141732283472" top="0.74803149606299213" bottom="0.74803149606299213" header="0.31496062992125984" footer="0.31496062992125984"/>
  <pageSetup paperSize="9" scale="97" orientation="portrait" horizontalDpi="4294967293" verticalDpi="4294967293"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49"/>
  <sheetViews>
    <sheetView tabSelected="1" workbookViewId="0">
      <selection activeCell="J14" sqref="J14"/>
    </sheetView>
  </sheetViews>
  <sheetFormatPr defaultColWidth="11.44140625" defaultRowHeight="13.8" x14ac:dyDescent="0.25"/>
  <cols>
    <col min="1" max="1" width="5" style="4" customWidth="1"/>
    <col min="2" max="2" width="35.109375" style="1" customWidth="1"/>
    <col min="3" max="3" width="43.109375" style="12" customWidth="1"/>
    <col min="4" max="4" width="85.6640625" style="12" hidden="1" customWidth="1"/>
    <col min="5" max="16384" width="11.44140625" style="71"/>
  </cols>
  <sheetData>
    <row r="1" spans="1:4" x14ac:dyDescent="0.25">
      <c r="C1" s="3"/>
    </row>
    <row r="2" spans="1:4" ht="16.2" x14ac:dyDescent="0.25">
      <c r="A2" s="222" t="s">
        <v>21</v>
      </c>
      <c r="C2" s="3"/>
    </row>
    <row r="3" spans="1:4" x14ac:dyDescent="0.25">
      <c r="A3" s="4" t="s">
        <v>570</v>
      </c>
      <c r="C3" s="3"/>
    </row>
    <row r="4" spans="1:4" x14ac:dyDescent="0.25">
      <c r="C4" s="3"/>
    </row>
    <row r="5" spans="1:4" x14ac:dyDescent="0.25">
      <c r="C5" s="3"/>
    </row>
    <row r="6" spans="1:4" x14ac:dyDescent="0.25">
      <c r="A6" s="199" t="s">
        <v>499</v>
      </c>
      <c r="B6" s="199"/>
      <c r="C6" s="200"/>
      <c r="D6" s="223"/>
    </row>
    <row r="7" spans="1:4" x14ac:dyDescent="0.25">
      <c r="A7" s="199" t="s">
        <v>485</v>
      </c>
      <c r="B7" s="199" t="s">
        <v>486</v>
      </c>
      <c r="C7" s="224" t="s">
        <v>487</v>
      </c>
      <c r="D7" s="225" t="s">
        <v>488</v>
      </c>
    </row>
    <row r="8" spans="1:4" ht="100.5" customHeight="1" x14ac:dyDescent="0.3">
      <c r="A8" s="4">
        <v>1</v>
      </c>
      <c r="B8"/>
      <c r="C8" s="3" t="s">
        <v>500</v>
      </c>
      <c r="D8" s="12" t="s">
        <v>502</v>
      </c>
    </row>
    <row r="9" spans="1:4" x14ac:dyDescent="0.25">
      <c r="A9" s="199" t="s">
        <v>521</v>
      </c>
      <c r="B9" s="199"/>
      <c r="C9" s="200"/>
      <c r="D9" s="223"/>
    </row>
    <row r="10" spans="1:4" x14ac:dyDescent="0.25">
      <c r="A10" s="199" t="s">
        <v>485</v>
      </c>
      <c r="B10" s="199" t="s">
        <v>486</v>
      </c>
      <c r="C10" s="224" t="s">
        <v>487</v>
      </c>
      <c r="D10" s="225" t="s">
        <v>488</v>
      </c>
    </row>
    <row r="11" spans="1:4" ht="123" customHeight="1" x14ac:dyDescent="0.3">
      <c r="B11"/>
      <c r="C11" s="3" t="s">
        <v>613</v>
      </c>
      <c r="D11" s="12" t="s">
        <v>314</v>
      </c>
    </row>
    <row r="12" spans="1:4" s="123" customFormat="1" ht="11.4" x14ac:dyDescent="0.2">
      <c r="A12" s="199" t="s">
        <v>560</v>
      </c>
      <c r="B12" s="199"/>
      <c r="C12" s="200"/>
      <c r="D12" s="203"/>
    </row>
    <row r="13" spans="1:4" x14ac:dyDescent="0.25">
      <c r="A13" s="199" t="s">
        <v>485</v>
      </c>
      <c r="B13" s="199" t="s">
        <v>486</v>
      </c>
      <c r="C13" s="224" t="s">
        <v>487</v>
      </c>
      <c r="D13" s="223"/>
    </row>
    <row r="14" spans="1:4" ht="102" customHeight="1" x14ac:dyDescent="0.25">
      <c r="A14" s="4">
        <v>1</v>
      </c>
      <c r="C14" s="12" t="s">
        <v>568</v>
      </c>
      <c r="D14" s="12" t="s">
        <v>574</v>
      </c>
    </row>
    <row r="15" spans="1:4" ht="124.5" customHeight="1" x14ac:dyDescent="0.3">
      <c r="A15" s="4">
        <v>2</v>
      </c>
      <c r="B15"/>
      <c r="C15" s="12" t="s">
        <v>569</v>
      </c>
      <c r="D15" s="226" t="s">
        <v>575</v>
      </c>
    </row>
    <row r="16" spans="1:4" x14ac:dyDescent="0.25">
      <c r="A16" s="199" t="s">
        <v>498</v>
      </c>
      <c r="B16" s="199"/>
      <c r="C16" s="200"/>
      <c r="D16" s="223"/>
    </row>
    <row r="17" spans="1:6" x14ac:dyDescent="0.25">
      <c r="A17" s="199" t="s">
        <v>485</v>
      </c>
      <c r="B17" s="199" t="s">
        <v>486</v>
      </c>
      <c r="C17" s="224" t="s">
        <v>487</v>
      </c>
      <c r="D17" s="225" t="s">
        <v>488</v>
      </c>
    </row>
    <row r="18" spans="1:6" ht="91.5" customHeight="1" x14ac:dyDescent="0.25">
      <c r="A18" s="4">
        <v>1</v>
      </c>
      <c r="B18" s="71"/>
      <c r="C18" s="3" t="s">
        <v>489</v>
      </c>
      <c r="D18" s="227" t="s">
        <v>490</v>
      </c>
    </row>
    <row r="19" spans="1:6" ht="71.25" customHeight="1" x14ac:dyDescent="0.25">
      <c r="A19" s="4">
        <f>A18+1</f>
        <v>2</v>
      </c>
      <c r="B19" s="71"/>
      <c r="C19" s="3" t="s">
        <v>571</v>
      </c>
      <c r="D19" s="228" t="s">
        <v>491</v>
      </c>
    </row>
    <row r="20" spans="1:6" ht="126" customHeight="1" x14ac:dyDescent="0.25">
      <c r="A20" s="4">
        <f t="shared" ref="A20:A27" si="0">A19+1</f>
        <v>3</v>
      </c>
      <c r="B20" s="71"/>
      <c r="C20" s="3" t="s">
        <v>492</v>
      </c>
      <c r="D20" s="227" t="s">
        <v>493</v>
      </c>
    </row>
    <row r="21" spans="1:6" ht="106.5" customHeight="1" x14ac:dyDescent="0.25">
      <c r="A21" s="4">
        <f t="shared" si="0"/>
        <v>4</v>
      </c>
      <c r="B21" s="71"/>
      <c r="C21" s="3" t="s">
        <v>572</v>
      </c>
      <c r="D21" s="227" t="s">
        <v>494</v>
      </c>
    </row>
    <row r="22" spans="1:6" ht="118.5" customHeight="1" x14ac:dyDescent="0.25">
      <c r="A22" s="4">
        <f t="shared" si="0"/>
        <v>5</v>
      </c>
      <c r="B22" s="71"/>
      <c r="C22" s="3" t="s">
        <v>573</v>
      </c>
      <c r="D22" s="227" t="s">
        <v>495</v>
      </c>
    </row>
    <row r="23" spans="1:6" ht="125.25" customHeight="1" x14ac:dyDescent="0.25">
      <c r="A23" s="4">
        <f t="shared" si="0"/>
        <v>6</v>
      </c>
      <c r="B23" s="71"/>
      <c r="C23" s="12" t="s">
        <v>69</v>
      </c>
      <c r="D23" s="227" t="s">
        <v>496</v>
      </c>
    </row>
    <row r="24" spans="1:6" ht="132.75" customHeight="1" x14ac:dyDescent="0.25">
      <c r="A24" s="4">
        <f t="shared" si="0"/>
        <v>7</v>
      </c>
      <c r="B24" s="71"/>
      <c r="C24" s="3" t="s">
        <v>70</v>
      </c>
    </row>
    <row r="25" spans="1:6" ht="120.75" customHeight="1" x14ac:dyDescent="0.25">
      <c r="A25" s="4">
        <f t="shared" si="0"/>
        <v>8</v>
      </c>
      <c r="B25" s="71"/>
      <c r="C25" s="3" t="s">
        <v>71</v>
      </c>
    </row>
    <row r="26" spans="1:6" ht="130.5" customHeight="1" x14ac:dyDescent="0.25">
      <c r="A26" s="4">
        <f t="shared" si="0"/>
        <v>9</v>
      </c>
      <c r="B26" s="71"/>
      <c r="C26" s="3" t="s">
        <v>566</v>
      </c>
    </row>
    <row r="27" spans="1:6" ht="139.5" customHeight="1" x14ac:dyDescent="0.25">
      <c r="A27" s="4">
        <f t="shared" si="0"/>
        <v>10</v>
      </c>
      <c r="B27" s="71"/>
      <c r="C27" s="3" t="s">
        <v>140</v>
      </c>
      <c r="D27" s="227" t="s">
        <v>497</v>
      </c>
    </row>
    <row r="28" spans="1:6" s="123" customFormat="1" ht="14.4" customHeight="1" x14ac:dyDescent="0.2">
      <c r="A28" s="199" t="s">
        <v>561</v>
      </c>
      <c r="B28" s="200"/>
      <c r="C28" s="223"/>
      <c r="D28" s="203" t="e">
        <f>#REF!+#REF!+#REF!+#REF!</f>
        <v>#REF!</v>
      </c>
    </row>
    <row r="29" spans="1:6" s="123" customFormat="1" ht="11.4" x14ac:dyDescent="0.2">
      <c r="A29" s="4"/>
      <c r="B29" s="3"/>
      <c r="C29" s="12"/>
      <c r="D29" s="120"/>
    </row>
    <row r="30" spans="1:6" s="123" customFormat="1" ht="89.25" customHeight="1" x14ac:dyDescent="0.3">
      <c r="A30" s="4">
        <v>1</v>
      </c>
      <c r="B30"/>
      <c r="C30" s="3" t="s">
        <v>562</v>
      </c>
      <c r="D30" s="3" t="s">
        <v>141</v>
      </c>
    </row>
    <row r="31" spans="1:6" s="123" customFormat="1" ht="97.5" customHeight="1" x14ac:dyDescent="0.3">
      <c r="A31" s="4">
        <v>2</v>
      </c>
      <c r="C31" s="3" t="s">
        <v>565</v>
      </c>
      <c r="D31" s="3" t="s">
        <v>142</v>
      </c>
      <c r="F31"/>
    </row>
    <row r="32" spans="1:6" s="123" customFormat="1" ht="110.25" customHeight="1" x14ac:dyDescent="0.2">
      <c r="A32" s="4">
        <v>3</v>
      </c>
      <c r="C32" s="3" t="s">
        <v>564</v>
      </c>
      <c r="D32" s="217" t="s">
        <v>89</v>
      </c>
    </row>
    <row r="33" spans="1:6" s="123" customFormat="1" ht="11.4" x14ac:dyDescent="0.2">
      <c r="A33" s="199" t="s">
        <v>563</v>
      </c>
      <c r="B33" s="200"/>
      <c r="C33" s="223"/>
      <c r="D33" s="203" t="e">
        <f>#REF!+#REF!+#REF!</f>
        <v>#REF!</v>
      </c>
    </row>
    <row r="34" spans="1:6" s="249" customFormat="1" ht="11.4" x14ac:dyDescent="0.2">
      <c r="A34" s="233"/>
      <c r="B34" s="234"/>
      <c r="C34" s="261"/>
      <c r="D34" s="236"/>
    </row>
    <row r="35" spans="1:6" s="249" customFormat="1" ht="113.25" customHeight="1" x14ac:dyDescent="0.3">
      <c r="A35" s="4">
        <v>1</v>
      </c>
      <c r="B35"/>
      <c r="C35" s="261" t="s">
        <v>722</v>
      </c>
      <c r="D35" s="236"/>
    </row>
    <row r="36" spans="1:6" s="249" customFormat="1" ht="93" customHeight="1" x14ac:dyDescent="0.3">
      <c r="A36" s="4">
        <f>A35+1</f>
        <v>2</v>
      </c>
      <c r="B36"/>
      <c r="C36" s="261" t="s">
        <v>715</v>
      </c>
      <c r="D36" s="236"/>
    </row>
    <row r="37" spans="1:6" s="249" customFormat="1" ht="90.75" customHeight="1" x14ac:dyDescent="0.2">
      <c r="A37" s="4">
        <f t="shared" ref="A37:A46" si="1">A36+1</f>
        <v>3</v>
      </c>
      <c r="B37" s="234"/>
      <c r="C37" s="262" t="s">
        <v>716</v>
      </c>
      <c r="D37" s="236"/>
    </row>
    <row r="38" spans="1:6" s="249" customFormat="1" ht="178.5" customHeight="1" x14ac:dyDescent="0.2">
      <c r="A38" s="4">
        <f t="shared" si="1"/>
        <v>4</v>
      </c>
      <c r="B38" s="234"/>
      <c r="C38" s="261" t="s">
        <v>717</v>
      </c>
      <c r="D38" s="236"/>
    </row>
    <row r="39" spans="1:6" s="249" customFormat="1" ht="133.5" customHeight="1" x14ac:dyDescent="0.3">
      <c r="A39" s="4">
        <f t="shared" si="1"/>
        <v>5</v>
      </c>
      <c r="B39"/>
      <c r="C39" s="261" t="s">
        <v>720</v>
      </c>
      <c r="D39" s="236"/>
    </row>
    <row r="40" spans="1:6" s="249" customFormat="1" ht="155.25" customHeight="1" x14ac:dyDescent="0.2">
      <c r="A40" s="4">
        <f t="shared" si="1"/>
        <v>6</v>
      </c>
      <c r="B40" s="234"/>
      <c r="C40" s="261" t="s">
        <v>718</v>
      </c>
      <c r="D40" s="236"/>
    </row>
    <row r="41" spans="1:6" s="249" customFormat="1" ht="109.5" customHeight="1" x14ac:dyDescent="0.2">
      <c r="A41" s="4">
        <f t="shared" si="1"/>
        <v>7</v>
      </c>
      <c r="B41" s="234"/>
      <c r="C41" s="261" t="s">
        <v>719</v>
      </c>
      <c r="D41" s="236"/>
    </row>
    <row r="42" spans="1:6" s="249" customFormat="1" ht="128.25" customHeight="1" x14ac:dyDescent="0.3">
      <c r="A42" s="4">
        <f t="shared" si="1"/>
        <v>8</v>
      </c>
      <c r="B42"/>
      <c r="C42" s="261" t="s">
        <v>723</v>
      </c>
      <c r="D42" s="236"/>
    </row>
    <row r="43" spans="1:6" s="123" customFormat="1" ht="125.25" customHeight="1" x14ac:dyDescent="0.2">
      <c r="A43" s="4">
        <f t="shared" si="1"/>
        <v>9</v>
      </c>
      <c r="C43" s="3" t="s">
        <v>369</v>
      </c>
      <c r="D43" s="217" t="s">
        <v>370</v>
      </c>
    </row>
    <row r="44" spans="1:6" s="123" customFormat="1" ht="98.25" customHeight="1" x14ac:dyDescent="0.3">
      <c r="A44" s="4">
        <f t="shared" si="1"/>
        <v>10</v>
      </c>
      <c r="C44" s="3" t="s">
        <v>546</v>
      </c>
      <c r="D44" s="206" t="s">
        <v>371</v>
      </c>
      <c r="F44"/>
    </row>
    <row r="45" spans="1:6" s="123" customFormat="1" ht="99" customHeight="1" x14ac:dyDescent="0.3">
      <c r="A45" s="4">
        <f t="shared" si="1"/>
        <v>11</v>
      </c>
      <c r="B45"/>
      <c r="C45" s="3" t="s">
        <v>567</v>
      </c>
      <c r="D45" s="205" t="s">
        <v>372</v>
      </c>
    </row>
    <row r="46" spans="1:6" ht="143.25" customHeight="1" x14ac:dyDescent="0.3">
      <c r="A46" s="4">
        <f t="shared" si="1"/>
        <v>12</v>
      </c>
      <c r="B46"/>
      <c r="C46" s="12" t="s">
        <v>721</v>
      </c>
    </row>
    <row r="49" spans="3:3" ht="14.4" x14ac:dyDescent="0.3">
      <c r="C49"/>
    </row>
  </sheetData>
  <hyperlinks>
    <hyperlink ref="D18" r:id="rId1"/>
    <hyperlink ref="D23" r:id="rId2" display="https://www.mediamarkt.es/es/product/_movil-xiaomi-redmi-a2-verde-32-gb-2-gb-ram-652-hd-mediatek-helio-g36-5000-mah-android-1551260.html?utm_source=google&amp;utm_medium=cpc&amp;utm_campaign=rt_shopping_generic_nsp_na_MM-ES-S-G-CAT-PLA-PMAX.PH-PROMO-ALL-ALL&amp;gad_source=1&amp;gclid=CjwKCAiAlcyuBhBnEiwAOGZ2S-ZzqKJ6vSfwWQeFzK1hj5OkDfOB8LQrQLegi_D9WRtF2DbpuGqG-RoCUP4QAvD_BwE&amp;gclsrc=aw.ds"/>
    <hyperlink ref="D27" r:id="rId3"/>
    <hyperlink ref="D20" r:id="rId4" location="content"/>
    <hyperlink ref="D21" r:id="rId5"/>
    <hyperlink ref="D22" r:id="rId6"/>
    <hyperlink ref="D43" r:id="rId7"/>
    <hyperlink ref="D44" r:id="rId8" display="https://www.amazon.es/Detector-radiactivo-funciona-radiaci%C3%B3n-electromagn%C3%A9tica/dp/B0B52G6GZQ/ref=sr_1_22?__mk_es_ES=%C3%85M%C3%85%C5%BD%C3%95%C3%91&amp;crid=215RI110DGLBM&amp;keywords=contador+geiger+con+pilas&amp;qid=1705859552&amp;sprefix=contador+geiger+con+pilas%2Caps%2C136&amp;sr=8-22"/>
    <hyperlink ref="D45" r:id="rId9"/>
    <hyperlink ref="D32" r:id="rId10"/>
  </hyperlinks>
  <pageMargins left="0.70866141732283472" right="0.70866141732283472" top="0.74803149606299213" bottom="0.74803149606299213" header="0.31496062992125984" footer="0.31496062992125984"/>
  <pageSetup paperSize="9" scale="60" fitToHeight="3" orientation="portrait" r:id="rId11"/>
  <drawing r:id="rId1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Fulls de càlcul</vt:lpstr>
      </vt:variant>
      <vt:variant>
        <vt:i4>13</vt:i4>
      </vt:variant>
      <vt:variant>
        <vt:lpstr>Intervals amb nom</vt:lpstr>
      </vt:variant>
      <vt:variant>
        <vt:i4>13</vt:i4>
      </vt:variant>
    </vt:vector>
  </HeadingPairs>
  <TitlesOfParts>
    <vt:vector size="26" baseType="lpstr">
      <vt:lpstr>0</vt:lpstr>
      <vt:lpstr>1-DIV</vt:lpstr>
      <vt:lpstr>2-PIN</vt:lpstr>
      <vt:lpstr>3-EX</vt:lpstr>
      <vt:lpstr>4-GR</vt:lpstr>
      <vt:lpstr>5-AV</vt:lpstr>
      <vt:lpstr>6-ELEC</vt:lpstr>
      <vt:lpstr>7-ILU</vt:lpstr>
      <vt:lpstr>8-ATREZZO</vt:lpstr>
      <vt:lpstr>9-VARIS</vt:lpstr>
      <vt:lpstr>10-MUNTATGE</vt:lpstr>
      <vt:lpstr>RESUM</vt:lpstr>
      <vt:lpstr>ANNEX IMATGES PRODUCTES</vt:lpstr>
      <vt:lpstr>'0'!Àrea_d'impressió</vt:lpstr>
      <vt:lpstr>'10-MUNTATGE'!Àrea_d'impressió</vt:lpstr>
      <vt:lpstr>'1-DIV'!Àrea_d'impressió</vt:lpstr>
      <vt:lpstr>'2-PIN'!Àrea_d'impressió</vt:lpstr>
      <vt:lpstr>'3-EX'!Àrea_d'impressió</vt:lpstr>
      <vt:lpstr>'4-GR'!Àrea_d'impressió</vt:lpstr>
      <vt:lpstr>'5-AV'!Àrea_d'impressió</vt:lpstr>
      <vt:lpstr>'6-ELEC'!Àrea_d'impressió</vt:lpstr>
      <vt:lpstr>'7-ILU'!Àrea_d'impressió</vt:lpstr>
      <vt:lpstr>'8-ATREZZO'!Àrea_d'impressió</vt:lpstr>
      <vt:lpstr>'9-VARIS'!Àrea_d'impressió</vt:lpstr>
      <vt:lpstr>'ANNEX IMATGES PRODUCTES'!Àrea_d'impressió</vt:lpstr>
      <vt:lpstr>RESUM!Àrea_d'impressió</vt:lpstr>
    </vt:vector>
  </TitlesOfParts>
  <Company>Your Company Name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Your User Name</dc:creator>
  <cp:lastModifiedBy>Ajuntament de Barcelona</cp:lastModifiedBy>
  <cp:lastPrinted>2024-07-04T08:34:25Z</cp:lastPrinted>
  <dcterms:created xsi:type="dcterms:W3CDTF">2008-07-18T10:19:55Z</dcterms:created>
  <dcterms:modified xsi:type="dcterms:W3CDTF">2024-07-04T09:58:05Z</dcterms:modified>
</cp:coreProperties>
</file>