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3210" yWindow="-21150" windowWidth="23250" windowHeight="13170" tabRatio="500"/>
  </bookViews>
  <sheets>
    <sheet name="amidaments" sheetId="11" r:id="rId1"/>
  </sheets>
  <definedNames>
    <definedName name="_xlnm.Print_Area" localSheetId="0">amidaments!$A$1:$E$256</definedName>
  </definedNames>
  <calcPr calcId="145621"/>
</workbook>
</file>

<file path=xl/calcChain.xml><?xml version="1.0" encoding="utf-8"?>
<calcChain xmlns="http://schemas.openxmlformats.org/spreadsheetml/2006/main">
  <c r="E269" i="11" l="1"/>
  <c r="E268" i="11"/>
  <c r="E265" i="11"/>
  <c r="E263" i="11"/>
  <c r="E261" i="11"/>
  <c r="E218" i="11" l="1"/>
  <c r="E197" i="11"/>
  <c r="E162" i="11"/>
  <c r="E74" i="11"/>
  <c r="E56" i="11"/>
  <c r="E22" i="11"/>
  <c r="E130" i="11"/>
  <c r="E236" i="11" l="1"/>
  <c r="E256" i="11" l="1"/>
  <c r="E270" i="11" l="1"/>
</calcChain>
</file>

<file path=xl/sharedStrings.xml><?xml version="1.0" encoding="utf-8"?>
<sst xmlns="http://schemas.openxmlformats.org/spreadsheetml/2006/main" count="234" uniqueCount="187">
  <si>
    <t>Ref.</t>
  </si>
  <si>
    <t>FUSTERIA</t>
  </si>
  <si>
    <t xml:space="preserve">Ref. </t>
  </si>
  <si>
    <t xml:space="preserve">alçada x amplada x fons </t>
  </si>
  <si>
    <t>Els elements de fusteria han de tenir garantia de gestió forestal sostenible (certificació FSC, PEFC o equivalent). En el cas dels taulers de partícules, fibres o encenalls, han de ser de classe E1 (baix nivell de formaldehid).</t>
  </si>
  <si>
    <t>Les pintures utilitzades han d'estar lliures de dissolvents orgànics i, si és possible, que siguin ecològiques amb la seva corresponent certificació.</t>
  </si>
  <si>
    <t>SERRALLERIA</t>
  </si>
  <si>
    <t>Amidaments</t>
  </si>
  <si>
    <t>m2</t>
  </si>
  <si>
    <t>PARETS</t>
  </si>
  <si>
    <t>MARCS</t>
  </si>
  <si>
    <t>alçada x amplada</t>
  </si>
  <si>
    <t>AUDIOVISUALS</t>
  </si>
  <si>
    <t>PROJECTORS</t>
  </si>
  <si>
    <t>peces a paret i vitrines</t>
  </si>
  <si>
    <t>ambient general de l'exposició</t>
  </si>
  <si>
    <t xml:space="preserve">MUNTATGE </t>
  </si>
  <si>
    <t>GRÀFICA</t>
  </si>
  <si>
    <t>Les tintes i coles necesàries per la producció gràfica han d'estar lliures de dissolvents orgànics i, si és possible, que siguin ecològiques amb la corresponent certificació.</t>
  </si>
  <si>
    <t>titol + intro</t>
  </si>
  <si>
    <t>cartel·les</t>
  </si>
  <si>
    <t>PINTURA</t>
  </si>
  <si>
    <t>Referència</t>
  </si>
  <si>
    <t>NCS (pendent)</t>
  </si>
  <si>
    <t>MOBILIARI</t>
  </si>
  <si>
    <t xml:space="preserve">EQUIPS DE SO </t>
  </si>
  <si>
    <t>IL·LUMINADOR</t>
  </si>
  <si>
    <t>quantitat orientativa</t>
  </si>
  <si>
    <t>MAYA DEREN</t>
  </si>
  <si>
    <t>VITRINA 1</t>
  </si>
  <si>
    <r>
      <t>Acabat:</t>
    </r>
    <r>
      <rPr>
        <sz val="10"/>
        <color rgb="FF000000"/>
        <rFont val="Helvetica"/>
        <family val="2"/>
      </rPr>
      <t xml:space="preserve"> la base de fusta tindrà un acabat amb pintura acrílica a l'aigua, mate i de color blanc. </t>
    </r>
    <r>
      <rPr>
        <i/>
        <sz val="10"/>
        <color rgb="FF000000"/>
        <rFont val="Helvetica"/>
        <family val="2"/>
      </rPr>
      <t xml:space="preserve">Si la </t>
    </r>
    <r>
      <rPr>
        <b/>
        <i/>
        <sz val="10"/>
        <color rgb="FF000000"/>
        <rFont val="Helvetica"/>
        <family val="2"/>
      </rPr>
      <t xml:space="preserve">vitrina 2 </t>
    </r>
    <r>
      <rPr>
        <i/>
        <sz val="10"/>
        <color rgb="FF000000"/>
        <rFont val="Helvetica"/>
        <family val="2"/>
      </rPr>
      <t xml:space="preserve">(actualment lacada) no es pot repintar amb acrílic, s'haurà de lacar, incloses les vitrines 1, marc vitrina 3 i caixes pantalles 4. </t>
    </r>
    <r>
      <rPr>
        <b/>
        <i/>
        <sz val="10"/>
        <color rgb="FF000000"/>
        <rFont val="Helvetica"/>
        <family val="2"/>
      </rPr>
      <t>Pendent determinar acabat pintura</t>
    </r>
  </si>
  <si>
    <t>V1</t>
  </si>
  <si>
    <t xml:space="preserve">mides de 3,4 x 300 x 80 cm </t>
  </si>
  <si>
    <t>MARC VITRINA 3</t>
  </si>
  <si>
    <t>MARC V3</t>
  </si>
  <si>
    <t>MARC CAIXA PANTALLA 4</t>
  </si>
  <si>
    <t>ESTRUCTURES RECTANGULARS</t>
  </si>
  <si>
    <t>URNA V1</t>
  </si>
  <si>
    <t>FRONTAL MARC VITRINA 3</t>
  </si>
  <si>
    <r>
      <t>Acabat:</t>
    </r>
    <r>
      <rPr>
        <sz val="10"/>
        <color rgb="FF000000"/>
        <rFont val="Helvetica"/>
        <family val="2"/>
      </rPr>
      <t xml:space="preserve"> metacrilat amb cantells polits</t>
    </r>
  </si>
  <si>
    <t>urna V1</t>
  </si>
  <si>
    <t>METACRILATS</t>
  </si>
  <si>
    <r>
      <t>Acabat:</t>
    </r>
    <r>
      <rPr>
        <sz val="10"/>
        <color rgb="FF000000"/>
        <rFont val="Helvetica"/>
        <family val="2"/>
      </rPr>
      <t xml:space="preserve"> el mateix color de ferro vernissat, mate</t>
    </r>
  </si>
  <si>
    <t xml:space="preserve">mides de 20 x 300 x 80 cm </t>
  </si>
  <si>
    <t>nº14</t>
  </si>
  <si>
    <t>mides generals  de 120 x 144 x 2 cm  - frontisses  a paret</t>
  </si>
  <si>
    <t>nº13</t>
  </si>
  <si>
    <t>mides generals  de 120 x 160 x 2 cm  - frontisses  a paret</t>
  </si>
  <si>
    <t>mides generals  de 120 x 160 x 2 cm  - frontisses + perfil + brida a columna</t>
  </si>
  <si>
    <t>nº19 / 23</t>
  </si>
  <si>
    <t>nº17</t>
  </si>
  <si>
    <t>mides generals  de 120 x 160 x 2 cm  - cable d'acer a sostre</t>
  </si>
  <si>
    <r>
      <t>Acabat:</t>
    </r>
    <r>
      <rPr>
        <sz val="10"/>
        <color rgb="FF000000"/>
        <rFont val="Helvetica"/>
        <family val="2"/>
      </rPr>
      <t xml:space="preserve"> el mateix color de ferro vernissat, mate o pintat</t>
    </r>
  </si>
  <si>
    <t>materials i unitats orientatives</t>
  </si>
  <si>
    <t>tensors, escanyacables, agafacables, etc per 12 estructures</t>
  </si>
  <si>
    <t xml:space="preserve">frontisses </t>
  </si>
  <si>
    <t>brides metàl·liques</t>
  </si>
  <si>
    <t xml:space="preserve">perfil ferro de 120 x 3 x 1 cm </t>
  </si>
  <si>
    <t>tapetes perfil U 27 x 27 mm - 144 cm</t>
  </si>
  <si>
    <t>tapetes perfil U 27 x 27 mm - 160 cm</t>
  </si>
  <si>
    <t>tapetes perfil U 27 x 27 mm - 120 cm</t>
  </si>
  <si>
    <t>blanc</t>
  </si>
  <si>
    <t>gris fosc</t>
  </si>
  <si>
    <t>reproductor de so (reproducció de diferents cançons d'un vinil que s'exposarà dins vitrina - caldrà preparar-ho per que es reprodueixi amb loop)</t>
  </si>
  <si>
    <t>mini altaveus de color blanc</t>
  </si>
  <si>
    <t>suports a paret</t>
  </si>
  <si>
    <t>AV6  (nº28)</t>
  </si>
  <si>
    <t>AV7 (nº34)</t>
  </si>
  <si>
    <t>AV1 (nº15)</t>
  </si>
  <si>
    <t>AV2 (nº12) / AV3 (nº20) / AV4 (nº21)</t>
  </si>
  <si>
    <t>VARIS</t>
  </si>
  <si>
    <t>PASSE-PARTOUT</t>
  </si>
  <si>
    <t>textos sala</t>
  </si>
  <si>
    <t>text sala (3 idiomes) - mides de 180 x 110 cm</t>
  </si>
  <si>
    <t>cita</t>
  </si>
  <si>
    <t>crèdits</t>
  </si>
  <si>
    <t>crèdits - mides de 120 x 70 cm</t>
  </si>
  <si>
    <t xml:space="preserve">VINILS DE TALL </t>
  </si>
  <si>
    <t>alçada x amplada (mides aproximades)</t>
  </si>
  <si>
    <t>IMPRESSIONS SOBRE PAPER</t>
  </si>
  <si>
    <t>alçada x amplada (confirmar mides)</t>
  </si>
  <si>
    <t xml:space="preserve">mides de 30 x 40  cm </t>
  </si>
  <si>
    <t>mides de 40 x 50 cm aprox</t>
  </si>
  <si>
    <t>mides de 90 x 110 cm aprox</t>
  </si>
  <si>
    <t>IMPRESSIONS SOBRE TELA</t>
  </si>
  <si>
    <t>alçada x amplada (mides imatge impressió - cal afegir el marge perimetral)</t>
  </si>
  <si>
    <t xml:space="preserve">mides de 120 x 144 cm aprox </t>
  </si>
  <si>
    <t xml:space="preserve">mides de 120 x 160 cm aprox </t>
  </si>
  <si>
    <t>nº13 / 19 / 23 / 17</t>
  </si>
  <si>
    <t>alçada x amplada (mides totals del paper)</t>
  </si>
  <si>
    <t>FOCUS MUSEU</t>
  </si>
  <si>
    <t>caragolaria diversa per penjar els marcs, fixar les tapetes de les estructures, les frontisses, etc</t>
  </si>
  <si>
    <t>elements gràfics: teles, fotografies, textos, gràfics</t>
  </si>
  <si>
    <t xml:space="preserve">MANTENIMENT </t>
  </si>
  <si>
    <t>Servei de manteniment i resolució d'incidències durant tot el període expositiu</t>
  </si>
  <si>
    <t>COSTOS INDIRECTES</t>
  </si>
  <si>
    <t>DESPESES GENERALS D'ESTRUCTURA (13%)</t>
  </si>
  <si>
    <t xml:space="preserve">BENEFICI INDUSTRIAL (6 %) </t>
  </si>
  <si>
    <t>TOTAL COSTOS INDIRECTES</t>
  </si>
  <si>
    <t>TOTAL OFERTA</t>
  </si>
  <si>
    <t xml:space="preserve">SUBTOTAL (COSTOS DIRECTES + COSTOS INDIRECTES) </t>
  </si>
  <si>
    <t>21% IVA</t>
  </si>
  <si>
    <t xml:space="preserve">TOTAL OFERTA </t>
  </si>
  <si>
    <t>Unitats</t>
  </si>
  <si>
    <t>Preu total</t>
  </si>
  <si>
    <r>
      <rPr>
        <b/>
        <sz val="10"/>
        <color indexed="8"/>
        <rFont val="Helvetica"/>
        <family val="2"/>
      </rPr>
      <t xml:space="preserve">Estructura: </t>
    </r>
    <r>
      <rPr>
        <sz val="10"/>
        <color indexed="8"/>
        <rFont val="Helvetica"/>
        <family val="2"/>
      </rPr>
      <t xml:space="preserve">construcció de la base superior de fusta per fixar damunt peanya d'obra situada al museu (costat de rampa d'accés). La base, amb fusta DM de 19 i 15 mm, inclou galze perimetral per tal que l'urna de metacrilat descansi. Comprovar prèviament les mesures de la peanya (museu). </t>
    </r>
    <r>
      <rPr>
        <i/>
        <sz val="10"/>
        <color indexed="8"/>
        <rFont val="Helvetica"/>
        <family val="2"/>
      </rPr>
      <t xml:space="preserve"> _Veure plànols 4.1 / 5.1</t>
    </r>
  </si>
  <si>
    <r>
      <t xml:space="preserve">Urna: </t>
    </r>
    <r>
      <rPr>
        <sz val="10"/>
        <color rgb="FF000000"/>
        <rFont val="Helvetica"/>
        <family val="2"/>
      </rPr>
      <t xml:space="preserve">subministrament d'urna de metacrilat de 8 mm, per tancament de vitrina. Comprovar les mides després de construir la base de fusta de la vitrina. </t>
    </r>
    <r>
      <rPr>
        <i/>
        <sz val="10"/>
        <color rgb="FF000000"/>
        <rFont val="Helvetica"/>
        <family val="2"/>
      </rPr>
      <t xml:space="preserve"> _Veure plànols 5.1 </t>
    </r>
  </si>
  <si>
    <t>TOTAL COSTOS DIRECTES</t>
  </si>
  <si>
    <r>
      <t>auriculars</t>
    </r>
    <r>
      <rPr>
        <sz val="10"/>
        <color theme="1"/>
        <rFont val="Helvetica"/>
        <family val="2"/>
      </rPr>
      <t xml:space="preserve"> + petit suport a paret</t>
    </r>
  </si>
  <si>
    <t>0.00 €</t>
  </si>
  <si>
    <t>MUNTATGE / MANTENIMENT / DESMUNTATGE GENERAL</t>
  </si>
  <si>
    <r>
      <t>Estructura general:</t>
    </r>
    <r>
      <rPr>
        <sz val="10"/>
        <color rgb="FF000000"/>
        <rFont val="Helvetica"/>
        <family val="2"/>
      </rPr>
      <t xml:space="preserve"> construcció de marc tipus vitrina amb fusta de DM. L'element de fusta té forma de caixa de 5 cares (obert per davant) i es tanca amb un metacrilat de 5 mm amb els cantells polits, fixat amb dues tapetes de fusta (superior i inferior) en forma de L. Al tauler frontal (interior) de la caixa es fixarà un llibre mitjançant grapes. L'ancoratge a paret de tota l'estructura es fa mitjançant sistema de penjar quadres a paret (caragols de seguretat).  </t>
    </r>
    <r>
      <rPr>
        <i/>
        <sz val="10"/>
        <color rgb="FF000000"/>
        <rFont val="Helvetica"/>
        <family val="2"/>
      </rPr>
      <t xml:space="preserve"> _Veure  plànols 4.1 / 5.2</t>
    </r>
  </si>
  <si>
    <t xml:space="preserve">mides generals de 65 x 55 x 10 cm </t>
  </si>
  <si>
    <r>
      <t>Estructura general:</t>
    </r>
    <r>
      <rPr>
        <sz val="10"/>
        <color rgb="FF000000"/>
        <rFont val="Helvetica"/>
        <family val="2"/>
      </rPr>
      <t xml:space="preserve"> construcció de marc tipus caixa amb fusta de DM. L'element de fusta té forma de caixa de 6 cares, amb finestra a la cara davantera (per visualitzar la imatge de la pantalla) i obertura a la cara posterior, per tal de poder fixar la pantalla i el suport a paret.  L'ancoratge a paret de tota l'estructura es fa recolzant la caixa damunt un llistó L'interior fixat prèviament a paret. </t>
    </r>
    <r>
      <rPr>
        <i/>
        <sz val="10"/>
        <color rgb="FF000000"/>
        <rFont val="Helvetica"/>
        <family val="2"/>
      </rPr>
      <t>Comprovar mides de l'obertura davantera, tenint en compte les mides del format de la imatge i no pas de la pantalla.</t>
    </r>
    <r>
      <rPr>
        <sz val="10"/>
        <color rgb="FF000000"/>
        <rFont val="Helvetica"/>
        <family val="2"/>
      </rPr>
      <t xml:space="preserve">   </t>
    </r>
    <r>
      <rPr>
        <i/>
        <sz val="10"/>
        <color rgb="FF000000"/>
        <rFont val="Helvetica"/>
        <family val="2"/>
      </rPr>
      <t xml:space="preserve"> _Veure  plànols 4.1 / 5.2</t>
    </r>
  </si>
  <si>
    <r>
      <t>Acabat:</t>
    </r>
    <r>
      <rPr>
        <sz val="10"/>
        <color rgb="FF000000"/>
        <rFont val="Helvetica"/>
        <family val="2"/>
      </rPr>
      <t xml:space="preserve"> la base de fusta tindrà un acabat amb pintura acrílica a l'aigua, mate i de color blanc. </t>
    </r>
    <r>
      <rPr>
        <i/>
        <sz val="10"/>
        <color rgb="FF000000"/>
        <rFont val="Helvetica"/>
        <family val="2"/>
      </rPr>
      <t xml:space="preserve">Si la </t>
    </r>
    <r>
      <rPr>
        <b/>
        <i/>
        <sz val="10"/>
        <color rgb="FF000000"/>
        <rFont val="Helvetica"/>
        <family val="2"/>
      </rPr>
      <t xml:space="preserve">vitrina 2 </t>
    </r>
    <r>
      <rPr>
        <i/>
        <sz val="10"/>
        <color rgb="FF000000"/>
        <rFont val="Helvetica"/>
        <family val="2"/>
      </rPr>
      <t xml:space="preserve">no es pot repintar amb acrílic, s'haurà de lacar, inclòs la vitrina 1, caixa pantalla 4 i peanya 5. </t>
    </r>
    <r>
      <rPr>
        <b/>
        <i/>
        <sz val="10"/>
        <color rgb="FF000000"/>
        <rFont val="Helvetica"/>
        <family val="2"/>
      </rPr>
      <t>Pendent determinar acabat pintura</t>
    </r>
  </si>
  <si>
    <t>PEANYA</t>
  </si>
  <si>
    <r>
      <t xml:space="preserve">Estructura general: </t>
    </r>
    <r>
      <rPr>
        <sz val="10"/>
        <color theme="1"/>
        <rFont val="Helvetica"/>
      </rPr>
      <t xml:space="preserve">construcció de peanya de fusta de DM per suportar projector audiovisual. L'element de fusta té forma de caixa de 6 cares, i s'haurà de fer una petita obertura per fer passar el cablejat interior. </t>
    </r>
    <r>
      <rPr>
        <i/>
        <sz val="10"/>
        <color theme="1"/>
        <rFont val="Helvetica"/>
      </rPr>
      <t xml:space="preserve">_ Veure plànols 4.1 / 5.1 </t>
    </r>
  </si>
  <si>
    <r>
      <t xml:space="preserve">Acabat: </t>
    </r>
    <r>
      <rPr>
        <sz val="10"/>
        <color theme="1"/>
        <rFont val="Helvetica"/>
      </rPr>
      <t>la base de fusta tindrà un acabat amb pintura acrílica a l'aigua, mate i color blanc. Si la vitrina 2 no es pot repintar amb acrílic, s'haurà de lacar, inclòs la vitrina 1, caixa pantalla 4 i peanya 5. Pendent determinar acabat pintura</t>
    </r>
  </si>
  <si>
    <r>
      <t xml:space="preserve">Frontal: </t>
    </r>
    <r>
      <rPr>
        <sz val="10"/>
        <color rgb="FF000000"/>
        <rFont val="Helvetica"/>
        <family val="2"/>
      </rPr>
      <t xml:space="preserve">subministrament de planxa de metacrilat de 5 mm, per tancament frontal de marc vitrina. Comprovar les mides després de construir la  vitrina. </t>
    </r>
    <r>
      <rPr>
        <i/>
        <sz val="10"/>
        <color rgb="FF000000"/>
        <rFont val="Helvetica"/>
        <family val="2"/>
      </rPr>
      <t xml:space="preserve"> _Veure plànols 5.2</t>
    </r>
  </si>
  <si>
    <t xml:space="preserve">mides de 64 x 54 x 0,5 cm </t>
  </si>
  <si>
    <r>
      <rPr>
        <b/>
        <sz val="10"/>
        <color indexed="8"/>
        <rFont val="Helvetica"/>
        <family val="2"/>
      </rPr>
      <t xml:space="preserve">Muntatge: </t>
    </r>
    <r>
      <rPr>
        <sz val="10"/>
        <color indexed="8"/>
        <rFont val="Helvetica"/>
        <family val="2"/>
      </rPr>
      <t xml:space="preserve">depenent la ubicació, es muntaran a l'espai d'una manera o altra. Hi ha tres tipus de muntatge: amb frontisses a paret, amb frontisses + perfil + brida metàl·lica a columna de sala i penjades amb cable d'acer i tensors (del sostre o paret). Les estructures amb penjades amb cable d'acer, estaran fixes i no tindran l'opció de passar-les d'un costat a l'altre. En els casos que les estructures portin frontisses, s'inclou un sistema de muntatge mecanitzat i soldat al perfil o tapeta, de manera que només s'hagi de caragolar un costat i així, s'agilitzi el muntatge a sala.  </t>
    </r>
    <r>
      <rPr>
        <b/>
        <i/>
        <sz val="10"/>
        <color indexed="8"/>
        <rFont val="Helvetica"/>
        <family val="2"/>
      </rPr>
      <t xml:space="preserve">Inclou tots els elements necessaris de subjecció (frontisses, brides metàl·liques, perfil de 30 x 10 mm, feltre, cable d'acer, tensors, escanya i subjecte cables... </t>
    </r>
    <r>
      <rPr>
        <i/>
        <sz val="10"/>
        <color indexed="8"/>
        <rFont val="Helvetica"/>
        <family val="2"/>
      </rPr>
      <t>Comprovar mides finals segons formats dels fotogrames a reproduir. _Veure plànols 4.1 / 5.6-5.11</t>
    </r>
  </si>
  <si>
    <t xml:space="preserve">Aparador </t>
  </si>
  <si>
    <t xml:space="preserve">mides generals de 120 x 160 x 2 cm -frontisses a paret </t>
  </si>
  <si>
    <t>SUPORTS  ESTRUCTURES</t>
  </si>
  <si>
    <r>
      <rPr>
        <b/>
        <sz val="10"/>
        <color indexed="8"/>
        <rFont val="Helvetica"/>
        <family val="2"/>
      </rPr>
      <t xml:space="preserve">Suports:  </t>
    </r>
    <r>
      <rPr>
        <sz val="10"/>
        <color indexed="8"/>
        <rFont val="Helvetica"/>
        <family val="2"/>
      </rPr>
      <t>subministrament de tots els elements necessaris de subjecció (frontisses, brides metàl·liques, perfil de 30 x 10 mm, feltre, cable d'acer, tensors, escanya i subjecte cables…)._</t>
    </r>
    <r>
      <rPr>
        <i/>
        <sz val="10"/>
        <color indexed="8"/>
        <rFont val="Helvetica"/>
      </rPr>
      <t>Veure plànols 4.1/5.6-5.11</t>
    </r>
  </si>
  <si>
    <t>aparador</t>
  </si>
  <si>
    <t>frontisses</t>
  </si>
  <si>
    <t xml:space="preserve">NCS - vitrina V2 de mides generals de 53 x 450 x 19 cm </t>
  </si>
  <si>
    <t xml:space="preserve">NOMÉS INSTAL·LACIÓ </t>
  </si>
  <si>
    <t>PANTALLA PLANA</t>
  </si>
  <si>
    <t xml:space="preserve">pantalla plana 15,6" o 27'' (dins marc caixa) + suport a paret. </t>
  </si>
  <si>
    <r>
      <rPr>
        <b/>
        <sz val="10"/>
        <color indexed="8"/>
        <rFont val="Helvetica"/>
        <family val="2"/>
      </rPr>
      <t>Equips de so:</t>
    </r>
    <r>
      <rPr>
        <sz val="10"/>
        <color indexed="8"/>
        <rFont val="Helvetica"/>
        <family val="2"/>
      </rPr>
      <t xml:space="preserve"> subministrament i instal·lació dels equips necessaris per reproduir el so de l'obra nº28, l'àudio de la pantalla de l'obra nº34 i la projecció a paret</t>
    </r>
    <r>
      <rPr>
        <i/>
        <sz val="10"/>
        <color indexed="8"/>
        <rFont val="Helvetica"/>
        <family val="2"/>
      </rPr>
      <t xml:space="preserve">. </t>
    </r>
    <r>
      <rPr>
        <sz val="10"/>
        <color indexed="8"/>
        <rFont val="Helvetica"/>
        <family val="2"/>
      </rPr>
      <t>En el cas de les projeccions, el so se sentirà a través de dos mini altaveus (amb el seu respectiu suport a paret) situat a banda i banda de la projecció.. La resta d'àudios s'escoltaran mitjançant</t>
    </r>
    <r>
      <rPr>
        <i/>
        <sz val="10"/>
        <color indexed="8"/>
        <rFont val="Helvetica"/>
        <family val="2"/>
      </rPr>
      <t xml:space="preserve"> </t>
    </r>
    <r>
      <rPr>
        <sz val="10"/>
        <color indexed="8"/>
        <rFont val="Helvetica"/>
        <family val="2"/>
      </rPr>
      <t xml:space="preserve">auriculars (inclou un petit suport a paret per recolzar-los quan no es facin servir). </t>
    </r>
    <r>
      <rPr>
        <i/>
        <sz val="10"/>
        <color indexed="8"/>
        <rFont val="Helvetica"/>
        <family val="2"/>
      </rPr>
      <t>_Veure plànols 1.4, 4.1, 4.2</t>
    </r>
  </si>
  <si>
    <t>AV2 (nº21)</t>
  </si>
  <si>
    <r>
      <t xml:space="preserve">projector  - no cal suport </t>
    </r>
    <r>
      <rPr>
        <b/>
        <i/>
        <sz val="10"/>
        <rFont val="Helvetica"/>
      </rPr>
      <t xml:space="preserve">(retroprojecció - curta distància) </t>
    </r>
  </si>
  <si>
    <r>
      <t xml:space="preserve">Producció de vinils de tall per adhesivar sobre paret de sala, paret de fusta o terra. </t>
    </r>
    <r>
      <rPr>
        <b/>
        <i/>
        <sz val="10"/>
        <color indexed="8"/>
        <rFont val="Helvetica"/>
        <family val="2"/>
      </rPr>
      <t xml:space="preserve">Mides orientatives de l'espai a ocupar.   </t>
    </r>
    <r>
      <rPr>
        <i/>
        <sz val="10"/>
        <color indexed="8"/>
        <rFont val="Helvetica"/>
        <family val="2"/>
      </rPr>
      <t xml:space="preserve"> _Veure plànols 4.4, 1.3-1.5, 2.2-2.6</t>
    </r>
  </si>
  <si>
    <r>
      <t xml:space="preserve">titol +intro (3 idiomes) - mides  de 240 x 415 cm </t>
    </r>
    <r>
      <rPr>
        <b/>
        <sz val="10"/>
        <color theme="1"/>
        <rFont val="Helvetica"/>
      </rPr>
      <t>(damunt paret fusta)</t>
    </r>
  </si>
  <si>
    <r>
      <t xml:space="preserve">info llibres i documents vitrines (cartel·les) - mides 10 x 20 cm </t>
    </r>
    <r>
      <rPr>
        <b/>
        <sz val="10"/>
        <color theme="1"/>
        <rFont val="Arial"/>
        <family val="2"/>
      </rPr>
      <t>(damunt  fusta vitrina)</t>
    </r>
  </si>
  <si>
    <r>
      <t xml:space="preserve">info pel·lícules i fotogrames (cartel·les) - mides 50 x 120 cm </t>
    </r>
    <r>
      <rPr>
        <b/>
        <sz val="10"/>
        <color theme="1"/>
        <rFont val="Arial"/>
        <family val="2"/>
      </rPr>
      <t>(damunt terra)</t>
    </r>
  </si>
  <si>
    <t>Vinil 1r espai</t>
  </si>
  <si>
    <t xml:space="preserve">Vinil aparador </t>
  </si>
  <si>
    <r>
      <t xml:space="preserve">composicó gràfica (1r espai) - mides 300 x 300 cm </t>
    </r>
    <r>
      <rPr>
        <b/>
        <sz val="10"/>
        <color theme="1"/>
        <rFont val="Arial"/>
        <family val="2"/>
      </rPr>
      <t>(damunt terra)</t>
    </r>
  </si>
  <si>
    <r>
      <t xml:space="preserve">composició gràfica (aparador) - mides 300 x 350 cm </t>
    </r>
    <r>
      <rPr>
        <b/>
        <sz val="10"/>
        <color theme="1"/>
        <rFont val="Arial"/>
        <family val="2"/>
      </rPr>
      <t>(damunt vidre)</t>
    </r>
  </si>
  <si>
    <r>
      <t xml:space="preserve">Impressió a una cara sobre paper / catró neutre o similar de 2-3 mm aprox. per enmarcar amb passe-partout i sense vidre. La impressió serà tant de fotogrames en b/n com textos i cites. </t>
    </r>
    <r>
      <rPr>
        <b/>
        <sz val="10"/>
        <color indexed="8"/>
        <rFont val="Helvetica"/>
        <family val="2"/>
      </rPr>
      <t>Inclou el subministrament del cartró.</t>
    </r>
    <r>
      <rPr>
        <i/>
        <sz val="10"/>
        <color indexed="8"/>
        <rFont val="Helvetica"/>
        <family val="2"/>
      </rPr>
      <t xml:space="preserve">   _Veure plànols 4.4, 1.3-1.4, 2.2-2.6, 5.3-5.5</t>
    </r>
  </si>
  <si>
    <r>
      <t xml:space="preserve">Impressió a una cara d'imatges fotogràfiques (fotogrames) o textos damunt tela blanca, fina i opaca. Les teles impreses es tensaran i adhesivaran amb cinta de doble cara damunt estructures de ferro (marcs de 20 x 20 mm). A les mides d'impressió, se'ls hi afegirà un marge perimetral de tela de 6-10 cm per manipular i facilitar el tensat.  </t>
    </r>
    <r>
      <rPr>
        <b/>
        <sz val="10"/>
        <color indexed="8"/>
        <rFont val="Helvetica"/>
        <family val="2"/>
      </rPr>
      <t xml:space="preserve"> Inclou el subministrament de les teles (pendent determinar referència) i la cinta més adient + material pel muntatge.</t>
    </r>
    <r>
      <rPr>
        <sz val="10"/>
        <color indexed="8"/>
        <rFont val="Helvetica"/>
        <family val="2"/>
      </rPr>
      <t xml:space="preserve">   </t>
    </r>
    <r>
      <rPr>
        <i/>
        <sz val="10"/>
        <color indexed="8"/>
        <rFont val="Helvetica"/>
        <family val="2"/>
      </rPr>
      <t xml:space="preserve"> _Veure plànols 4.4, 1.3-1.4, 2.2-2.6, 5.6, 5.10-5.11</t>
    </r>
  </si>
  <si>
    <r>
      <t>Acabat:</t>
    </r>
    <r>
      <rPr>
        <sz val="10"/>
        <color rgb="FF000000"/>
        <rFont val="Helvetica"/>
        <family val="2"/>
      </rPr>
      <t xml:space="preserve"> alumini de color negre i mate</t>
    </r>
  </si>
  <si>
    <r>
      <rPr>
        <b/>
        <sz val="10"/>
        <color indexed="8"/>
        <rFont val="Helvetica"/>
        <family val="2"/>
      </rPr>
      <t xml:space="preserve">Marcs: </t>
    </r>
    <r>
      <rPr>
        <sz val="10"/>
        <color indexed="8"/>
        <rFont val="Helvetica"/>
        <family val="2"/>
      </rPr>
      <t xml:space="preserve">subministrament (compra) de marcs estàndard d'alumini amb perfil de 7/10 x 20 mm (frontal x fons) i trassera de fusta de 5 mm aproximadament. No cal vidre. Se'ls hi afegirà passe-partout adhesivat a la trassera de la fusta </t>
    </r>
    <r>
      <rPr>
        <i/>
        <sz val="10"/>
        <color indexed="8"/>
        <rFont val="Helvetica"/>
        <family val="2"/>
      </rPr>
      <t xml:space="preserve"> _Veure plànols 4.1 / 5.3-5.5 </t>
    </r>
  </si>
  <si>
    <t>mides exteriors de 55 x 66 x 2 cm</t>
  </si>
  <si>
    <t>mides exteriors de 65 x 65 x 2 cm</t>
  </si>
  <si>
    <t>mides exteriors de 110 x 130 x 2 cm</t>
  </si>
  <si>
    <t xml:space="preserve">mides de 55 x 65  cm </t>
  </si>
  <si>
    <t xml:space="preserve">mides de 65 x 65 cm </t>
  </si>
  <si>
    <t xml:space="preserve">mides de 110 x 130 cm </t>
  </si>
  <si>
    <t>Suports pels llibres i documents: cartró neutre, ...</t>
  </si>
  <si>
    <r>
      <t xml:space="preserve">projector  + suport a sostre </t>
    </r>
    <r>
      <rPr>
        <i/>
        <sz val="10"/>
        <color theme="1"/>
        <rFont val="Helvetica"/>
        <family val="2"/>
      </rPr>
      <t xml:space="preserve">(projecció frontal) </t>
    </r>
    <r>
      <rPr>
        <i/>
        <sz val="10"/>
        <color rgb="FF0070C0"/>
        <rFont val="Helvetica"/>
      </rPr>
      <t>(un projector i un suport subministrats pel museu)</t>
    </r>
  </si>
  <si>
    <r>
      <t xml:space="preserve">Il·luminació de totes les peces, elements gràfics i escenogràfics i ambient general de l'exposició amb els focus existents al Museu.  </t>
    </r>
    <r>
      <rPr>
        <i/>
        <sz val="10"/>
        <color theme="1"/>
        <rFont val="Helvetica"/>
        <family val="2"/>
      </rPr>
      <t xml:space="preserve">_Veure plànols 1.2-1.5, 2.1-2.6, 3.1-3.5, 4.3 </t>
    </r>
  </si>
  <si>
    <r>
      <t>focus disponibles</t>
    </r>
    <r>
      <rPr>
        <b/>
        <i/>
        <sz val="10"/>
        <rFont val="Helv"/>
      </rPr>
      <t xml:space="preserve"> (4 models)</t>
    </r>
  </si>
  <si>
    <t xml:space="preserve">carrils trifàsics </t>
  </si>
  <si>
    <t>Inclou material fungible</t>
  </si>
  <si>
    <t xml:space="preserve">Muntatge de tots els elements. L'empresa de muntatge haurà de preveure de tots els elements i eines de transport, elevació o similars necessaris per a l'adjudicació del contracte, així com, de contenidors per a la recollida de residus durant el muntatge. Inclou els  operaris necessaris per a tots els dies de muntatge. </t>
  </si>
  <si>
    <t>peces: llibres, documents, estructures amb teles, marcs, elements escenogràfics, etc.</t>
  </si>
  <si>
    <t xml:space="preserve">estructures + teles impreses </t>
  </si>
  <si>
    <t>elements serralleria</t>
  </si>
  <si>
    <t>marcs + impressions + passe-partouts</t>
  </si>
  <si>
    <t>vinils a terra i vidre</t>
  </si>
  <si>
    <t>mobiliari de fusteria (vitrina 1. marc vitrina. marc caixa. peanya)</t>
  </si>
  <si>
    <t>metacrilats</t>
  </si>
  <si>
    <t>Audiovisuals: Instal·lació (tant dels subministrats, com els existents al museu), inclou electrificació i instal·lació del cablejat que sigui necessari per a l'òptima reproducció dels audiovisuals, projector, pantalles i equips de so, verificació de funcionament i posada en marxa de tots els equips, i bolcatge de tots els continguts audiovisuals</t>
  </si>
  <si>
    <r>
      <rPr>
        <b/>
        <sz val="10"/>
        <color indexed="8"/>
        <rFont val="Helvetica"/>
        <family val="2"/>
      </rPr>
      <t xml:space="preserve">Estructures: </t>
    </r>
    <r>
      <rPr>
        <sz val="10"/>
        <color indexed="8"/>
        <rFont val="Helvetica"/>
        <family val="2"/>
      </rPr>
      <t>construcció d'estructures rectangulars amb perfil de ferro de 20 x 20 mm. Inclou un travesser interior amb perfil de 20 x 20 cm</t>
    </r>
    <r>
      <rPr>
        <sz val="10"/>
        <color indexed="8"/>
        <rFont val="Helvetica"/>
        <family val="2"/>
      </rPr>
      <t>. A les estructures es col·locarà tela impresa</t>
    </r>
    <r>
      <rPr>
        <sz val="10"/>
        <color indexed="8"/>
        <rFont val="Helvetica"/>
        <family val="2"/>
      </rPr>
      <t xml:space="preserve">, tensada i adhesivada amb cinta de doble cara. Per amagar i acabar de fixar les teles es collarà una tapeta en forma de U pels 4 costats (27 x 27 mm). Cada tapeta tindrà els extrems tallats en anglet per facilitar l'encaix entre elles. Totes les estructures tenen una alçada de 120 cm, en canvi, hi ha diferents amplades. La majoria de les estructures estaran subjectades només per un lateral i seran mòbils, de manera que l'espectador les pugui anar passant i veure per ambdues cares (com els pòsters d'una botiga). </t>
    </r>
    <r>
      <rPr>
        <i/>
        <sz val="10"/>
        <color indexed="8"/>
        <rFont val="Helvetica"/>
        <family val="2"/>
      </rPr>
      <t>Comprovar mides finals segons formats dels fotogrames a reproduir. _Veure plànols 4.1 / 5.6-5.11</t>
    </r>
  </si>
  <si>
    <t xml:space="preserve">cita - mides de 60 x 120 cm </t>
  </si>
  <si>
    <r>
      <t xml:space="preserve">Revisar i pintar de nou les parets de sala i les parets de fusta de nova construcció amb pintura plàstica mate a l'aigua. Les parets de sala tenen una alçada orientativa entre 310-340 cm i només es pintaran per sota de l'estructura de l'aire i de color blanc. Les parets de fusta tenen una alçada de 310 i </t>
    </r>
    <r>
      <rPr>
        <sz val="10"/>
        <rFont val="Helvetica"/>
      </rPr>
      <t>240</t>
    </r>
    <r>
      <rPr>
        <sz val="10"/>
        <color rgb="FF000000"/>
        <rFont val="Helvetica"/>
        <family val="2"/>
      </rPr>
      <t xml:space="preserve"> cm respectivament i es pintaran de color gris fosc. Inclou massillar i les mans de pintura necessàries per a la seva correcta finalització.</t>
    </r>
    <r>
      <rPr>
        <b/>
        <i/>
        <sz val="10"/>
        <color rgb="FF000000"/>
        <rFont val="Helvetica"/>
        <family val="2"/>
      </rPr>
      <t xml:space="preserve"> </t>
    </r>
    <r>
      <rPr>
        <sz val="10"/>
        <color rgb="FF000000"/>
        <rFont val="Helvetica"/>
        <family val="2"/>
      </rPr>
      <t xml:space="preserve"> </t>
    </r>
    <r>
      <rPr>
        <i/>
        <sz val="10"/>
        <color rgb="FF000000"/>
        <rFont val="Helvetica"/>
        <family val="2"/>
      </rPr>
      <t xml:space="preserve"> _Veure plànol 4.4</t>
    </r>
  </si>
  <si>
    <t xml:space="preserve">IL·LUMINACIÓ </t>
  </si>
  <si>
    <t>DESMUNTATGE GENERAL</t>
  </si>
  <si>
    <r>
      <t>Acabat:</t>
    </r>
    <r>
      <rPr>
        <sz val="10"/>
        <color rgb="FF000000"/>
        <rFont val="Helvetica"/>
        <family val="2"/>
      </rPr>
      <t xml:space="preserve"> la base de fusta tindrà un acabat amb pintura acrílica a l'aigua, mate i de color blanc. Si la vitrina 2 (actualment lacada) no es pot repintar amb acrílic, s'haurà de lacar, incloses les vitrines 1, marc vitrina 3 i caixes pantalles 4. Pendent determinar acabat pintura</t>
    </r>
  </si>
  <si>
    <t xml:space="preserve">mides generals de 65 x 65 x 15 cm </t>
  </si>
  <si>
    <t>PEANYA 5</t>
  </si>
  <si>
    <t xml:space="preserve">mides generals de 80 x 40 x 40 cm </t>
  </si>
  <si>
    <t>cable d'acer, 4200 cm</t>
  </si>
  <si>
    <t>en el cas de l'aparador es valorarà simplificar el muntatge i penjar-les al sostre. Es pot plantejar proposta alternativa proporcionada per l'empresa de muntatge, per a la consideració de l'equip de disseny i del Museu</t>
  </si>
  <si>
    <r>
      <t xml:space="preserve">Pintar la vitrina de fusta del museu.  S'utilitzarà pintura acrílica a l'aigua, mate i de color blanc. En el cas que no es pugui repintar amb acrílic, s'haurà de lacar. </t>
    </r>
    <r>
      <rPr>
        <b/>
        <i/>
        <sz val="10"/>
        <color rgb="FF000000"/>
        <rFont val="Helvetica"/>
        <family val="2"/>
      </rPr>
      <t>Pendent determinar acabat pintura.</t>
    </r>
    <r>
      <rPr>
        <sz val="10"/>
        <color rgb="FF000000"/>
        <rFont val="Helvetica"/>
        <family val="2"/>
      </rPr>
      <t xml:space="preserve"> Inclou massillar i les mans de pintura necessàries per a la seva correcta finalització. </t>
    </r>
    <r>
      <rPr>
        <b/>
        <i/>
        <sz val="10"/>
        <color rgb="FF000000"/>
        <rFont val="Helvetica"/>
        <family val="2"/>
      </rPr>
      <t xml:space="preserve"> </t>
    </r>
    <r>
      <rPr>
        <sz val="10"/>
        <color rgb="FF000000"/>
        <rFont val="Helvetica"/>
        <family val="2"/>
      </rPr>
      <t xml:space="preserve"> </t>
    </r>
    <r>
      <rPr>
        <i/>
        <sz val="10"/>
        <color rgb="FF000000"/>
        <rFont val="Helvetica"/>
        <family val="2"/>
      </rPr>
      <t xml:space="preserve"> _Veure plànol 4.4</t>
    </r>
  </si>
  <si>
    <r>
      <rPr>
        <b/>
        <sz val="10"/>
        <color indexed="8"/>
        <rFont val="Helvetica"/>
        <family val="2"/>
      </rPr>
      <t>Pantalles plana i suport:</t>
    </r>
    <r>
      <rPr>
        <sz val="10"/>
        <color indexed="8"/>
        <rFont val="Helvetica"/>
        <family val="2"/>
      </rPr>
      <t xml:space="preserve"> instal·lació de pantalla plana de 16,5'' o 27'' </t>
    </r>
    <r>
      <rPr>
        <b/>
        <i/>
        <sz val="10"/>
        <color indexed="8"/>
        <rFont val="Helvetica"/>
      </rPr>
      <t xml:space="preserve">subministrada pel museu. </t>
    </r>
    <r>
      <rPr>
        <sz val="10"/>
        <color indexed="8"/>
        <rFont val="Helvetica"/>
        <family val="2"/>
      </rPr>
      <t>La pantalla es muntarà amb suport a paret i disposada a l'interior d'un marc de fusta tipus caixa.</t>
    </r>
    <r>
      <rPr>
        <i/>
        <sz val="10"/>
        <color indexed="8"/>
        <rFont val="Helvetica"/>
        <family val="2"/>
      </rPr>
      <t>_Veure plànols 1.4</t>
    </r>
  </si>
  <si>
    <t>AV4 (nº21)</t>
  </si>
  <si>
    <r>
      <t>4 projectors, un propietat del museu. Subministrament de 3 projectors de vídeo de mínim de 3000 lumens de distància normal per projectar damunt paret, i instal·lació dels 4 projectors de vídeo. En el cas de l'AVI 1 (nº 15), el projector haurà de ser curta tirada, i no necessita suport ja que es recolza damunt una peanya de fusta. El projector subministrat pel museu tampoc necessita suport. En la resta, serà necessari comptar amb els seus respectius suports a paret o sostre.</t>
    </r>
    <r>
      <rPr>
        <sz val="10"/>
        <color rgb="FFFF0000"/>
        <rFont val="Helvetica"/>
      </rPr>
      <t xml:space="preserve"> </t>
    </r>
    <r>
      <rPr>
        <sz val="10"/>
        <rFont val="Helvetica"/>
      </rPr>
      <t>Cablejat inclòs.</t>
    </r>
    <r>
      <rPr>
        <sz val="10"/>
        <color indexed="8"/>
        <rFont val="Helvetica"/>
        <family val="2"/>
      </rPr>
      <t xml:space="preserve"> Valorar el tipus d'òptica necessària segons la mida de projecció i la distància de tir. </t>
    </r>
    <r>
      <rPr>
        <i/>
        <sz val="10"/>
        <color indexed="8"/>
        <rFont val="Helvetica"/>
        <family val="2"/>
      </rPr>
      <t>_Veure plànols 1.4, 4.2</t>
    </r>
  </si>
  <si>
    <r>
      <t xml:space="preserve">Subministrament de passe-partouts amb cartró neutre dins marcs d'alumini. Els passe-partouts s'adaptaran a les mides de les imatges impreses. </t>
    </r>
    <r>
      <rPr>
        <b/>
        <sz val="10"/>
        <color indexed="8"/>
        <rFont val="Helvetica"/>
        <family val="2"/>
      </rPr>
      <t>Inclou el subministrament del cartró.</t>
    </r>
    <r>
      <rPr>
        <i/>
        <sz val="10"/>
        <color indexed="8"/>
        <rFont val="Helvetica"/>
        <family val="2"/>
      </rPr>
      <t xml:space="preserve">   _Veure plànols 4.4, 1.3-1.4, 2.2-2.6, 5.5-5.6</t>
    </r>
  </si>
  <si>
    <r>
      <t xml:space="preserve">Professional per il·luminar els llibres i documents dins vitrina, les fotografies  i textos emmarcats, les estructures penjants amb grans impressions, elements gràfics (vinils) a paret i terra i l'ambient general de l'exposició. Inclou el projecte elèctric i la mà d’obra i tot el material elèctric necessari per alimentar els elements que ho necessitin dins de la museografia </t>
    </r>
    <r>
      <rPr>
        <i/>
        <sz val="10"/>
        <color theme="1"/>
        <rFont val="Helvetica"/>
        <family val="2"/>
      </rPr>
      <t>_Veure plànols 1.2-1.4, 2.1-2.6, 3.1-3.5, 4.3</t>
    </r>
  </si>
  <si>
    <r>
      <t xml:space="preserve">Desmuntatge i embalatge  de tots els focus, raïls extres  i equips audiovisuals  utilitzats un cop finalitzada l'exposició. Retirada dels vinils i cartel·les (vinils) a terra. Neteja de tota la gràfica adhesivada a terra directament. Desmuntatge de tot el mobiliari usat per l'exposició i emmagatzematge o retirada a l'abocador segons precisi el centre.  </t>
    </r>
    <r>
      <rPr>
        <sz val="10"/>
        <rFont val="Helvetica"/>
      </rPr>
      <t>Restitució de la sala al seu estat original. Inclou tases de gestió de residus</t>
    </r>
    <r>
      <rPr>
        <sz val="10"/>
        <color rgb="FF00B050"/>
        <rFont val="Helvetica"/>
      </rPr>
      <t>.</t>
    </r>
    <r>
      <rPr>
        <sz val="10"/>
        <color rgb="FF00B0F0"/>
        <rFont val="Helvetica"/>
      </rPr>
      <t xml:space="preserve"> </t>
    </r>
  </si>
  <si>
    <t>en el cas de l'aparador a valorar altres opcions de bastidors més lleugeres. Es pot plantejar proposta alternativa proporcionada per l'empresa de muntatge, per a la consideració de l'equip de disseny i del Museu</t>
  </si>
  <si>
    <r>
      <t xml:space="preserve">Subministrament </t>
    </r>
    <r>
      <rPr>
        <b/>
        <i/>
        <sz val="10"/>
        <color rgb="FFFF0000"/>
        <rFont val="Helvetica"/>
      </rPr>
      <t>(en règim de lloguer de 6 mesos aprox. en tots els elements, on cal valorar el lloguer dins el pressupost i la compra com una opció)</t>
    </r>
    <r>
      <rPr>
        <b/>
        <i/>
        <sz val="10"/>
        <color theme="1"/>
        <rFont val="Helvetica"/>
        <family val="2"/>
      </rPr>
      <t xml:space="preserve"> </t>
    </r>
    <r>
      <rPr>
        <i/>
        <sz val="10"/>
        <color theme="1"/>
        <rFont val="Helvetica"/>
        <family val="2"/>
      </rPr>
      <t xml:space="preserve">els aparells i elements llistats. Es realitzarà les seves instal·lacions, electrificació i proves necessàries per a una òptima reproducció. Les dates previstes de l'exposició són: </t>
    </r>
    <r>
      <rPr>
        <i/>
        <sz val="10"/>
        <color rgb="FFFF0000"/>
        <rFont val="Helvetica"/>
      </rPr>
      <t>del 20/2/25 al 7/9/25 (inauguració el 19/2/25)</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</si>
</sst>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0\ &quot;€&quot;;[Red]\-#,##0\ &quot;€&quot;"/>
    <numFmt numFmtId="8" formatCode="#,##0.00\ &quot;€&quot;;[Red]\-#,##0.00\ &quot;€&quot;"/>
    <numFmt numFmtId="44" formatCode="_-* #,##0.00\ &quot;€&quot;_-;\-* #,##0.00\ &quot;€&quot;_-;_-* &quot;-&quot;??\ &quot;€&quot;_-;_-@_-"/>
    <numFmt numFmtId="164" formatCode="#,##0.00\ &quot;€&quot;"/>
  </numFmts>
  <fonts count="66" x14ac:knownFonts="1">
    <font>
      <sz val="11"/>
      <color theme="1"/>
      <name val="Calibri"/>
      <family val="2"/>
      <scheme val="minor"/>
    </font>
    <font>
      <sz val="10"/>
      <name val="Arial"/>
      <family val="2"/>
    </font>
    <font>
      <u/>
      <sz val="11"/>
      <color theme="10"/>
      <name val="Calibri"/>
      <family val="2"/>
      <scheme val="minor"/>
    </font>
    <font>
      <u/>
      <sz val="11"/>
      <color theme="11"/>
      <name val="Calibri"/>
      <family val="2"/>
      <scheme val="minor"/>
    </font>
    <font>
      <sz val="8"/>
      <name val="Calibri"/>
      <family val="2"/>
      <scheme val="minor"/>
    </font>
    <font>
      <b/>
      <sz val="10"/>
      <color indexed="8"/>
      <name val="Arial"/>
      <family val="2"/>
    </font>
    <font>
      <sz val="10"/>
      <color indexed="8"/>
      <name val="Arial"/>
      <family val="2"/>
    </font>
    <font>
      <sz val="10"/>
      <color theme="1"/>
      <name val="Arial"/>
      <family val="2"/>
    </font>
    <font>
      <sz val="10"/>
      <color theme="1"/>
      <name val="Helv"/>
      <family val="2"/>
    </font>
    <font>
      <b/>
      <sz val="10"/>
      <color theme="1"/>
      <name val="Arial"/>
      <family val="2"/>
    </font>
    <font>
      <b/>
      <sz val="10"/>
      <color indexed="8"/>
      <name val="Helv"/>
    </font>
    <font>
      <sz val="10"/>
      <color indexed="8"/>
      <name val="Helv"/>
    </font>
    <font>
      <b/>
      <sz val="10"/>
      <color indexed="23"/>
      <name val="Arial"/>
      <family val="2"/>
    </font>
    <font>
      <b/>
      <sz val="10"/>
      <color indexed="8"/>
      <name val="Helvetica"/>
      <family val="2"/>
    </font>
    <font>
      <b/>
      <sz val="10"/>
      <color theme="1"/>
      <name val="Helvetica"/>
      <family val="2"/>
    </font>
    <font>
      <sz val="10"/>
      <color indexed="8"/>
      <name val="Helvetica"/>
      <family val="2"/>
    </font>
    <font>
      <sz val="10"/>
      <color theme="1"/>
      <name val="Helvetica"/>
      <family val="2"/>
    </font>
    <font>
      <i/>
      <sz val="10"/>
      <color indexed="8"/>
      <name val="Helvetica"/>
      <family val="2"/>
    </font>
    <font>
      <i/>
      <sz val="10"/>
      <color theme="1"/>
      <name val="Helvetica"/>
      <family val="2"/>
    </font>
    <font>
      <b/>
      <sz val="10"/>
      <color rgb="FF000000"/>
      <name val="Helvetica"/>
      <family val="2"/>
    </font>
    <font>
      <sz val="10"/>
      <color rgb="FF000000"/>
      <name val="Helvetica"/>
      <family val="2"/>
    </font>
    <font>
      <b/>
      <i/>
      <sz val="10"/>
      <color rgb="FF000000"/>
      <name val="Helvetica"/>
      <family val="2"/>
    </font>
    <font>
      <b/>
      <sz val="10"/>
      <color rgb="FFFF0000"/>
      <name val="Helvetica"/>
      <family val="2"/>
    </font>
    <font>
      <i/>
      <sz val="10"/>
      <color theme="1" tint="0.499984740745262"/>
      <name val="Helvetica"/>
      <family val="2"/>
    </font>
    <font>
      <b/>
      <sz val="10"/>
      <color rgb="FF000000"/>
      <name val="Arial"/>
      <family val="2"/>
    </font>
    <font>
      <i/>
      <sz val="10"/>
      <color rgb="FF000000"/>
      <name val="Helvetica"/>
      <family val="2"/>
    </font>
    <font>
      <sz val="10"/>
      <color rgb="FF000000"/>
      <name val="Arial"/>
      <family val="2"/>
    </font>
    <font>
      <i/>
      <sz val="10"/>
      <color rgb="FF808080"/>
      <name val="Helvetica"/>
      <family val="2"/>
    </font>
    <font>
      <b/>
      <i/>
      <sz val="10"/>
      <color theme="1"/>
      <name val="Helvetica"/>
      <family val="2"/>
    </font>
    <font>
      <b/>
      <i/>
      <sz val="10"/>
      <color indexed="8"/>
      <name val="Helvetica"/>
      <family val="2"/>
    </font>
    <font>
      <b/>
      <sz val="10"/>
      <name val="Helvetica"/>
      <family val="2"/>
    </font>
    <font>
      <sz val="10"/>
      <name val="Helvetica"/>
      <family val="2"/>
    </font>
    <font>
      <b/>
      <sz val="10"/>
      <name val="Helv"/>
    </font>
    <font>
      <sz val="10"/>
      <name val="Helv"/>
    </font>
    <font>
      <sz val="10"/>
      <color rgb="FFFF0000"/>
      <name val="Helvetica"/>
      <family val="2"/>
    </font>
    <font>
      <sz val="10"/>
      <color rgb="FFFF0000"/>
      <name val="Arial"/>
      <family val="2"/>
    </font>
    <font>
      <b/>
      <sz val="14"/>
      <color rgb="FF000000"/>
      <name val="Verdana"/>
      <family val="2"/>
    </font>
    <font>
      <sz val="11"/>
      <color rgb="FFFF0000"/>
      <name val="Calibri"/>
      <family val="2"/>
      <scheme val="minor"/>
    </font>
    <font>
      <sz val="11"/>
      <color rgb="FF000000"/>
      <name val="Calibri"/>
      <family val="2"/>
      <scheme val="minor"/>
    </font>
    <font>
      <sz val="10"/>
      <color rgb="FF00B0F0"/>
      <name val="Helvetica"/>
      <family val="2"/>
    </font>
    <font>
      <sz val="11"/>
      <color rgb="FF00B0F0"/>
      <name val="Calibri"/>
      <family val="2"/>
      <scheme val="minor"/>
    </font>
    <font>
      <sz val="10"/>
      <color rgb="FF00B0F0"/>
      <name val="Arial"/>
      <family val="2"/>
    </font>
    <font>
      <i/>
      <sz val="10"/>
      <color rgb="FFFF0000"/>
      <name val="Helvetica"/>
    </font>
    <font>
      <sz val="10"/>
      <color rgb="FFFF0000"/>
      <name val="Helv"/>
    </font>
    <font>
      <sz val="10"/>
      <color rgb="FF00B0F0"/>
      <name val="Helvetica"/>
    </font>
    <font>
      <b/>
      <sz val="10"/>
      <name val="Helvetica"/>
    </font>
    <font>
      <b/>
      <sz val="11"/>
      <color rgb="FFFF0000"/>
      <name val="Calibri"/>
      <family val="2"/>
      <scheme val="minor"/>
    </font>
    <font>
      <sz val="10"/>
      <color rgb="FF00B050"/>
      <name val="Helvetica"/>
    </font>
    <font>
      <sz val="10"/>
      <color rgb="FF00B050"/>
      <name val="Helv"/>
      <family val="2"/>
    </font>
    <font>
      <sz val="10"/>
      <color rgb="FFFF0000"/>
      <name val="Helvetica"/>
    </font>
    <font>
      <sz val="8"/>
      <color theme="1"/>
      <name val="Arial"/>
      <family val="2"/>
    </font>
    <font>
      <sz val="10"/>
      <name val="Helvetica"/>
    </font>
    <font>
      <sz val="10"/>
      <color theme="1"/>
      <name val="Helvetica"/>
    </font>
    <font>
      <sz val="11"/>
      <name val="Calibri"/>
      <family val="2"/>
      <scheme val="minor"/>
    </font>
    <font>
      <b/>
      <sz val="11"/>
      <name val="Calibri"/>
      <family val="2"/>
      <scheme val="minor"/>
    </font>
    <font>
      <b/>
      <i/>
      <sz val="10"/>
      <color rgb="FFFF0000"/>
      <name val="Helvetica"/>
    </font>
    <font>
      <i/>
      <sz val="10"/>
      <color theme="1"/>
      <name val="Helvetica"/>
    </font>
    <font>
      <i/>
      <sz val="10"/>
      <color indexed="8"/>
      <name val="Helvetica"/>
    </font>
    <font>
      <b/>
      <i/>
      <sz val="10"/>
      <color indexed="8"/>
      <name val="Helvetica"/>
    </font>
    <font>
      <i/>
      <sz val="10"/>
      <color rgb="FF0070C0"/>
      <name val="Helvetica"/>
    </font>
    <font>
      <b/>
      <i/>
      <sz val="10"/>
      <color rgb="FF0070C0"/>
      <name val="Helvetica"/>
    </font>
    <font>
      <b/>
      <i/>
      <sz val="10"/>
      <name val="Helvetica"/>
    </font>
    <font>
      <b/>
      <sz val="10"/>
      <color theme="1"/>
      <name val="Helvetica"/>
    </font>
    <font>
      <i/>
      <sz val="10"/>
      <color theme="1" tint="0.499984740745262"/>
      <name val="Helv"/>
    </font>
    <font>
      <b/>
      <i/>
      <sz val="10"/>
      <name val="Helv"/>
    </font>
    <font>
      <sz val="10"/>
      <name val="Helv"/>
      <family val="2"/>
    </font>
  </fonts>
  <fills count="7">
    <fill>
      <patternFill patternType="none"/>
    </fill>
    <fill>
      <patternFill patternType="gray125"/>
    </fill>
    <fill>
      <patternFill patternType="solid">
        <fgColor theme="6" tint="0.39997558519241921"/>
        <bgColor indexed="64"/>
      </patternFill>
    </fill>
    <fill>
      <patternFill patternType="solid">
        <fgColor theme="6" tint="0.79998168889431442"/>
        <bgColor indexed="64"/>
      </patternFill>
    </fill>
    <fill>
      <patternFill patternType="solid">
        <fgColor theme="6" tint="0.79998168889431442"/>
        <bgColor rgb="FF000000"/>
      </patternFill>
    </fill>
    <fill>
      <patternFill patternType="solid">
        <fgColor rgb="FFEBF1DE"/>
        <bgColor rgb="FF000000"/>
      </patternFill>
    </fill>
    <fill>
      <patternFill patternType="solid">
        <fgColor rgb="FFC4D79B"/>
        <bgColor rgb="FF000000"/>
      </patternFill>
    </fill>
  </fills>
  <borders count="1">
    <border>
      <left/>
      <right/>
      <top/>
      <bottom/>
      <diagonal/>
    </border>
  </borders>
  <cellStyleXfs count="439">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85">
    <xf numFmtId="0" fontId="0" fillId="0" borderId="0" xfId="0"/>
    <xf numFmtId="0" fontId="5" fillId="0" borderId="0" xfId="0" applyFont="1"/>
    <xf numFmtId="0" fontId="6" fillId="0" borderId="0" xfId="0" applyFont="1"/>
    <xf numFmtId="0" fontId="7" fillId="0" borderId="0" xfId="0" applyFont="1" applyAlignment="1">
      <alignment vertical="center"/>
    </xf>
    <xf numFmtId="0" fontId="7" fillId="0" borderId="0" xfId="0" applyFont="1"/>
    <xf numFmtId="49" fontId="5" fillId="0" borderId="0" xfId="0" applyNumberFormat="1" applyFont="1" applyAlignment="1">
      <alignment vertical="top" wrapText="1"/>
    </xf>
    <xf numFmtId="0" fontId="6" fillId="0" borderId="0" xfId="0" applyFont="1" applyAlignment="1">
      <alignment vertical="top" wrapText="1"/>
    </xf>
    <xf numFmtId="0" fontId="6" fillId="0" borderId="0" xfId="0" applyFont="1" applyAlignment="1">
      <alignment horizontal="left" vertical="top" wrapText="1"/>
    </xf>
    <xf numFmtId="49" fontId="10" fillId="0" borderId="0" xfId="0" applyNumberFormat="1" applyFont="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4" fontId="10" fillId="0" borderId="0" xfId="0" applyNumberFormat="1" applyFont="1" applyAlignment="1">
      <alignment horizontal="right" vertical="center" wrapText="1"/>
    </xf>
    <xf numFmtId="0" fontId="12" fillId="0" borderId="0" xfId="0" applyFont="1" applyAlignment="1">
      <alignment vertical="top" wrapText="1"/>
    </xf>
    <xf numFmtId="0" fontId="12" fillId="0" borderId="0" xfId="0" applyFont="1" applyAlignment="1">
      <alignment horizontal="left" vertical="top" wrapText="1"/>
    </xf>
    <xf numFmtId="49" fontId="13" fillId="2" borderId="0" xfId="0" applyNumberFormat="1" applyFont="1" applyFill="1" applyAlignment="1">
      <alignment vertical="center" wrapText="1"/>
    </xf>
    <xf numFmtId="0" fontId="14" fillId="2" borderId="0" xfId="0" applyFont="1" applyFill="1" applyAlignment="1">
      <alignment vertical="center" wrapText="1"/>
    </xf>
    <xf numFmtId="0" fontId="15" fillId="2" borderId="0" xfId="0" applyFont="1" applyFill="1" applyAlignment="1">
      <alignment vertical="center" wrapText="1"/>
    </xf>
    <xf numFmtId="0" fontId="16" fillId="2" borderId="0" xfId="0" applyFont="1" applyFill="1" applyAlignment="1">
      <alignment vertical="center"/>
    </xf>
    <xf numFmtId="49" fontId="13" fillId="0" borderId="0" xfId="0" applyNumberFormat="1" applyFont="1" applyAlignment="1">
      <alignment vertical="center" wrapText="1"/>
    </xf>
    <xf numFmtId="0" fontId="13" fillId="0" borderId="0" xfId="0" applyFont="1" applyAlignment="1">
      <alignment vertical="center" wrapText="1"/>
    </xf>
    <xf numFmtId="0" fontId="15" fillId="0" borderId="0" xfId="0" applyFont="1" applyAlignment="1">
      <alignment vertical="center" wrapText="1"/>
    </xf>
    <xf numFmtId="0" fontId="16" fillId="0" borderId="0" xfId="0" applyFont="1" applyAlignment="1">
      <alignment vertical="center"/>
    </xf>
    <xf numFmtId="0" fontId="17" fillId="0" borderId="0" xfId="0" applyFont="1" applyAlignment="1">
      <alignment vertical="center" wrapText="1"/>
    </xf>
    <xf numFmtId="0" fontId="18" fillId="0" borderId="0" xfId="0" applyFont="1" applyAlignment="1">
      <alignment vertical="center" wrapText="1"/>
    </xf>
    <xf numFmtId="49" fontId="13" fillId="3" borderId="0" xfId="0" applyNumberFormat="1" applyFont="1" applyFill="1" applyAlignment="1">
      <alignment vertical="center" wrapText="1"/>
    </xf>
    <xf numFmtId="0" fontId="14" fillId="3" borderId="0" xfId="0" applyFont="1" applyFill="1" applyAlignment="1">
      <alignment vertical="center" wrapText="1"/>
    </xf>
    <xf numFmtId="0" fontId="15" fillId="3" borderId="0" xfId="0" applyFont="1" applyFill="1" applyAlignment="1">
      <alignment vertical="center" wrapText="1"/>
    </xf>
    <xf numFmtId="0" fontId="16" fillId="3" borderId="0" xfId="0" applyFont="1" applyFill="1" applyAlignment="1">
      <alignment vertical="center"/>
    </xf>
    <xf numFmtId="0" fontId="16" fillId="0" borderId="0" xfId="0" applyFont="1" applyAlignment="1">
      <alignment vertical="center" wrapText="1"/>
    </xf>
    <xf numFmtId="0" fontId="19" fillId="0" borderId="0" xfId="0" applyFont="1" applyAlignment="1">
      <alignment vertical="center" wrapText="1"/>
    </xf>
    <xf numFmtId="0" fontId="22" fillId="0" borderId="0" xfId="0" applyFont="1" applyAlignment="1">
      <alignment vertical="center" wrapText="1"/>
    </xf>
    <xf numFmtId="0" fontId="23" fillId="0" borderId="0" xfId="0" applyFont="1" applyAlignment="1">
      <alignment vertical="center" wrapText="1"/>
    </xf>
    <xf numFmtId="49" fontId="19" fillId="0" borderId="0" xfId="0" applyNumberFormat="1" applyFont="1" applyAlignment="1">
      <alignment vertical="center" wrapText="1"/>
    </xf>
    <xf numFmtId="0" fontId="24" fillId="0" borderId="0" xfId="0" applyFont="1"/>
    <xf numFmtId="49" fontId="19" fillId="4" borderId="0" xfId="0" applyNumberFormat="1" applyFont="1" applyFill="1" applyAlignment="1">
      <alignment vertical="center" wrapText="1"/>
    </xf>
    <xf numFmtId="0" fontId="14" fillId="4" borderId="0" xfId="0" applyFont="1" applyFill="1" applyAlignment="1">
      <alignment vertical="center" wrapText="1"/>
    </xf>
    <xf numFmtId="0" fontId="20" fillId="4" borderId="0" xfId="0" applyFont="1" applyFill="1" applyAlignment="1">
      <alignment vertical="center" wrapText="1"/>
    </xf>
    <xf numFmtId="0" fontId="20" fillId="4" borderId="0" xfId="0" applyFont="1" applyFill="1" applyAlignment="1">
      <alignment vertical="center"/>
    </xf>
    <xf numFmtId="0" fontId="20" fillId="0" borderId="0" xfId="0" applyFont="1" applyAlignment="1">
      <alignment vertical="center" wrapText="1"/>
    </xf>
    <xf numFmtId="0" fontId="26" fillId="0" borderId="0" xfId="0" applyFont="1"/>
    <xf numFmtId="0" fontId="20" fillId="0" borderId="0" xfId="0" applyFont="1" applyAlignment="1">
      <alignment vertical="center"/>
    </xf>
    <xf numFmtId="0" fontId="27" fillId="0" borderId="0" xfId="0" applyFont="1" applyAlignment="1">
      <alignment vertical="center" wrapText="1"/>
    </xf>
    <xf numFmtId="49" fontId="19" fillId="5" borderId="0" xfId="0" applyNumberFormat="1" applyFont="1" applyFill="1" applyAlignment="1">
      <alignment vertical="center" wrapText="1"/>
    </xf>
    <xf numFmtId="0" fontId="20" fillId="5" borderId="0" xfId="0" applyFont="1" applyFill="1" applyAlignment="1">
      <alignment vertical="center" wrapText="1"/>
    </xf>
    <xf numFmtId="0" fontId="20" fillId="5" borderId="0" xfId="0" applyFont="1" applyFill="1" applyAlignment="1">
      <alignment vertical="center"/>
    </xf>
    <xf numFmtId="0" fontId="9" fillId="0" borderId="0" xfId="0" applyFont="1"/>
    <xf numFmtId="49" fontId="14" fillId="0" borderId="0" xfId="0" applyNumberFormat="1" applyFont="1" applyAlignment="1">
      <alignment vertical="center" wrapText="1"/>
    </xf>
    <xf numFmtId="0" fontId="13" fillId="2" borderId="0" xfId="0" applyFont="1" applyFill="1" applyAlignment="1">
      <alignment vertical="center" wrapText="1"/>
    </xf>
    <xf numFmtId="0" fontId="14" fillId="0" borderId="0" xfId="0" applyFont="1"/>
    <xf numFmtId="0" fontId="16" fillId="0" borderId="0" xfId="0" applyFont="1"/>
    <xf numFmtId="49" fontId="19" fillId="6" borderId="0" xfId="0" applyNumberFormat="1" applyFont="1" applyFill="1" applyAlignment="1">
      <alignment vertical="center" wrapText="1"/>
    </xf>
    <xf numFmtId="0" fontId="19" fillId="6" borderId="0" xfId="0" applyFont="1" applyFill="1" applyAlignment="1">
      <alignment vertical="center" wrapText="1"/>
    </xf>
    <xf numFmtId="0" fontId="20" fillId="6" borderId="0" xfId="0" applyFont="1" applyFill="1" applyAlignment="1">
      <alignment vertical="center" wrapText="1"/>
    </xf>
    <xf numFmtId="0" fontId="20" fillId="6" borderId="0" xfId="0" applyFont="1" applyFill="1" applyAlignment="1">
      <alignment vertical="center"/>
    </xf>
    <xf numFmtId="0" fontId="19" fillId="0" borderId="0" xfId="0" applyFont="1"/>
    <xf numFmtId="0" fontId="20" fillId="0" borderId="0" xfId="0" applyFont="1"/>
    <xf numFmtId="0" fontId="27" fillId="0" borderId="0" xfId="0" applyFont="1" applyAlignment="1">
      <alignment horizontal="right" vertical="center" wrapText="1"/>
    </xf>
    <xf numFmtId="49" fontId="30" fillId="3" borderId="0" xfId="0" applyNumberFormat="1" applyFont="1" applyFill="1" applyAlignment="1">
      <alignment vertical="center" wrapText="1"/>
    </xf>
    <xf numFmtId="0" fontId="31" fillId="3" borderId="0" xfId="0" applyFont="1" applyFill="1" applyAlignment="1">
      <alignment vertical="center" wrapText="1"/>
    </xf>
    <xf numFmtId="49" fontId="30" fillId="0" borderId="0" xfId="0" applyNumberFormat="1" applyFont="1" applyAlignment="1">
      <alignment vertical="center" wrapText="1"/>
    </xf>
    <xf numFmtId="0" fontId="31" fillId="0" borderId="0" xfId="0" applyFont="1" applyAlignment="1">
      <alignment vertical="center" wrapText="1"/>
    </xf>
    <xf numFmtId="49" fontId="32" fillId="0" borderId="0" xfId="0" applyNumberFormat="1" applyFont="1" applyAlignment="1">
      <alignment vertical="center" wrapText="1"/>
    </xf>
    <xf numFmtId="0" fontId="33" fillId="0" borderId="0" xfId="0" applyFont="1" applyAlignment="1">
      <alignment vertical="center" wrapText="1"/>
    </xf>
    <xf numFmtId="0" fontId="30" fillId="0" borderId="0" xfId="0" applyFont="1" applyAlignment="1">
      <alignment vertical="center" wrapText="1"/>
    </xf>
    <xf numFmtId="0" fontId="26" fillId="0" borderId="0" xfId="0" applyFont="1" applyAlignment="1">
      <alignment vertical="center"/>
    </xf>
    <xf numFmtId="0" fontId="9" fillId="2" borderId="0" xfId="0" applyFont="1" applyFill="1"/>
    <xf numFmtId="0" fontId="7" fillId="2" borderId="0" xfId="0" applyFont="1" applyFill="1"/>
    <xf numFmtId="0" fontId="7" fillId="2" borderId="0" xfId="0" applyFont="1" applyFill="1" applyAlignment="1">
      <alignment vertical="center"/>
    </xf>
    <xf numFmtId="164" fontId="7" fillId="0" borderId="0" xfId="0" applyNumberFormat="1" applyFont="1" applyAlignment="1">
      <alignment vertical="center"/>
    </xf>
    <xf numFmtId="9" fontId="7" fillId="0" borderId="0" xfId="0" applyNumberFormat="1" applyFont="1" applyAlignment="1">
      <alignment vertical="center"/>
    </xf>
    <xf numFmtId="9" fontId="9" fillId="0" borderId="0" xfId="0" applyNumberFormat="1" applyFont="1" applyAlignment="1">
      <alignment vertical="center"/>
    </xf>
    <xf numFmtId="0" fontId="7" fillId="0" borderId="0" xfId="0" applyFont="1" applyAlignment="1">
      <alignment vertical="center" wrapText="1"/>
    </xf>
    <xf numFmtId="0" fontId="26" fillId="0" borderId="0" xfId="0" applyFont="1" applyAlignment="1">
      <alignment vertical="center" wrapText="1"/>
    </xf>
    <xf numFmtId="0" fontId="9" fillId="0" borderId="0" xfId="0" applyFont="1" applyAlignment="1">
      <alignment horizontal="right"/>
    </xf>
    <xf numFmtId="0" fontId="9" fillId="0" borderId="0" xfId="0" applyFont="1" applyAlignment="1">
      <alignment vertical="center"/>
    </xf>
    <xf numFmtId="164" fontId="9" fillId="0" borderId="0" xfId="0" applyNumberFormat="1" applyFont="1" applyAlignment="1">
      <alignment vertical="center"/>
    </xf>
    <xf numFmtId="164" fontId="7" fillId="0" borderId="0" xfId="0" applyNumberFormat="1" applyFont="1" applyFill="1" applyAlignment="1">
      <alignment vertical="center"/>
    </xf>
    <xf numFmtId="0" fontId="7" fillId="0" borderId="0" xfId="0" applyFont="1" applyFill="1"/>
    <xf numFmtId="0" fontId="7" fillId="0" borderId="0" xfId="0" applyFont="1" applyAlignment="1">
      <alignment wrapText="1"/>
    </xf>
    <xf numFmtId="0" fontId="8" fillId="0" borderId="0" xfId="0" applyFont="1" applyAlignment="1">
      <alignment vertical="center" wrapText="1"/>
    </xf>
    <xf numFmtId="0" fontId="35" fillId="0" borderId="0" xfId="0" applyFont="1" applyFill="1" applyAlignment="1">
      <alignment vertical="center" wrapText="1"/>
    </xf>
    <xf numFmtId="14" fontId="8" fillId="0" borderId="0" xfId="0" applyNumberFormat="1" applyFont="1" applyAlignment="1">
      <alignment horizontal="left" vertical="top" wrapText="1"/>
    </xf>
    <xf numFmtId="0" fontId="8" fillId="0" borderId="0" xfId="0" applyFont="1" applyAlignment="1">
      <alignment vertical="center"/>
    </xf>
    <xf numFmtId="0" fontId="36" fillId="0" borderId="0" xfId="0" applyFont="1" applyAlignment="1">
      <alignment vertical="center" wrapText="1"/>
    </xf>
    <xf numFmtId="164" fontId="26" fillId="0" borderId="0" xfId="0" applyNumberFormat="1" applyFont="1" applyAlignment="1">
      <alignment vertical="center"/>
    </xf>
    <xf numFmtId="8" fontId="0" fillId="0" borderId="0" xfId="0" applyNumberFormat="1"/>
    <xf numFmtId="0" fontId="14" fillId="5" borderId="0" xfId="0" applyFont="1" applyFill="1" applyAlignment="1">
      <alignment vertical="center" wrapText="1"/>
    </xf>
    <xf numFmtId="0" fontId="0" fillId="0" borderId="0" xfId="0" applyFill="1"/>
    <xf numFmtId="164" fontId="26" fillId="0" borderId="0" xfId="0" applyNumberFormat="1" applyFont="1" applyFill="1" applyAlignment="1">
      <alignment vertical="center"/>
    </xf>
    <xf numFmtId="0" fontId="7" fillId="0" borderId="0" xfId="0" applyFont="1" applyFill="1" applyAlignment="1">
      <alignment vertical="center"/>
    </xf>
    <xf numFmtId="9" fontId="7" fillId="0" borderId="0" xfId="0" applyNumberFormat="1" applyFont="1" applyFill="1" applyAlignment="1">
      <alignment vertical="center"/>
    </xf>
    <xf numFmtId="9" fontId="9" fillId="0" borderId="0" xfId="0" applyNumberFormat="1" applyFont="1" applyFill="1" applyAlignment="1">
      <alignment vertical="center"/>
    </xf>
    <xf numFmtId="4" fontId="10" fillId="0" borderId="0" xfId="0" applyNumberFormat="1" applyFont="1" applyFill="1" applyAlignment="1">
      <alignment horizontal="right" vertical="center" wrapText="1"/>
    </xf>
    <xf numFmtId="0" fontId="16" fillId="0" borderId="0" xfId="0" applyFont="1" applyFill="1" applyAlignment="1">
      <alignment vertical="center"/>
    </xf>
    <xf numFmtId="0" fontId="16" fillId="0" borderId="0" xfId="0" applyFont="1" applyFill="1" applyAlignment="1">
      <alignment horizontal="right" vertical="center"/>
    </xf>
    <xf numFmtId="0" fontId="20" fillId="0" borderId="0" xfId="0" applyFont="1" applyFill="1" applyAlignment="1">
      <alignment vertical="center"/>
    </xf>
    <xf numFmtId="0" fontId="26" fillId="0" borderId="0" xfId="0" applyFont="1" applyFill="1" applyAlignment="1">
      <alignment vertical="center"/>
    </xf>
    <xf numFmtId="0" fontId="7" fillId="0" borderId="0" xfId="0" applyFont="1" applyFill="1" applyAlignment="1">
      <alignment vertical="center" wrapText="1"/>
    </xf>
    <xf numFmtId="0" fontId="26" fillId="0" borderId="0" xfId="0" applyFont="1" applyFill="1" applyAlignment="1">
      <alignment vertical="center" wrapText="1"/>
    </xf>
    <xf numFmtId="164" fontId="9" fillId="0" borderId="0" xfId="0" applyNumberFormat="1" applyFont="1" applyFill="1" applyAlignment="1">
      <alignment vertical="center"/>
    </xf>
    <xf numFmtId="49" fontId="13" fillId="0" borderId="0" xfId="0" applyNumberFormat="1" applyFont="1" applyFill="1" applyAlignment="1">
      <alignment vertical="center" wrapText="1"/>
    </xf>
    <xf numFmtId="0" fontId="15" fillId="0" borderId="0" xfId="0" applyFont="1" applyFill="1" applyAlignment="1">
      <alignment vertical="center" wrapText="1"/>
    </xf>
    <xf numFmtId="0" fontId="34" fillId="5" borderId="0" xfId="0" applyFont="1" applyFill="1" applyAlignment="1">
      <alignment vertical="center" wrapText="1"/>
    </xf>
    <xf numFmtId="0" fontId="34" fillId="5" borderId="0" xfId="0" applyFont="1" applyFill="1" applyAlignment="1">
      <alignment vertical="center"/>
    </xf>
    <xf numFmtId="0" fontId="34" fillId="0" borderId="0" xfId="0" applyFont="1" applyFill="1" applyAlignment="1">
      <alignment vertical="center"/>
    </xf>
    <xf numFmtId="0" fontId="35" fillId="0" borderId="0" xfId="0" applyFont="1" applyFill="1"/>
    <xf numFmtId="0" fontId="37" fillId="0" borderId="0" xfId="0" applyFont="1"/>
    <xf numFmtId="0" fontId="38" fillId="0" borderId="0" xfId="0" applyFont="1"/>
    <xf numFmtId="49" fontId="14" fillId="5" borderId="0" xfId="0" applyNumberFormat="1" applyFont="1" applyFill="1" applyAlignment="1">
      <alignment vertical="center" wrapText="1"/>
    </xf>
    <xf numFmtId="0" fontId="43" fillId="0" borderId="0" xfId="0" applyFont="1" applyAlignment="1">
      <alignment vertical="center" wrapText="1"/>
    </xf>
    <xf numFmtId="0" fontId="45" fillId="2" borderId="0" xfId="0" applyFont="1" applyFill="1" applyAlignment="1">
      <alignment vertical="center" wrapText="1"/>
    </xf>
    <xf numFmtId="0" fontId="37" fillId="0" borderId="0" xfId="0" applyFont="1" applyFill="1"/>
    <xf numFmtId="0" fontId="46" fillId="0" borderId="0" xfId="0" applyFont="1" applyFill="1" applyAlignment="1">
      <alignment horizontal="left"/>
    </xf>
    <xf numFmtId="4" fontId="37" fillId="0" borderId="0" xfId="0" applyNumberFormat="1" applyFont="1" applyFill="1"/>
    <xf numFmtId="4" fontId="46" fillId="0" borderId="0" xfId="0" applyNumberFormat="1" applyFont="1" applyFill="1"/>
    <xf numFmtId="49" fontId="19" fillId="0" borderId="0" xfId="0" applyNumberFormat="1" applyFont="1" applyFill="1" applyAlignment="1">
      <alignment vertical="center" wrapText="1"/>
    </xf>
    <xf numFmtId="0" fontId="19" fillId="0" borderId="0" xfId="0" applyFont="1" applyFill="1" applyAlignment="1">
      <alignment vertical="center" wrapText="1"/>
    </xf>
    <xf numFmtId="0" fontId="20" fillId="0" borderId="0" xfId="0" applyFont="1" applyFill="1" applyAlignment="1">
      <alignment vertical="center" wrapText="1"/>
    </xf>
    <xf numFmtId="0" fontId="40" fillId="0" borderId="0" xfId="0" applyFont="1" applyAlignment="1">
      <alignment wrapText="1"/>
    </xf>
    <xf numFmtId="8" fontId="16" fillId="3" borderId="0" xfId="0" applyNumberFormat="1" applyFont="1" applyFill="1" applyAlignment="1">
      <alignment vertical="center"/>
    </xf>
    <xf numFmtId="8" fontId="20" fillId="5" borderId="0" xfId="0" applyNumberFormat="1" applyFont="1" applyFill="1" applyAlignment="1">
      <alignment vertical="center"/>
    </xf>
    <xf numFmtId="0" fontId="34" fillId="3" borderId="0" xfId="0" applyFont="1" applyFill="1" applyAlignment="1">
      <alignment vertical="center"/>
    </xf>
    <xf numFmtId="0" fontId="47" fillId="0" borderId="0" xfId="0" applyFont="1" applyAlignment="1">
      <alignment vertical="center" wrapText="1"/>
    </xf>
    <xf numFmtId="8" fontId="16" fillId="2" borderId="0" xfId="0" applyNumberFormat="1" applyFont="1" applyFill="1" applyAlignment="1">
      <alignment vertical="center"/>
    </xf>
    <xf numFmtId="8" fontId="20" fillId="6" borderId="0" xfId="0" applyNumberFormat="1" applyFont="1" applyFill="1" applyAlignment="1">
      <alignment vertical="center"/>
    </xf>
    <xf numFmtId="8" fontId="9" fillId="2" borderId="0" xfId="0" applyNumberFormat="1" applyFont="1" applyFill="1" applyAlignment="1">
      <alignment vertical="center"/>
    </xf>
    <xf numFmtId="0" fontId="39" fillId="0" borderId="0" xfId="0" applyFont="1" applyFill="1" applyAlignment="1">
      <alignment vertical="center" wrapText="1"/>
    </xf>
    <xf numFmtId="0" fontId="0" fillId="0" borderId="0" xfId="0" applyFill="1" applyAlignment="1">
      <alignment wrapText="1"/>
    </xf>
    <xf numFmtId="0" fontId="41" fillId="0" borderId="0" xfId="0" applyFont="1" applyFill="1" applyAlignment="1">
      <alignment vertical="center" wrapText="1"/>
    </xf>
    <xf numFmtId="6" fontId="31" fillId="3" borderId="0" xfId="0" applyNumberFormat="1" applyFont="1" applyFill="1" applyAlignment="1">
      <alignment vertical="center"/>
    </xf>
    <xf numFmtId="0" fontId="0" fillId="0" borderId="0" xfId="0" applyAlignment="1">
      <alignment wrapText="1"/>
    </xf>
    <xf numFmtId="0" fontId="48" fillId="0" borderId="0" xfId="0" applyFont="1" applyFill="1" applyAlignment="1">
      <alignment vertical="center" wrapText="1"/>
    </xf>
    <xf numFmtId="49" fontId="32" fillId="0" borderId="0" xfId="0" applyNumberFormat="1" applyFont="1" applyFill="1" applyAlignment="1">
      <alignment vertical="center" wrapText="1"/>
    </xf>
    <xf numFmtId="0" fontId="33" fillId="0" borderId="0" xfId="0" applyFont="1" applyFill="1" applyAlignment="1">
      <alignment vertical="center" wrapText="1"/>
    </xf>
    <xf numFmtId="0" fontId="8" fillId="0" borderId="0" xfId="0" applyFont="1" applyFill="1" applyAlignment="1">
      <alignment vertical="center"/>
    </xf>
    <xf numFmtId="6" fontId="7" fillId="0" borderId="0" xfId="0" applyNumberFormat="1" applyFont="1" applyAlignment="1">
      <alignment vertical="center"/>
    </xf>
    <xf numFmtId="164" fontId="35" fillId="0" borderId="0" xfId="0" applyNumberFormat="1" applyFont="1" applyFill="1" applyAlignment="1">
      <alignment vertical="center"/>
    </xf>
    <xf numFmtId="6" fontId="16" fillId="2" borderId="0" xfId="0" applyNumberFormat="1" applyFont="1" applyFill="1" applyAlignment="1">
      <alignment vertical="center"/>
    </xf>
    <xf numFmtId="0" fontId="16" fillId="3" borderId="0" xfId="0" applyFont="1" applyFill="1" applyAlignment="1">
      <alignment horizontal="right" vertical="center"/>
    </xf>
    <xf numFmtId="49" fontId="30" fillId="0" borderId="0" xfId="0" applyNumberFormat="1" applyFont="1" applyFill="1" applyAlignment="1">
      <alignment vertical="center" wrapText="1"/>
    </xf>
    <xf numFmtId="0" fontId="51" fillId="0" borderId="0" xfId="0" applyFont="1" applyFill="1" applyAlignment="1">
      <alignment vertical="center" wrapText="1"/>
    </xf>
    <xf numFmtId="0" fontId="31" fillId="0" borderId="0" xfId="0" applyFont="1" applyFill="1" applyAlignment="1">
      <alignment vertical="center" wrapText="1"/>
    </xf>
    <xf numFmtId="0" fontId="37" fillId="3" borderId="0" xfId="0" applyFont="1" applyFill="1"/>
    <xf numFmtId="0" fontId="53" fillId="2" borderId="0" xfId="0" applyFont="1" applyFill="1"/>
    <xf numFmtId="0" fontId="54" fillId="2" borderId="0" xfId="0" applyFont="1" applyFill="1" applyAlignment="1">
      <alignment horizontal="right"/>
    </xf>
    <xf numFmtId="4" fontId="53" fillId="2" borderId="0" xfId="0" applyNumberFormat="1" applyFont="1" applyFill="1"/>
    <xf numFmtId="4" fontId="54" fillId="2" borderId="0" xfId="0" applyNumberFormat="1" applyFont="1" applyFill="1"/>
    <xf numFmtId="0" fontId="54" fillId="3" borderId="0" xfId="0" applyFont="1" applyFill="1" applyAlignment="1">
      <alignment horizontal="left"/>
    </xf>
    <xf numFmtId="4" fontId="53" fillId="3" borderId="0" xfId="0" applyNumberFormat="1" applyFont="1" applyFill="1"/>
    <xf numFmtId="0" fontId="54" fillId="0" borderId="0" xfId="0" applyFont="1" applyFill="1" applyAlignment="1">
      <alignment horizontal="left"/>
    </xf>
    <xf numFmtId="4" fontId="53" fillId="0" borderId="0" xfId="0" applyNumberFormat="1" applyFont="1" applyFill="1"/>
    <xf numFmtId="0" fontId="54" fillId="0" borderId="0" xfId="0" applyFont="1" applyAlignment="1">
      <alignment horizontal="left"/>
    </xf>
    <xf numFmtId="4" fontId="53" fillId="0" borderId="0" xfId="0" applyNumberFormat="1" applyFont="1"/>
    <xf numFmtId="8" fontId="16" fillId="3" borderId="0" xfId="0" applyNumberFormat="1" applyFont="1" applyFill="1" applyAlignment="1">
      <alignment horizontal="right" vertical="center"/>
    </xf>
    <xf numFmtId="8" fontId="16" fillId="0" borderId="0" xfId="0" applyNumberFormat="1" applyFont="1" applyFill="1" applyAlignment="1">
      <alignment vertical="center"/>
    </xf>
    <xf numFmtId="0" fontId="54" fillId="2" borderId="0" xfId="0" applyFont="1" applyFill="1" applyAlignment="1">
      <alignment horizontal="left"/>
    </xf>
    <xf numFmtId="6" fontId="20" fillId="4" borderId="0" xfId="0" applyNumberFormat="1" applyFont="1" applyFill="1" applyAlignment="1">
      <alignment vertical="center"/>
    </xf>
    <xf numFmtId="6" fontId="15" fillId="3" borderId="0" xfId="0" applyNumberFormat="1" applyFont="1" applyFill="1" applyAlignment="1">
      <alignment vertical="center" wrapText="1"/>
    </xf>
    <xf numFmtId="0" fontId="14" fillId="0" borderId="0" xfId="0" applyFont="1" applyFill="1" applyAlignment="1">
      <alignment vertical="center" wrapText="1"/>
    </xf>
    <xf numFmtId="6" fontId="15" fillId="0" borderId="0" xfId="0" applyNumberFormat="1" applyFont="1" applyFill="1" applyAlignment="1">
      <alignment vertical="center" wrapText="1"/>
    </xf>
    <xf numFmtId="0" fontId="53" fillId="0" borderId="0" xfId="0" applyFont="1" applyFill="1" applyAlignment="1">
      <alignment vertical="top" wrapText="1"/>
    </xf>
    <xf numFmtId="0" fontId="16" fillId="0" borderId="0" xfId="0" applyFont="1" applyFill="1" applyAlignment="1">
      <alignment vertical="center" wrapText="1"/>
    </xf>
    <xf numFmtId="8" fontId="15" fillId="3" borderId="0" xfId="0" applyNumberFormat="1" applyFont="1" applyFill="1" applyAlignment="1">
      <alignment vertical="center" wrapText="1"/>
    </xf>
    <xf numFmtId="0" fontId="18" fillId="0" borderId="0" xfId="0" applyFont="1" applyFill="1" applyAlignment="1">
      <alignment vertical="center" wrapText="1"/>
    </xf>
    <xf numFmtId="8" fontId="31" fillId="5" borderId="0" xfId="0" applyNumberFormat="1" applyFont="1" applyFill="1" applyAlignment="1">
      <alignment vertical="center"/>
    </xf>
    <xf numFmtId="0" fontId="31" fillId="0" borderId="0" xfId="0" applyFont="1" applyAlignment="1">
      <alignment vertical="center"/>
    </xf>
    <xf numFmtId="0" fontId="27" fillId="0" borderId="0" xfId="0" applyFont="1" applyFill="1" applyAlignment="1">
      <alignment vertical="center" wrapText="1"/>
    </xf>
    <xf numFmtId="0" fontId="27" fillId="0" borderId="0" xfId="0" applyFont="1" applyFill="1" applyAlignment="1">
      <alignment horizontal="right" vertical="center" wrapText="1"/>
    </xf>
    <xf numFmtId="0" fontId="45" fillId="5" borderId="0" xfId="0" applyFont="1" applyFill="1" applyAlignment="1">
      <alignment vertical="center"/>
    </xf>
    <xf numFmtId="0" fontId="60" fillId="0" borderId="0" xfId="0" applyFont="1" applyFill="1" applyAlignment="1">
      <alignment vertical="center" wrapText="1"/>
    </xf>
    <xf numFmtId="8" fontId="31" fillId="3" borderId="0" xfId="0" applyNumberFormat="1" applyFont="1" applyFill="1" applyAlignment="1">
      <alignment vertical="center"/>
    </xf>
    <xf numFmtId="49" fontId="45" fillId="0" borderId="0" xfId="0" applyNumberFormat="1" applyFont="1" applyAlignment="1">
      <alignment vertical="center" wrapText="1"/>
    </xf>
    <xf numFmtId="0" fontId="13" fillId="0" borderId="0" xfId="0" applyFont="1" applyFill="1" applyAlignment="1">
      <alignment vertical="center" wrapText="1"/>
    </xf>
    <xf numFmtId="0" fontId="51" fillId="0" borderId="0" xfId="0" applyFont="1" applyAlignment="1">
      <alignment vertical="center" wrapText="1"/>
    </xf>
    <xf numFmtId="0" fontId="63" fillId="0" borderId="0" xfId="0" applyFont="1" applyAlignment="1">
      <alignment vertical="center" wrapText="1"/>
    </xf>
    <xf numFmtId="8" fontId="31" fillId="3" borderId="0" xfId="0" applyNumberFormat="1" applyFont="1" applyFill="1" applyAlignment="1">
      <alignment vertical="center" wrapText="1"/>
    </xf>
    <xf numFmtId="0" fontId="65" fillId="0" borderId="0" xfId="0" applyFont="1" applyFill="1" applyAlignment="1">
      <alignment vertical="center" wrapText="1"/>
    </xf>
    <xf numFmtId="0" fontId="62" fillId="3" borderId="0" xfId="0" applyFont="1" applyFill="1" applyAlignment="1">
      <alignment vertical="center"/>
    </xf>
    <xf numFmtId="0" fontId="62" fillId="3" borderId="0" xfId="0" applyFont="1" applyFill="1" applyAlignment="1">
      <alignment vertical="center" wrapText="1"/>
    </xf>
    <xf numFmtId="0" fontId="51" fillId="0" borderId="0" xfId="0" applyFont="1" applyAlignment="1">
      <alignment vertical="center"/>
    </xf>
    <xf numFmtId="0" fontId="41" fillId="0" borderId="0" xfId="0" applyFont="1" applyFill="1" applyAlignment="1">
      <alignment vertical="top" wrapText="1"/>
    </xf>
    <xf numFmtId="0" fontId="40" fillId="0" borderId="0" xfId="0" applyFont="1" applyFill="1" applyAlignment="1">
      <alignment wrapText="1"/>
    </xf>
    <xf numFmtId="0" fontId="50" fillId="0" borderId="0" xfId="0" applyFont="1" applyFill="1" applyAlignment="1">
      <alignment vertical="center" wrapText="1"/>
    </xf>
    <xf numFmtId="0" fontId="0" fillId="0" borderId="0" xfId="0" applyFill="1" applyAlignment="1">
      <alignment vertical="top" wrapText="1"/>
    </xf>
    <xf numFmtId="0" fontId="0" fillId="0" borderId="0" xfId="0" applyAlignment="1">
      <alignment vertical="top" wrapText="1"/>
    </xf>
  </cellXfs>
  <cellStyles count="439">
    <cellStyle name="Enllaç" xfId="2" builtinId="8" hidden="1"/>
    <cellStyle name="Enllaç" xfId="4" builtinId="8" hidden="1"/>
    <cellStyle name="Enllaç" xfId="6" builtinId="8" hidden="1"/>
    <cellStyle name="Enllaç" xfId="8" builtinId="8" hidden="1"/>
    <cellStyle name="Enllaç" xfId="10" builtinId="8" hidden="1"/>
    <cellStyle name="Enllaç" xfId="12" builtinId="8" hidden="1"/>
    <cellStyle name="Enllaç" xfId="14" builtinId="8" hidden="1"/>
    <cellStyle name="Enllaç" xfId="16" builtinId="8" hidden="1"/>
    <cellStyle name="Enllaç" xfId="18" builtinId="8" hidden="1"/>
    <cellStyle name="Enllaç" xfId="20" builtinId="8" hidden="1"/>
    <cellStyle name="Enllaç" xfId="22" builtinId="8" hidden="1"/>
    <cellStyle name="Enllaç" xfId="24" builtinId="8" hidden="1"/>
    <cellStyle name="Enllaç" xfId="26" builtinId="8" hidden="1"/>
    <cellStyle name="Enllaç" xfId="28" builtinId="8" hidden="1"/>
    <cellStyle name="Enllaç" xfId="30" builtinId="8" hidden="1"/>
    <cellStyle name="Enllaç" xfId="32" builtinId="8" hidden="1"/>
    <cellStyle name="Enllaç" xfId="34" builtinId="8" hidden="1"/>
    <cellStyle name="Enllaç" xfId="36" builtinId="8" hidden="1"/>
    <cellStyle name="Enllaç" xfId="38" builtinId="8" hidden="1"/>
    <cellStyle name="Enllaç" xfId="40" builtinId="8" hidden="1"/>
    <cellStyle name="Enllaç" xfId="42" builtinId="8" hidden="1"/>
    <cellStyle name="Enllaç" xfId="44" builtinId="8" hidden="1"/>
    <cellStyle name="Enllaç" xfId="46" builtinId="8" hidden="1"/>
    <cellStyle name="Enllaç" xfId="48" builtinId="8" hidden="1"/>
    <cellStyle name="Enllaç" xfId="50" builtinId="8" hidden="1"/>
    <cellStyle name="Enllaç" xfId="52" builtinId="8" hidden="1"/>
    <cellStyle name="Enllaç" xfId="54" builtinId="8" hidden="1"/>
    <cellStyle name="Enllaç" xfId="56" builtinId="8" hidden="1"/>
    <cellStyle name="Enllaç" xfId="58" builtinId="8" hidden="1"/>
    <cellStyle name="Enllaç" xfId="60" builtinId="8" hidden="1"/>
    <cellStyle name="Enllaç" xfId="62" builtinId="8" hidden="1"/>
    <cellStyle name="Enllaç" xfId="64" builtinId="8" hidden="1"/>
    <cellStyle name="Enllaç" xfId="66" builtinId="8" hidden="1"/>
    <cellStyle name="Enllaç" xfId="68" builtinId="8" hidden="1"/>
    <cellStyle name="Enllaç" xfId="70" builtinId="8" hidden="1"/>
    <cellStyle name="Enllaç" xfId="72" builtinId="8" hidden="1"/>
    <cellStyle name="Enllaç" xfId="74" builtinId="8" hidden="1"/>
    <cellStyle name="Enllaç" xfId="76" builtinId="8" hidden="1"/>
    <cellStyle name="Enllaç" xfId="78" builtinId="8" hidden="1"/>
    <cellStyle name="Enllaç" xfId="80" builtinId="8" hidden="1"/>
    <cellStyle name="Enllaç" xfId="82" builtinId="8" hidden="1"/>
    <cellStyle name="Enllaç" xfId="84" builtinId="8" hidden="1"/>
    <cellStyle name="Enllaç" xfId="86" builtinId="8" hidden="1"/>
    <cellStyle name="Enllaç" xfId="88" builtinId="8" hidden="1"/>
    <cellStyle name="Enllaç" xfId="90" builtinId="8" hidden="1"/>
    <cellStyle name="Enllaç" xfId="92" builtinId="8" hidden="1"/>
    <cellStyle name="Enllaç" xfId="94" builtinId="8" hidden="1"/>
    <cellStyle name="Enllaç" xfId="96" builtinId="8" hidden="1"/>
    <cellStyle name="Enllaç" xfId="98" builtinId="8" hidden="1"/>
    <cellStyle name="Enllaç" xfId="100" builtinId="8" hidden="1"/>
    <cellStyle name="Enllaç" xfId="102" builtinId="8" hidden="1"/>
    <cellStyle name="Enllaç" xfId="104" builtinId="8" hidden="1"/>
    <cellStyle name="Enllaç" xfId="106" builtinId="8" hidden="1"/>
    <cellStyle name="Enllaç" xfId="108" builtinId="8" hidden="1"/>
    <cellStyle name="Enllaç" xfId="110" builtinId="8" hidden="1"/>
    <cellStyle name="Enllaç" xfId="112" builtinId="8" hidden="1"/>
    <cellStyle name="Enllaç" xfId="114" builtinId="8" hidden="1"/>
    <cellStyle name="Enllaç" xfId="116" builtinId="8" hidden="1"/>
    <cellStyle name="Enllaç" xfId="118" builtinId="8" hidden="1"/>
    <cellStyle name="Enllaç" xfId="120" builtinId="8" hidden="1"/>
    <cellStyle name="Enllaç" xfId="122" builtinId="8" hidden="1"/>
    <cellStyle name="Enllaç" xfId="124" builtinId="8" hidden="1"/>
    <cellStyle name="Enllaç" xfId="126" builtinId="8" hidden="1"/>
    <cellStyle name="Enllaç" xfId="128" builtinId="8" hidden="1"/>
    <cellStyle name="Enllaç" xfId="130" builtinId="8" hidden="1"/>
    <cellStyle name="Enllaç" xfId="132" builtinId="8" hidden="1"/>
    <cellStyle name="Enllaç" xfId="134" builtinId="8" hidden="1"/>
    <cellStyle name="Enllaç" xfId="136" builtinId="8" hidden="1"/>
    <cellStyle name="Enllaç" xfId="138" builtinId="8" hidden="1"/>
    <cellStyle name="Enllaç" xfId="140" builtinId="8" hidden="1"/>
    <cellStyle name="Enllaç" xfId="142" builtinId="8" hidden="1"/>
    <cellStyle name="Enllaç" xfId="144" builtinId="8" hidden="1"/>
    <cellStyle name="Enllaç" xfId="146" builtinId="8" hidden="1"/>
    <cellStyle name="Enllaç" xfId="148" builtinId="8" hidden="1"/>
    <cellStyle name="Enllaç" xfId="150" builtinId="8" hidden="1"/>
    <cellStyle name="Enllaç" xfId="152" builtinId="8" hidden="1"/>
    <cellStyle name="Enllaç" xfId="154" builtinId="8" hidden="1"/>
    <cellStyle name="Enllaç" xfId="156" builtinId="8" hidden="1"/>
    <cellStyle name="Enllaç" xfId="158" builtinId="8" hidden="1"/>
    <cellStyle name="Enllaç" xfId="160" builtinId="8" hidden="1"/>
    <cellStyle name="Enllaç" xfId="162" builtinId="8" hidden="1"/>
    <cellStyle name="Enllaç" xfId="164" builtinId="8" hidden="1"/>
    <cellStyle name="Enllaç" xfId="166" builtinId="8" hidden="1"/>
    <cellStyle name="Enllaç" xfId="168" builtinId="8" hidden="1"/>
    <cellStyle name="Enllaç" xfId="170" builtinId="8" hidden="1"/>
    <cellStyle name="Enllaç" xfId="172" builtinId="8" hidden="1"/>
    <cellStyle name="Enllaç" xfId="174" builtinId="8" hidden="1"/>
    <cellStyle name="Enllaç" xfId="176" builtinId="8" hidden="1"/>
    <cellStyle name="Enllaç" xfId="178" builtinId="8" hidden="1"/>
    <cellStyle name="Enllaç" xfId="180" builtinId="8" hidden="1"/>
    <cellStyle name="Enllaç" xfId="182" builtinId="8" hidden="1"/>
    <cellStyle name="Enllaç" xfId="184" builtinId="8" hidden="1"/>
    <cellStyle name="Enllaç" xfId="186" builtinId="8" hidden="1"/>
    <cellStyle name="Enllaç" xfId="188" builtinId="8" hidden="1"/>
    <cellStyle name="Enllaç" xfId="190" builtinId="8" hidden="1"/>
    <cellStyle name="Enllaç" xfId="192" builtinId="8" hidden="1"/>
    <cellStyle name="Enllaç" xfId="194" builtinId="8" hidden="1"/>
    <cellStyle name="Enllaç" xfId="196" builtinId="8" hidden="1"/>
    <cellStyle name="Enllaç" xfId="198" builtinId="8" hidden="1"/>
    <cellStyle name="Enllaç" xfId="200" builtinId="8" hidden="1"/>
    <cellStyle name="Enllaç" xfId="202" builtinId="8" hidden="1"/>
    <cellStyle name="Enllaç" xfId="204" builtinId="8" hidden="1"/>
    <cellStyle name="Enllaç" xfId="206" builtinId="8" hidden="1"/>
    <cellStyle name="Enllaç" xfId="208" builtinId="8" hidden="1"/>
    <cellStyle name="Enllaç" xfId="210" builtinId="8" hidden="1"/>
    <cellStyle name="Enllaç" xfId="212" builtinId="8" hidden="1"/>
    <cellStyle name="Enllaç" xfId="214" builtinId="8" hidden="1"/>
    <cellStyle name="Enllaç" xfId="216" builtinId="8" hidden="1"/>
    <cellStyle name="Enllaç" xfId="218" builtinId="8" hidden="1"/>
    <cellStyle name="Enllaç" xfId="220" builtinId="8" hidden="1"/>
    <cellStyle name="Enllaç" xfId="222" builtinId="8" hidden="1"/>
    <cellStyle name="Enllaç" xfId="224" builtinId="8" hidden="1"/>
    <cellStyle name="Enllaç" xfId="226" builtinId="8" hidden="1"/>
    <cellStyle name="Enllaç" xfId="228" builtinId="8" hidden="1"/>
    <cellStyle name="Enllaç" xfId="230" builtinId="8" hidden="1"/>
    <cellStyle name="Enllaç" xfId="232" builtinId="8" hidden="1"/>
    <cellStyle name="Enllaç" xfId="234" builtinId="8" hidden="1"/>
    <cellStyle name="Enllaç" xfId="236" builtinId="8" hidden="1"/>
    <cellStyle name="Enllaç" xfId="238" builtinId="8" hidden="1"/>
    <cellStyle name="Enllaç" xfId="240" builtinId="8" hidden="1"/>
    <cellStyle name="Enllaç" xfId="242" builtinId="8" hidden="1"/>
    <cellStyle name="Enllaç" xfId="244" builtinId="8" hidden="1"/>
    <cellStyle name="Enllaç" xfId="246" builtinId="8" hidden="1"/>
    <cellStyle name="Enllaç" xfId="248" builtinId="8" hidden="1"/>
    <cellStyle name="Enllaç" xfId="250" builtinId="8" hidden="1"/>
    <cellStyle name="Enllaç" xfId="252" builtinId="8" hidden="1"/>
    <cellStyle name="Enllaç" xfId="254" builtinId="8" hidden="1"/>
    <cellStyle name="Enllaç" xfId="256" builtinId="8" hidden="1"/>
    <cellStyle name="Enllaç" xfId="258" builtinId="8" hidden="1"/>
    <cellStyle name="Enllaç" xfId="260" builtinId="8" hidden="1"/>
    <cellStyle name="Enllaç" xfId="262" builtinId="8" hidden="1"/>
    <cellStyle name="Enllaç" xfId="264" builtinId="8" hidden="1"/>
    <cellStyle name="Enllaç" xfId="267" builtinId="8" hidden="1"/>
    <cellStyle name="Enllaç" xfId="269" builtinId="8" hidden="1"/>
    <cellStyle name="Enllaç" xfId="271" builtinId="8" hidden="1"/>
    <cellStyle name="Enllaç" xfId="273" builtinId="8" hidden="1"/>
    <cellStyle name="Enllaç" xfId="275" builtinId="8" hidden="1"/>
    <cellStyle name="Enllaç" xfId="277" builtinId="8" hidden="1"/>
    <cellStyle name="Enllaç" xfId="279" builtinId="8" hidden="1"/>
    <cellStyle name="Enllaç" xfId="281" builtinId="8" hidden="1"/>
    <cellStyle name="Enllaç" xfId="283" builtinId="8" hidden="1"/>
    <cellStyle name="Enllaç" xfId="285" builtinId="8" hidden="1"/>
    <cellStyle name="Enllaç" xfId="287" builtinId="8" hidden="1"/>
    <cellStyle name="Enllaç" xfId="289" builtinId="8" hidden="1"/>
    <cellStyle name="Enllaç" xfId="291" builtinId="8" hidden="1"/>
    <cellStyle name="Enllaç" xfId="293" builtinId="8" hidden="1"/>
    <cellStyle name="Enllaç" xfId="295" builtinId="8" hidden="1"/>
    <cellStyle name="Enllaç" xfId="297" builtinId="8" hidden="1"/>
    <cellStyle name="Enllaç" xfId="299" builtinId="8" hidden="1"/>
    <cellStyle name="Enllaç" xfId="301" builtinId="8" hidden="1"/>
    <cellStyle name="Enllaç" xfId="303" builtinId="8" hidden="1"/>
    <cellStyle name="Enllaç" xfId="305" builtinId="8" hidden="1"/>
    <cellStyle name="Enllaç" xfId="307" builtinId="8" hidden="1"/>
    <cellStyle name="Enllaç" xfId="309" builtinId="8" hidden="1"/>
    <cellStyle name="Enllaç" xfId="311" builtinId="8" hidden="1"/>
    <cellStyle name="Enllaç" xfId="313" builtinId="8" hidden="1"/>
    <cellStyle name="Enllaç" xfId="315" builtinId="8" hidden="1"/>
    <cellStyle name="Enllaç" xfId="317" builtinId="8" hidden="1"/>
    <cellStyle name="Enllaç" xfId="319" builtinId="8" hidden="1"/>
    <cellStyle name="Enllaç" xfId="321" builtinId="8" hidden="1"/>
    <cellStyle name="Enllaç" xfId="323" builtinId="8" hidden="1"/>
    <cellStyle name="Enllaç" xfId="325" builtinId="8" hidden="1"/>
    <cellStyle name="Enllaç" xfId="327" builtinId="8" hidden="1"/>
    <cellStyle name="Enllaç" xfId="329" builtinId="8" hidden="1"/>
    <cellStyle name="Enllaç" xfId="331" builtinId="8" hidden="1"/>
    <cellStyle name="Enllaç" xfId="333" builtinId="8" hidden="1"/>
    <cellStyle name="Enllaç" xfId="335" builtinId="8" hidden="1"/>
    <cellStyle name="Enllaç" xfId="337" builtinId="8" hidden="1"/>
    <cellStyle name="Enllaç" xfId="339" builtinId="8" hidden="1"/>
    <cellStyle name="Enllaç" xfId="341" builtinId="8" hidden="1"/>
    <cellStyle name="Enllaç" xfId="343" builtinId="8" hidden="1"/>
    <cellStyle name="Enllaç" xfId="345" builtinId="8" hidden="1"/>
    <cellStyle name="Enllaç" xfId="347" builtinId="8" hidden="1"/>
    <cellStyle name="Enllaç" xfId="349" builtinId="8" hidden="1"/>
    <cellStyle name="Enllaç" xfId="351" builtinId="8" hidden="1"/>
    <cellStyle name="Enllaç" xfId="353" builtinId="8" hidden="1"/>
    <cellStyle name="Enllaç" xfId="355" builtinId="8" hidden="1"/>
    <cellStyle name="Enllaç" xfId="357" builtinId="8" hidden="1"/>
    <cellStyle name="Enllaç" xfId="359" builtinId="8" hidden="1"/>
    <cellStyle name="Enllaç" xfId="361" builtinId="8" hidden="1"/>
    <cellStyle name="Enllaç" xfId="363" builtinId="8" hidden="1"/>
    <cellStyle name="Enllaç" xfId="365" builtinId="8" hidden="1"/>
    <cellStyle name="Enllaç" xfId="367" builtinId="8" hidden="1"/>
    <cellStyle name="Enllaç" xfId="369" builtinId="8" hidden="1"/>
    <cellStyle name="Enllaç" xfId="371" builtinId="8" hidden="1"/>
    <cellStyle name="Enllaç" xfId="373" builtinId="8" hidden="1"/>
    <cellStyle name="Enllaç" xfId="375" builtinId="8" hidden="1"/>
    <cellStyle name="Enllaç" xfId="377" builtinId="8" hidden="1"/>
    <cellStyle name="Enllaç" xfId="379" builtinId="8" hidden="1"/>
    <cellStyle name="Enllaç" xfId="381" builtinId="8" hidden="1"/>
    <cellStyle name="Enllaç" xfId="383" builtinId="8" hidden="1"/>
    <cellStyle name="Enllaç" xfId="385" builtinId="8" hidden="1"/>
    <cellStyle name="Enllaç" xfId="387" builtinId="8" hidden="1"/>
    <cellStyle name="Enllaç" xfId="389" builtinId="8" hidden="1"/>
    <cellStyle name="Enllaç" xfId="391" builtinId="8" hidden="1"/>
    <cellStyle name="Enllaç" xfId="393" builtinId="8" hidden="1"/>
    <cellStyle name="Enllaç" xfId="395" builtinId="8" hidden="1"/>
    <cellStyle name="Enllaç" xfId="397" builtinId="8" hidden="1"/>
    <cellStyle name="Enllaç" xfId="399" builtinId="8" hidden="1"/>
    <cellStyle name="Enllaç" xfId="401" builtinId="8" hidden="1"/>
    <cellStyle name="Enllaç" xfId="403" builtinId="8" hidden="1"/>
    <cellStyle name="Enllaç" xfId="405" builtinId="8" hidden="1"/>
    <cellStyle name="Enllaç" xfId="407" builtinId="8" hidden="1"/>
    <cellStyle name="Enllaç" xfId="409" builtinId="8" hidden="1"/>
    <cellStyle name="Enllaç" xfId="411" builtinId="8" hidden="1"/>
    <cellStyle name="Enllaç" xfId="413" builtinId="8" hidden="1"/>
    <cellStyle name="Enllaç" xfId="415" builtinId="8" hidden="1"/>
    <cellStyle name="Enllaç" xfId="417" builtinId="8" hidden="1"/>
    <cellStyle name="Enllaç" xfId="419" builtinId="8" hidden="1"/>
    <cellStyle name="Enllaç" xfId="421" builtinId="8" hidden="1"/>
    <cellStyle name="Enllaç" xfId="423" builtinId="8" hidden="1"/>
    <cellStyle name="Enllaç" xfId="425" builtinId="8" hidden="1"/>
    <cellStyle name="Enllaç" xfId="427" builtinId="8" hidden="1"/>
    <cellStyle name="Enllaç" xfId="429" builtinId="8" hidden="1"/>
    <cellStyle name="Enllaç" xfId="431" builtinId="8" hidden="1"/>
    <cellStyle name="Enllaç" xfId="433" builtinId="8" hidden="1"/>
    <cellStyle name="Enllaç" xfId="435" builtinId="8" hidden="1"/>
    <cellStyle name="Enllaç" xfId="437" builtinId="8" hidden="1"/>
    <cellStyle name="Enllaç visitat" xfId="3" builtinId="9" hidden="1"/>
    <cellStyle name="Enllaç visitat" xfId="5" builtinId="9" hidden="1"/>
    <cellStyle name="Enllaç visitat" xfId="7" builtinId="9" hidden="1"/>
    <cellStyle name="Enllaç visitat" xfId="9" builtinId="9" hidden="1"/>
    <cellStyle name="Enllaç visitat" xfId="11" builtinId="9" hidden="1"/>
    <cellStyle name="Enllaç visitat" xfId="13" builtinId="9" hidden="1"/>
    <cellStyle name="Enllaç visitat" xfId="15" builtinId="9" hidden="1"/>
    <cellStyle name="Enllaç visitat" xfId="17" builtinId="9" hidden="1"/>
    <cellStyle name="Enllaç visitat" xfId="19" builtinId="9" hidden="1"/>
    <cellStyle name="Enllaç visitat" xfId="21" builtinId="9" hidden="1"/>
    <cellStyle name="Enllaç visitat" xfId="23" builtinId="9" hidden="1"/>
    <cellStyle name="Enllaç visitat" xfId="25" builtinId="9" hidden="1"/>
    <cellStyle name="Enllaç visitat" xfId="27" builtinId="9" hidden="1"/>
    <cellStyle name="Enllaç visitat" xfId="29" builtinId="9" hidden="1"/>
    <cellStyle name="Enllaç visitat" xfId="31" builtinId="9" hidden="1"/>
    <cellStyle name="Enllaç visitat" xfId="33" builtinId="9" hidden="1"/>
    <cellStyle name="Enllaç visitat" xfId="35" builtinId="9" hidden="1"/>
    <cellStyle name="Enllaç visitat" xfId="37" builtinId="9" hidden="1"/>
    <cellStyle name="Enllaç visitat" xfId="39" builtinId="9" hidden="1"/>
    <cellStyle name="Enllaç visitat" xfId="41" builtinId="9" hidden="1"/>
    <cellStyle name="Enllaç visitat" xfId="43" builtinId="9" hidden="1"/>
    <cellStyle name="Enllaç visitat" xfId="45" builtinId="9" hidden="1"/>
    <cellStyle name="Enllaç visitat" xfId="47" builtinId="9" hidden="1"/>
    <cellStyle name="Enllaç visitat" xfId="49" builtinId="9" hidden="1"/>
    <cellStyle name="Enllaç visitat" xfId="51" builtinId="9" hidden="1"/>
    <cellStyle name="Enllaç visitat" xfId="53" builtinId="9" hidden="1"/>
    <cellStyle name="Enllaç visitat" xfId="55" builtinId="9" hidden="1"/>
    <cellStyle name="Enllaç visitat" xfId="57" builtinId="9" hidden="1"/>
    <cellStyle name="Enllaç visitat" xfId="59" builtinId="9" hidden="1"/>
    <cellStyle name="Enllaç visitat" xfId="61" builtinId="9" hidden="1"/>
    <cellStyle name="Enllaç visitat" xfId="63" builtinId="9" hidden="1"/>
    <cellStyle name="Enllaç visitat" xfId="65" builtinId="9" hidden="1"/>
    <cellStyle name="Enllaç visitat" xfId="67" builtinId="9" hidden="1"/>
    <cellStyle name="Enllaç visitat" xfId="69" builtinId="9" hidden="1"/>
    <cellStyle name="Enllaç visitat" xfId="71" builtinId="9" hidden="1"/>
    <cellStyle name="Enllaç visitat" xfId="73" builtinId="9" hidden="1"/>
    <cellStyle name="Enllaç visitat" xfId="75" builtinId="9" hidden="1"/>
    <cellStyle name="Enllaç visitat" xfId="77" builtinId="9" hidden="1"/>
    <cellStyle name="Enllaç visitat" xfId="79" builtinId="9" hidden="1"/>
    <cellStyle name="Enllaç visitat" xfId="81" builtinId="9" hidden="1"/>
    <cellStyle name="Enllaç visitat" xfId="83" builtinId="9" hidden="1"/>
    <cellStyle name="Enllaç visitat" xfId="85" builtinId="9" hidden="1"/>
    <cellStyle name="Enllaç visitat" xfId="87" builtinId="9" hidden="1"/>
    <cellStyle name="Enllaç visitat" xfId="89" builtinId="9" hidden="1"/>
    <cellStyle name="Enllaç visitat" xfId="91" builtinId="9" hidden="1"/>
    <cellStyle name="Enllaç visitat" xfId="93" builtinId="9" hidden="1"/>
    <cellStyle name="Enllaç visitat" xfId="95" builtinId="9" hidden="1"/>
    <cellStyle name="Enllaç visitat" xfId="97" builtinId="9" hidden="1"/>
    <cellStyle name="Enllaç visitat" xfId="99" builtinId="9" hidden="1"/>
    <cellStyle name="Enllaç visitat" xfId="101" builtinId="9" hidden="1"/>
    <cellStyle name="Enllaç visitat" xfId="103" builtinId="9" hidden="1"/>
    <cellStyle name="Enllaç visitat" xfId="105" builtinId="9" hidden="1"/>
    <cellStyle name="Enllaç visitat" xfId="107" builtinId="9" hidden="1"/>
    <cellStyle name="Enllaç visitat" xfId="109" builtinId="9" hidden="1"/>
    <cellStyle name="Enllaç visitat" xfId="111" builtinId="9" hidden="1"/>
    <cellStyle name="Enllaç visitat" xfId="113" builtinId="9" hidden="1"/>
    <cellStyle name="Enllaç visitat" xfId="115" builtinId="9" hidden="1"/>
    <cellStyle name="Enllaç visitat" xfId="117" builtinId="9" hidden="1"/>
    <cellStyle name="Enllaç visitat" xfId="119" builtinId="9" hidden="1"/>
    <cellStyle name="Enllaç visitat" xfId="121" builtinId="9" hidden="1"/>
    <cellStyle name="Enllaç visitat" xfId="123" builtinId="9" hidden="1"/>
    <cellStyle name="Enllaç visitat" xfId="125" builtinId="9" hidden="1"/>
    <cellStyle name="Enllaç visitat" xfId="127" builtinId="9" hidden="1"/>
    <cellStyle name="Enllaç visitat" xfId="129" builtinId="9" hidden="1"/>
    <cellStyle name="Enllaç visitat" xfId="131" builtinId="9" hidden="1"/>
    <cellStyle name="Enllaç visitat" xfId="133" builtinId="9" hidden="1"/>
    <cellStyle name="Enllaç visitat" xfId="135" builtinId="9" hidden="1"/>
    <cellStyle name="Enllaç visitat" xfId="137" builtinId="9" hidden="1"/>
    <cellStyle name="Enllaç visitat" xfId="139" builtinId="9" hidden="1"/>
    <cellStyle name="Enllaç visitat" xfId="141" builtinId="9" hidden="1"/>
    <cellStyle name="Enllaç visitat" xfId="143" builtinId="9" hidden="1"/>
    <cellStyle name="Enllaç visitat" xfId="145" builtinId="9" hidden="1"/>
    <cellStyle name="Enllaç visitat" xfId="147" builtinId="9" hidden="1"/>
    <cellStyle name="Enllaç visitat" xfId="149" builtinId="9" hidden="1"/>
    <cellStyle name="Enllaç visitat" xfId="151" builtinId="9" hidden="1"/>
    <cellStyle name="Enllaç visitat" xfId="153" builtinId="9" hidden="1"/>
    <cellStyle name="Enllaç visitat" xfId="155" builtinId="9" hidden="1"/>
    <cellStyle name="Enllaç visitat" xfId="157" builtinId="9" hidden="1"/>
    <cellStyle name="Enllaç visitat" xfId="159" builtinId="9" hidden="1"/>
    <cellStyle name="Enllaç visitat" xfId="161" builtinId="9" hidden="1"/>
    <cellStyle name="Enllaç visitat" xfId="163" builtinId="9" hidden="1"/>
    <cellStyle name="Enllaç visitat" xfId="165" builtinId="9" hidden="1"/>
    <cellStyle name="Enllaç visitat" xfId="167" builtinId="9" hidden="1"/>
    <cellStyle name="Enllaç visitat" xfId="169" builtinId="9" hidden="1"/>
    <cellStyle name="Enllaç visitat" xfId="171" builtinId="9" hidden="1"/>
    <cellStyle name="Enllaç visitat" xfId="173" builtinId="9" hidden="1"/>
    <cellStyle name="Enllaç visitat" xfId="175" builtinId="9" hidden="1"/>
    <cellStyle name="Enllaç visitat" xfId="177" builtinId="9" hidden="1"/>
    <cellStyle name="Enllaç visitat" xfId="179" builtinId="9" hidden="1"/>
    <cellStyle name="Enllaç visitat" xfId="181" builtinId="9" hidden="1"/>
    <cellStyle name="Enllaç visitat" xfId="183" builtinId="9" hidden="1"/>
    <cellStyle name="Enllaç visitat" xfId="185" builtinId="9" hidden="1"/>
    <cellStyle name="Enllaç visitat" xfId="187" builtinId="9" hidden="1"/>
    <cellStyle name="Enllaç visitat" xfId="189" builtinId="9" hidden="1"/>
    <cellStyle name="Enllaç visitat" xfId="191" builtinId="9" hidden="1"/>
    <cellStyle name="Enllaç visitat" xfId="193" builtinId="9" hidden="1"/>
    <cellStyle name="Enllaç visitat" xfId="195" builtinId="9" hidden="1"/>
    <cellStyle name="Enllaç visitat" xfId="197" builtinId="9" hidden="1"/>
    <cellStyle name="Enllaç visitat" xfId="199" builtinId="9" hidden="1"/>
    <cellStyle name="Enllaç visitat" xfId="201" builtinId="9" hidden="1"/>
    <cellStyle name="Enllaç visitat" xfId="203" builtinId="9" hidden="1"/>
    <cellStyle name="Enllaç visitat" xfId="205" builtinId="9" hidden="1"/>
    <cellStyle name="Enllaç visitat" xfId="207" builtinId="9" hidden="1"/>
    <cellStyle name="Enllaç visitat" xfId="209" builtinId="9" hidden="1"/>
    <cellStyle name="Enllaç visitat" xfId="211" builtinId="9" hidden="1"/>
    <cellStyle name="Enllaç visitat" xfId="213" builtinId="9" hidden="1"/>
    <cellStyle name="Enllaç visitat" xfId="215" builtinId="9" hidden="1"/>
    <cellStyle name="Enllaç visitat" xfId="217" builtinId="9" hidden="1"/>
    <cellStyle name="Enllaç visitat" xfId="219" builtinId="9" hidden="1"/>
    <cellStyle name="Enllaç visitat" xfId="221" builtinId="9" hidden="1"/>
    <cellStyle name="Enllaç visitat" xfId="223" builtinId="9" hidden="1"/>
    <cellStyle name="Enllaç visitat" xfId="225" builtinId="9" hidden="1"/>
    <cellStyle name="Enllaç visitat" xfId="227" builtinId="9" hidden="1"/>
    <cellStyle name="Enllaç visitat" xfId="229" builtinId="9" hidden="1"/>
    <cellStyle name="Enllaç visitat" xfId="231" builtinId="9" hidden="1"/>
    <cellStyle name="Enllaç visitat" xfId="233" builtinId="9" hidden="1"/>
    <cellStyle name="Enllaç visitat" xfId="235" builtinId="9" hidden="1"/>
    <cellStyle name="Enllaç visitat" xfId="237" builtinId="9" hidden="1"/>
    <cellStyle name="Enllaç visitat" xfId="239" builtinId="9" hidden="1"/>
    <cellStyle name="Enllaç visitat" xfId="241" builtinId="9" hidden="1"/>
    <cellStyle name="Enllaç visitat" xfId="243" builtinId="9" hidden="1"/>
    <cellStyle name="Enllaç visitat" xfId="245" builtinId="9" hidden="1"/>
    <cellStyle name="Enllaç visitat" xfId="247" builtinId="9" hidden="1"/>
    <cellStyle name="Enllaç visitat" xfId="249" builtinId="9" hidden="1"/>
    <cellStyle name="Enllaç visitat" xfId="251" builtinId="9" hidden="1"/>
    <cellStyle name="Enllaç visitat" xfId="253" builtinId="9" hidden="1"/>
    <cellStyle name="Enllaç visitat" xfId="255" builtinId="9" hidden="1"/>
    <cellStyle name="Enllaç visitat" xfId="257" builtinId="9" hidden="1"/>
    <cellStyle name="Enllaç visitat" xfId="259" builtinId="9" hidden="1"/>
    <cellStyle name="Enllaç visitat" xfId="261" builtinId="9" hidden="1"/>
    <cellStyle name="Enllaç visitat" xfId="263" builtinId="9" hidden="1"/>
    <cellStyle name="Enllaç visitat" xfId="265" builtinId="9" hidden="1"/>
    <cellStyle name="Enllaç visitat" xfId="268" builtinId="9" hidden="1"/>
    <cellStyle name="Enllaç visitat" xfId="270" builtinId="9" hidden="1"/>
    <cellStyle name="Enllaç visitat" xfId="272" builtinId="9" hidden="1"/>
    <cellStyle name="Enllaç visitat" xfId="274" builtinId="9" hidden="1"/>
    <cellStyle name="Enllaç visitat" xfId="276" builtinId="9" hidden="1"/>
    <cellStyle name="Enllaç visitat" xfId="278" builtinId="9" hidden="1"/>
    <cellStyle name="Enllaç visitat" xfId="280" builtinId="9" hidden="1"/>
    <cellStyle name="Enllaç visitat" xfId="282" builtinId="9" hidden="1"/>
    <cellStyle name="Enllaç visitat" xfId="284" builtinId="9" hidden="1"/>
    <cellStyle name="Enllaç visitat" xfId="286" builtinId="9" hidden="1"/>
    <cellStyle name="Enllaç visitat" xfId="288" builtinId="9" hidden="1"/>
    <cellStyle name="Enllaç visitat" xfId="290" builtinId="9" hidden="1"/>
    <cellStyle name="Enllaç visitat" xfId="292" builtinId="9" hidden="1"/>
    <cellStyle name="Enllaç visitat" xfId="294" builtinId="9" hidden="1"/>
    <cellStyle name="Enllaç visitat" xfId="296" builtinId="9" hidden="1"/>
    <cellStyle name="Enllaç visitat" xfId="298" builtinId="9" hidden="1"/>
    <cellStyle name="Enllaç visitat" xfId="300" builtinId="9" hidden="1"/>
    <cellStyle name="Enllaç visitat" xfId="302" builtinId="9" hidden="1"/>
    <cellStyle name="Enllaç visitat" xfId="304" builtinId="9" hidden="1"/>
    <cellStyle name="Enllaç visitat" xfId="306" builtinId="9" hidden="1"/>
    <cellStyle name="Enllaç visitat" xfId="308" builtinId="9" hidden="1"/>
    <cellStyle name="Enllaç visitat" xfId="310" builtinId="9" hidden="1"/>
    <cellStyle name="Enllaç visitat" xfId="312" builtinId="9" hidden="1"/>
    <cellStyle name="Enllaç visitat" xfId="314" builtinId="9" hidden="1"/>
    <cellStyle name="Enllaç visitat" xfId="316" builtinId="9" hidden="1"/>
    <cellStyle name="Enllaç visitat" xfId="318" builtinId="9" hidden="1"/>
    <cellStyle name="Enllaç visitat" xfId="320" builtinId="9" hidden="1"/>
    <cellStyle name="Enllaç visitat" xfId="322" builtinId="9" hidden="1"/>
    <cellStyle name="Enllaç visitat" xfId="324" builtinId="9" hidden="1"/>
    <cellStyle name="Enllaç visitat" xfId="326" builtinId="9" hidden="1"/>
    <cellStyle name="Enllaç visitat" xfId="328" builtinId="9" hidden="1"/>
    <cellStyle name="Enllaç visitat" xfId="330" builtinId="9" hidden="1"/>
    <cellStyle name="Enllaç visitat" xfId="332" builtinId="9" hidden="1"/>
    <cellStyle name="Enllaç visitat" xfId="334" builtinId="9" hidden="1"/>
    <cellStyle name="Enllaç visitat" xfId="336" builtinId="9" hidden="1"/>
    <cellStyle name="Enllaç visitat" xfId="338" builtinId="9" hidden="1"/>
    <cellStyle name="Enllaç visitat" xfId="340" builtinId="9" hidden="1"/>
    <cellStyle name="Enllaç visitat" xfId="342" builtinId="9" hidden="1"/>
    <cellStyle name="Enllaç visitat" xfId="344" builtinId="9" hidden="1"/>
    <cellStyle name="Enllaç visitat" xfId="346" builtinId="9" hidden="1"/>
    <cellStyle name="Enllaç visitat" xfId="348" builtinId="9" hidden="1"/>
    <cellStyle name="Enllaç visitat" xfId="350" builtinId="9" hidden="1"/>
    <cellStyle name="Enllaç visitat" xfId="352" builtinId="9" hidden="1"/>
    <cellStyle name="Enllaç visitat" xfId="354" builtinId="9" hidden="1"/>
    <cellStyle name="Enllaç visitat" xfId="356" builtinId="9" hidden="1"/>
    <cellStyle name="Enllaç visitat" xfId="358" builtinId="9" hidden="1"/>
    <cellStyle name="Enllaç visitat" xfId="360" builtinId="9" hidden="1"/>
    <cellStyle name="Enllaç visitat" xfId="362" builtinId="9" hidden="1"/>
    <cellStyle name="Enllaç visitat" xfId="364" builtinId="9" hidden="1"/>
    <cellStyle name="Enllaç visitat" xfId="366" builtinId="9" hidden="1"/>
    <cellStyle name="Enllaç visitat" xfId="368" builtinId="9" hidden="1"/>
    <cellStyle name="Enllaç visitat" xfId="370" builtinId="9" hidden="1"/>
    <cellStyle name="Enllaç visitat" xfId="372" builtinId="9" hidden="1"/>
    <cellStyle name="Enllaç visitat" xfId="374" builtinId="9" hidden="1"/>
    <cellStyle name="Enllaç visitat" xfId="376" builtinId="9" hidden="1"/>
    <cellStyle name="Enllaç visitat" xfId="378" builtinId="9" hidden="1"/>
    <cellStyle name="Enllaç visitat" xfId="380" builtinId="9" hidden="1"/>
    <cellStyle name="Enllaç visitat" xfId="382" builtinId="9" hidden="1"/>
    <cellStyle name="Enllaç visitat" xfId="384" builtinId="9" hidden="1"/>
    <cellStyle name="Enllaç visitat" xfId="386" builtinId="9" hidden="1"/>
    <cellStyle name="Enllaç visitat" xfId="388" builtinId="9" hidden="1"/>
    <cellStyle name="Enllaç visitat" xfId="390" builtinId="9" hidden="1"/>
    <cellStyle name="Enllaç visitat" xfId="392" builtinId="9" hidden="1"/>
    <cellStyle name="Enllaç visitat" xfId="394" builtinId="9" hidden="1"/>
    <cellStyle name="Enllaç visitat" xfId="396" builtinId="9" hidden="1"/>
    <cellStyle name="Enllaç visitat" xfId="398" builtinId="9" hidden="1"/>
    <cellStyle name="Enllaç visitat" xfId="400" builtinId="9" hidden="1"/>
    <cellStyle name="Enllaç visitat" xfId="402" builtinId="9" hidden="1"/>
    <cellStyle name="Enllaç visitat" xfId="404" builtinId="9" hidden="1"/>
    <cellStyle name="Enllaç visitat" xfId="406" builtinId="9" hidden="1"/>
    <cellStyle name="Enllaç visitat" xfId="408" builtinId="9" hidden="1"/>
    <cellStyle name="Enllaç visitat" xfId="410" builtinId="9" hidden="1"/>
    <cellStyle name="Enllaç visitat" xfId="412" builtinId="9" hidden="1"/>
    <cellStyle name="Enllaç visitat" xfId="414" builtinId="9" hidden="1"/>
    <cellStyle name="Enllaç visitat" xfId="416" builtinId="9" hidden="1"/>
    <cellStyle name="Enllaç visitat" xfId="418" builtinId="9" hidden="1"/>
    <cellStyle name="Enllaç visitat" xfId="420" builtinId="9" hidden="1"/>
    <cellStyle name="Enllaç visitat" xfId="422" builtinId="9" hidden="1"/>
    <cellStyle name="Enllaç visitat" xfId="424" builtinId="9" hidden="1"/>
    <cellStyle name="Enllaç visitat" xfId="426" builtinId="9" hidden="1"/>
    <cellStyle name="Enllaç visitat" xfId="428" builtinId="9" hidden="1"/>
    <cellStyle name="Enllaç visitat" xfId="430" builtinId="9" hidden="1"/>
    <cellStyle name="Enllaç visitat" xfId="432" builtinId="9" hidden="1"/>
    <cellStyle name="Enllaç visitat" xfId="434" builtinId="9" hidden="1"/>
    <cellStyle name="Enllaç visitat" xfId="436" builtinId="9" hidden="1"/>
    <cellStyle name="Enllaç visitat" xfId="438" builtinId="9" hidden="1"/>
    <cellStyle name="Euro" xfId="1"/>
    <cellStyle name="Euro 2" xfId="266"/>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BDBDB"/>
      <rgbColor rgb="00808080"/>
      <rgbColor rgb="009999FF"/>
      <rgbColor rgb="00993366"/>
      <rgbColor rgb="00FFFFCC"/>
      <rgbColor rgb="00B3FFFF"/>
      <rgbColor rgb="00660066"/>
      <rgbColor rgb="00FF8080"/>
      <rgbColor rgb="000066CC"/>
      <rgbColor rgb="00CCCCFF"/>
      <rgbColor rgb="00000080"/>
      <rgbColor rgb="00FF00FF"/>
      <rgbColor rgb="00FFFF9F"/>
      <rgbColor rgb="0000FFFF"/>
      <rgbColor rgb="00800080"/>
      <rgbColor rgb="00800000"/>
      <rgbColor rgb="00008080"/>
      <rgbColor rgb="000000FF"/>
      <rgbColor rgb="0000CCFF"/>
      <rgbColor rgb="00E1E7E7"/>
      <rgbColor rgb="00CCFFCC"/>
      <rgbColor rgb="00FFFF99"/>
      <rgbColor rgb="00CDE6FF"/>
      <rgbColor rgb="00FF99CC"/>
      <rgbColor rgb="00CC99FF"/>
      <rgbColor rgb="00FFCC99"/>
      <rgbColor rgb="003366FF"/>
      <rgbColor rgb="0033CCCC"/>
      <rgbColor rgb="0099CC00"/>
      <rgbColor rgb="00FFCC00"/>
      <rgbColor rgb="00FDD86F"/>
      <rgbColor rgb="00FF6600"/>
      <rgbColor rgb="00666699"/>
      <rgbColor rgb="00969696"/>
      <rgbColor rgb="00003366"/>
      <rgbColor rgb="00339966"/>
      <rgbColor rgb="00003300"/>
      <rgbColor rgb="00333300"/>
      <rgbColor rgb="00993300"/>
      <rgbColor rgb="00993366"/>
      <rgbColor rgb="00333399"/>
      <rgbColor rgb="00333333"/>
    </indexedColors>
    <mruColors>
      <color rgb="FFFFFF00"/>
      <color rgb="FFFF4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30479</xdr:colOff>
      <xdr:row>17</xdr:row>
      <xdr:rowOff>10160</xdr:rowOff>
    </xdr:from>
    <xdr:to>
      <xdr:col>1</xdr:col>
      <xdr:colOff>989254</xdr:colOff>
      <xdr:row>18</xdr:row>
      <xdr:rowOff>60960</xdr:rowOff>
    </xdr:to>
    <xdr:pic>
      <xdr:nvPicPr>
        <xdr:cNvPr id="2" name="Imagen 5">
          <a:extLst>
            <a:ext uri="{FF2B5EF4-FFF2-40B4-BE49-F238E27FC236}">
              <a16:creationId xmlns="" xmlns:a16="http://schemas.microsoft.com/office/drawing/2014/main" id="{51D65A90-EBB5-4F8B-9907-8B8B36EF925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3779" y="3274060"/>
          <a:ext cx="958775" cy="241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pic>
    <xdr:clientData/>
  </xdr:twoCellAnchor>
  <xdr:twoCellAnchor editAs="oneCell">
    <xdr:from>
      <xdr:col>1</xdr:col>
      <xdr:colOff>10160</xdr:colOff>
      <xdr:row>2</xdr:row>
      <xdr:rowOff>182634</xdr:rowOff>
    </xdr:from>
    <xdr:to>
      <xdr:col>1</xdr:col>
      <xdr:colOff>1524000</xdr:colOff>
      <xdr:row>8</xdr:row>
      <xdr:rowOff>115440</xdr:rowOff>
    </xdr:to>
    <xdr:pic>
      <xdr:nvPicPr>
        <xdr:cNvPr id="4" name="Imagen 3"/>
        <xdr:cNvPicPr>
          <a:picLocks noChangeAspect="1"/>
        </xdr:cNvPicPr>
      </xdr:nvPicPr>
      <xdr:blipFill>
        <a:blip xmlns:r="http://schemas.openxmlformats.org/officeDocument/2006/relationships" r:embed="rId2"/>
        <a:stretch>
          <a:fillRect/>
        </a:stretch>
      </xdr:blipFill>
      <xdr:spPr>
        <a:xfrm>
          <a:off x="955040" y="568714"/>
          <a:ext cx="1513840" cy="109104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6"/>
  <sheetViews>
    <sheetView tabSelected="1" topLeftCell="A255" zoomScale="110" zoomScaleNormal="110" workbookViewId="0">
      <selection activeCell="E270" sqref="E270"/>
    </sheetView>
  </sheetViews>
  <sheetFormatPr defaultColWidth="11.42578125" defaultRowHeight="15" x14ac:dyDescent="0.25"/>
  <cols>
    <col min="1" max="1" width="28.28515625" customWidth="1"/>
    <col min="2" max="2" width="62.7109375" customWidth="1"/>
    <col min="3" max="3" width="3.7109375" customWidth="1"/>
    <col min="4" max="4" width="9.140625" customWidth="1"/>
    <col min="5" max="5" width="26.140625" customWidth="1"/>
    <col min="6" max="6" width="13" style="87" customWidth="1"/>
    <col min="7" max="7" width="10.7109375" style="87"/>
    <col min="8" max="8" width="11" bestFit="1" customWidth="1"/>
    <col min="9" max="9" width="33.7109375" customWidth="1"/>
  </cols>
  <sheetData>
    <row r="1" spans="1:7" x14ac:dyDescent="0.25">
      <c r="A1" s="1"/>
      <c r="B1" s="2"/>
      <c r="C1" s="2"/>
      <c r="D1" s="3"/>
      <c r="E1" s="3"/>
      <c r="F1" s="89"/>
      <c r="G1" s="77"/>
    </row>
    <row r="2" spans="1:7" x14ac:dyDescent="0.25">
      <c r="A2" s="1"/>
      <c r="B2" s="2"/>
      <c r="C2" s="2"/>
      <c r="D2" s="3"/>
      <c r="E2" s="3"/>
      <c r="F2" s="89"/>
      <c r="G2" s="77"/>
    </row>
    <row r="3" spans="1:7" x14ac:dyDescent="0.25">
      <c r="A3" s="1"/>
      <c r="B3" s="2"/>
      <c r="C3" s="2"/>
      <c r="D3" s="3"/>
      <c r="E3" s="3"/>
      <c r="F3" s="89"/>
      <c r="G3" s="77"/>
    </row>
    <row r="4" spans="1:7" x14ac:dyDescent="0.25">
      <c r="A4" s="1"/>
      <c r="B4" s="2"/>
      <c r="C4" s="2"/>
      <c r="D4" s="3"/>
      <c r="E4" s="3"/>
      <c r="F4" s="89"/>
      <c r="G4" s="77"/>
    </row>
    <row r="5" spans="1:7" x14ac:dyDescent="0.25">
      <c r="A5" s="1"/>
      <c r="B5" s="2"/>
      <c r="C5" s="2"/>
      <c r="D5" s="3"/>
      <c r="E5" s="3"/>
      <c r="F5" s="89"/>
      <c r="G5" s="77"/>
    </row>
    <row r="6" spans="1:7" x14ac:dyDescent="0.25">
      <c r="A6" s="1"/>
      <c r="B6" s="2"/>
      <c r="C6" s="2"/>
      <c r="D6" s="3"/>
      <c r="E6" s="3"/>
      <c r="F6" s="89"/>
      <c r="G6" s="77"/>
    </row>
    <row r="7" spans="1:7" x14ac:dyDescent="0.25">
      <c r="A7" s="1"/>
      <c r="B7" s="2"/>
      <c r="C7" s="2"/>
      <c r="D7" s="3"/>
      <c r="E7" s="3"/>
      <c r="F7" s="89"/>
      <c r="G7" s="77"/>
    </row>
    <row r="8" spans="1:7" x14ac:dyDescent="0.25">
      <c r="A8" s="1"/>
      <c r="B8" s="2"/>
      <c r="C8" s="2"/>
      <c r="D8" s="3"/>
      <c r="E8" s="3"/>
      <c r="F8" s="89"/>
      <c r="G8" s="77"/>
    </row>
    <row r="9" spans="1:7" x14ac:dyDescent="0.25">
      <c r="A9" s="1"/>
      <c r="B9" s="2"/>
      <c r="C9" s="2"/>
      <c r="D9" s="3"/>
      <c r="E9" s="3"/>
      <c r="F9" s="89"/>
      <c r="G9" s="77"/>
    </row>
    <row r="10" spans="1:7" x14ac:dyDescent="0.25">
      <c r="A10" s="1"/>
      <c r="B10" s="2"/>
      <c r="C10" s="2"/>
      <c r="D10" s="3"/>
      <c r="E10" s="3"/>
      <c r="F10" s="89"/>
      <c r="G10" s="77"/>
    </row>
    <row r="11" spans="1:7" x14ac:dyDescent="0.25">
      <c r="A11" s="1"/>
      <c r="B11" s="39" t="s">
        <v>7</v>
      </c>
      <c r="C11" s="2"/>
      <c r="D11" s="3"/>
      <c r="E11" s="3"/>
      <c r="F11" s="89"/>
      <c r="G11" s="77"/>
    </row>
    <row r="12" spans="1:7" x14ac:dyDescent="0.25">
      <c r="A12" s="1"/>
      <c r="C12" s="2"/>
      <c r="D12" s="3"/>
      <c r="E12" s="3"/>
      <c r="F12" s="89"/>
      <c r="G12" s="77"/>
    </row>
    <row r="13" spans="1:7" ht="16.149999999999999" customHeight="1" x14ac:dyDescent="0.25">
      <c r="A13" s="1"/>
      <c r="B13" s="83" t="s">
        <v>28</v>
      </c>
      <c r="C13" s="2"/>
      <c r="D13" s="3"/>
      <c r="E13" s="3"/>
      <c r="F13" s="89"/>
      <c r="G13" s="77"/>
    </row>
    <row r="14" spans="1:7" x14ac:dyDescent="0.25">
      <c r="A14" s="1"/>
      <c r="C14" s="2"/>
      <c r="D14" s="3"/>
      <c r="E14" s="3"/>
      <c r="F14" s="89"/>
      <c r="G14" s="77"/>
    </row>
    <row r="15" spans="1:7" x14ac:dyDescent="0.25">
      <c r="A15" s="1"/>
      <c r="B15" s="81">
        <v>45527</v>
      </c>
      <c r="C15" s="2"/>
      <c r="D15" s="3"/>
      <c r="E15" s="3"/>
      <c r="F15" s="89"/>
      <c r="G15" s="77"/>
    </row>
    <row r="16" spans="1:7" x14ac:dyDescent="0.25">
      <c r="A16" s="5"/>
      <c r="C16" s="6"/>
      <c r="D16" s="3"/>
      <c r="E16" s="3"/>
      <c r="F16" s="89"/>
      <c r="G16" s="77"/>
    </row>
    <row r="17" spans="1:8" x14ac:dyDescent="0.25">
      <c r="A17" s="1"/>
      <c r="B17" s="4"/>
      <c r="C17" s="2"/>
      <c r="D17" s="3"/>
      <c r="E17" s="3"/>
      <c r="F17" s="89"/>
      <c r="G17" s="77"/>
    </row>
    <row r="18" spans="1:8" x14ac:dyDescent="0.25">
      <c r="A18" s="5"/>
      <c r="B18" s="4"/>
      <c r="C18" s="7"/>
      <c r="D18" s="3"/>
      <c r="E18" s="69"/>
      <c r="F18" s="90"/>
      <c r="G18" s="77"/>
    </row>
    <row r="19" spans="1:8" x14ac:dyDescent="0.25">
      <c r="A19" s="5"/>
      <c r="B19" s="4"/>
      <c r="C19" s="7"/>
      <c r="D19" s="3"/>
      <c r="E19" s="70"/>
      <c r="F19" s="91"/>
      <c r="G19" s="77"/>
    </row>
    <row r="20" spans="1:8" x14ac:dyDescent="0.25">
      <c r="A20" s="8"/>
      <c r="B20" s="9"/>
      <c r="C20" s="10"/>
      <c r="D20" s="82"/>
      <c r="E20" s="11"/>
      <c r="F20" s="92"/>
      <c r="G20" s="77"/>
    </row>
    <row r="21" spans="1:8" x14ac:dyDescent="0.25">
      <c r="A21" s="1"/>
      <c r="B21" s="12"/>
      <c r="C21" s="13"/>
      <c r="D21" s="74" t="s">
        <v>103</v>
      </c>
      <c r="E21" s="74" t="s">
        <v>104</v>
      </c>
      <c r="F21" s="89"/>
      <c r="G21" s="77"/>
    </row>
    <row r="22" spans="1:8" ht="14.45" x14ac:dyDescent="0.3">
      <c r="A22" s="14"/>
      <c r="B22" s="15" t="s">
        <v>1</v>
      </c>
      <c r="C22" s="16"/>
      <c r="D22" s="17"/>
      <c r="E22" s="123">
        <f>E26+E35+E43+E51</f>
        <v>1769.1946</v>
      </c>
      <c r="F22" s="93"/>
      <c r="G22" s="77"/>
    </row>
    <row r="23" spans="1:8" x14ac:dyDescent="0.25">
      <c r="A23" s="18"/>
      <c r="B23" s="19"/>
      <c r="C23" s="20"/>
      <c r="D23" s="21"/>
      <c r="E23" s="3"/>
      <c r="F23" s="89"/>
      <c r="G23" s="77"/>
    </row>
    <row r="24" spans="1:8" ht="60.6" customHeight="1" x14ac:dyDescent="0.25">
      <c r="A24" s="18"/>
      <c r="B24" s="22" t="s">
        <v>4</v>
      </c>
      <c r="C24" s="20"/>
      <c r="D24" s="21"/>
      <c r="E24" s="3"/>
      <c r="F24" s="89"/>
      <c r="G24" s="77"/>
    </row>
    <row r="25" spans="1:8" x14ac:dyDescent="0.25">
      <c r="A25" s="18"/>
      <c r="B25" s="20"/>
      <c r="C25" s="20"/>
      <c r="D25" s="21"/>
      <c r="E25" s="3"/>
      <c r="F25" s="89"/>
      <c r="G25" s="77"/>
    </row>
    <row r="26" spans="1:8" x14ac:dyDescent="0.25">
      <c r="A26" s="24" t="s">
        <v>2</v>
      </c>
      <c r="B26" s="25" t="s">
        <v>29</v>
      </c>
      <c r="C26" s="26"/>
      <c r="D26" s="27"/>
      <c r="E26" s="153">
        <v>644.19460000000004</v>
      </c>
      <c r="F26" s="94"/>
      <c r="G26" s="77"/>
    </row>
    <row r="27" spans="1:8" ht="79.150000000000006" customHeight="1" x14ac:dyDescent="0.25">
      <c r="A27" s="18"/>
      <c r="B27" s="20" t="s">
        <v>105</v>
      </c>
      <c r="C27" s="20"/>
      <c r="D27" s="28"/>
      <c r="E27" s="68"/>
      <c r="F27" s="76"/>
      <c r="G27" s="77"/>
    </row>
    <row r="28" spans="1:8" ht="64.150000000000006" customHeight="1" x14ac:dyDescent="0.25">
      <c r="A28" s="18"/>
      <c r="B28" s="29" t="s">
        <v>30</v>
      </c>
      <c r="C28" s="20"/>
      <c r="E28" s="118"/>
      <c r="F28" s="126"/>
      <c r="G28" s="127"/>
      <c r="H28" s="127"/>
    </row>
    <row r="29" spans="1:8" x14ac:dyDescent="0.25">
      <c r="A29" s="18"/>
      <c r="B29" s="30"/>
      <c r="C29" s="20"/>
      <c r="D29" s="21"/>
      <c r="E29" s="3"/>
      <c r="F29" s="89"/>
      <c r="G29" s="77"/>
    </row>
    <row r="30" spans="1:8" x14ac:dyDescent="0.25">
      <c r="A30" s="18"/>
      <c r="B30" s="31" t="s">
        <v>3</v>
      </c>
      <c r="C30" s="20"/>
      <c r="D30" s="21"/>
      <c r="E30" s="3"/>
      <c r="F30" s="89"/>
      <c r="G30" s="77"/>
    </row>
    <row r="31" spans="1:8" x14ac:dyDescent="0.25">
      <c r="A31" s="18" t="s">
        <v>31</v>
      </c>
      <c r="B31" s="28" t="s">
        <v>32</v>
      </c>
      <c r="C31" s="20"/>
      <c r="D31" s="21">
        <v>1</v>
      </c>
      <c r="E31" s="68"/>
      <c r="F31" s="76"/>
      <c r="G31" s="77"/>
    </row>
    <row r="32" spans="1:8" x14ac:dyDescent="0.25">
      <c r="A32" s="33"/>
      <c r="B32" s="28"/>
      <c r="C32" s="28"/>
      <c r="D32" s="21"/>
      <c r="E32" s="3"/>
      <c r="F32" s="89"/>
      <c r="G32" s="77"/>
    </row>
    <row r="33" spans="1:7" ht="14.45" x14ac:dyDescent="0.3">
      <c r="A33" s="4"/>
      <c r="B33" s="4"/>
      <c r="C33" s="4"/>
      <c r="D33" s="3"/>
      <c r="E33" s="3"/>
      <c r="F33" s="89"/>
      <c r="G33" s="77"/>
    </row>
    <row r="34" spans="1:7" ht="14.45" hidden="1" x14ac:dyDescent="0.3">
      <c r="A34" s="4"/>
      <c r="B34" s="4"/>
      <c r="C34" s="4"/>
      <c r="D34" s="3"/>
      <c r="E34" s="3"/>
      <c r="F34" s="89"/>
      <c r="G34" s="77"/>
    </row>
    <row r="35" spans="1:7" ht="18" customHeight="1" x14ac:dyDescent="0.3">
      <c r="A35" s="34" t="s">
        <v>2</v>
      </c>
      <c r="B35" s="35" t="s">
        <v>33</v>
      </c>
      <c r="C35" s="36"/>
      <c r="D35" s="37"/>
      <c r="E35" s="156">
        <v>300</v>
      </c>
      <c r="F35" s="95"/>
      <c r="G35" s="77"/>
    </row>
    <row r="36" spans="1:7" ht="95.45" customHeight="1" x14ac:dyDescent="0.25">
      <c r="A36" s="32"/>
      <c r="B36" s="29" t="s">
        <v>111</v>
      </c>
      <c r="C36" s="38"/>
      <c r="D36" s="38"/>
      <c r="E36" s="64"/>
      <c r="F36" s="96"/>
      <c r="G36" s="77"/>
    </row>
    <row r="37" spans="1:7" ht="51" x14ac:dyDescent="0.25">
      <c r="A37" s="32"/>
      <c r="B37" s="29" t="s">
        <v>114</v>
      </c>
      <c r="C37" s="38"/>
      <c r="D37" s="40"/>
      <c r="E37" s="64"/>
      <c r="F37" s="96"/>
      <c r="G37" s="77"/>
    </row>
    <row r="38" spans="1:7" ht="14.45" x14ac:dyDescent="0.3">
      <c r="A38" s="32"/>
      <c r="B38" s="29"/>
      <c r="C38" s="38"/>
      <c r="D38" s="40"/>
      <c r="E38" s="64"/>
      <c r="F38" s="96"/>
      <c r="G38" s="77"/>
    </row>
    <row r="39" spans="1:7" x14ac:dyDescent="0.25">
      <c r="A39" s="32"/>
      <c r="B39" s="41" t="s">
        <v>3</v>
      </c>
      <c r="C39" s="38"/>
      <c r="D39" s="40"/>
      <c r="E39" s="64"/>
      <c r="F39" s="96"/>
      <c r="G39" s="77"/>
    </row>
    <row r="40" spans="1:7" ht="14.45" x14ac:dyDescent="0.3">
      <c r="A40" s="32" t="s">
        <v>34</v>
      </c>
      <c r="B40" s="38" t="s">
        <v>112</v>
      </c>
      <c r="C40" s="38"/>
      <c r="D40" s="40">
        <v>1</v>
      </c>
      <c r="E40" s="68"/>
      <c r="F40" s="76"/>
      <c r="G40" s="77"/>
    </row>
    <row r="41" spans="1:7" ht="14.45" x14ac:dyDescent="0.3">
      <c r="A41" s="18"/>
      <c r="B41" s="28"/>
      <c r="C41" s="20"/>
      <c r="D41" s="21"/>
      <c r="E41" s="3"/>
      <c r="F41" s="89"/>
      <c r="G41" s="77"/>
    </row>
    <row r="42" spans="1:7" ht="14.45" x14ac:dyDescent="0.3">
      <c r="A42" s="18"/>
      <c r="B42" s="28"/>
      <c r="C42" s="20"/>
      <c r="D42" s="21"/>
      <c r="E42" s="3"/>
      <c r="F42" s="89"/>
      <c r="G42" s="77"/>
    </row>
    <row r="43" spans="1:7" ht="18.600000000000001" customHeight="1" x14ac:dyDescent="0.3">
      <c r="A43" s="24" t="s">
        <v>2</v>
      </c>
      <c r="B43" s="25" t="s">
        <v>35</v>
      </c>
      <c r="C43" s="26"/>
      <c r="D43" s="26"/>
      <c r="E43" s="157">
        <v>325</v>
      </c>
      <c r="F43" s="93"/>
      <c r="G43" s="77"/>
    </row>
    <row r="44" spans="1:7" ht="108.6" customHeight="1" x14ac:dyDescent="0.25">
      <c r="A44" s="32"/>
      <c r="B44" s="29" t="s">
        <v>113</v>
      </c>
      <c r="C44" s="20"/>
      <c r="D44" s="28"/>
      <c r="E44" s="71"/>
      <c r="F44" s="97"/>
      <c r="G44" s="77"/>
    </row>
    <row r="45" spans="1:7" ht="51" x14ac:dyDescent="0.25">
      <c r="A45" s="32"/>
      <c r="B45" s="29" t="s">
        <v>172</v>
      </c>
      <c r="C45" s="20"/>
      <c r="D45" s="21"/>
      <c r="E45" s="3"/>
      <c r="F45" s="89"/>
      <c r="G45" s="77"/>
    </row>
    <row r="46" spans="1:7" ht="14.45" x14ac:dyDescent="0.3">
      <c r="A46" s="32"/>
      <c r="B46" s="29"/>
      <c r="C46" s="20"/>
      <c r="D46" s="21"/>
      <c r="E46" s="3"/>
      <c r="F46" s="89"/>
      <c r="G46" s="77"/>
    </row>
    <row r="47" spans="1:7" x14ac:dyDescent="0.25">
      <c r="A47" s="32"/>
      <c r="B47" s="41" t="s">
        <v>3</v>
      </c>
      <c r="C47" s="20"/>
      <c r="D47" s="21"/>
      <c r="E47" s="3"/>
      <c r="F47" s="89"/>
      <c r="G47" s="77"/>
    </row>
    <row r="48" spans="1:7" x14ac:dyDescent="0.25">
      <c r="A48" s="32" t="s">
        <v>35</v>
      </c>
      <c r="B48" s="38" t="s">
        <v>173</v>
      </c>
      <c r="C48" s="20"/>
      <c r="D48" s="21">
        <v>1</v>
      </c>
      <c r="E48" s="68"/>
      <c r="F48" s="76"/>
      <c r="G48" s="77"/>
    </row>
    <row r="49" spans="1:9" ht="14.45" x14ac:dyDescent="0.3">
      <c r="A49" s="32"/>
      <c r="B49" s="38"/>
      <c r="C49" s="20"/>
      <c r="D49" s="21"/>
      <c r="E49" s="68"/>
      <c r="F49" s="76"/>
      <c r="G49" s="77"/>
    </row>
    <row r="50" spans="1:9" ht="14.45" x14ac:dyDescent="0.3">
      <c r="A50" s="32"/>
      <c r="B50" s="38"/>
      <c r="C50" s="20"/>
      <c r="D50" s="21"/>
      <c r="E50" s="68"/>
      <c r="F50" s="76"/>
      <c r="G50" s="77"/>
    </row>
    <row r="51" spans="1:9" x14ac:dyDescent="0.25">
      <c r="A51" s="24" t="s">
        <v>2</v>
      </c>
      <c r="B51" s="25" t="s">
        <v>115</v>
      </c>
      <c r="C51" s="26"/>
      <c r="D51" s="26"/>
      <c r="E51" s="157">
        <v>500</v>
      </c>
      <c r="F51" s="76"/>
      <c r="G51" s="77"/>
    </row>
    <row r="52" spans="1:9" ht="70.150000000000006" customHeight="1" x14ac:dyDescent="0.25">
      <c r="A52" s="100"/>
      <c r="B52" s="158" t="s">
        <v>116</v>
      </c>
      <c r="C52" s="101"/>
      <c r="D52" s="101"/>
      <c r="E52" s="159"/>
      <c r="F52" s="76"/>
      <c r="G52" s="77"/>
    </row>
    <row r="53" spans="1:9" ht="86.45" customHeight="1" x14ac:dyDescent="0.25">
      <c r="A53" s="100"/>
      <c r="B53" s="158" t="s">
        <v>117</v>
      </c>
      <c r="C53" s="101"/>
      <c r="D53" s="101"/>
      <c r="E53" s="159"/>
      <c r="F53" s="76"/>
      <c r="G53" s="77"/>
    </row>
    <row r="54" spans="1:9" ht="14.25" customHeight="1" x14ac:dyDescent="0.25">
      <c r="A54" s="32"/>
      <c r="B54" s="41" t="s">
        <v>3</v>
      </c>
      <c r="C54" s="20"/>
      <c r="D54" s="21"/>
      <c r="E54" s="159"/>
      <c r="F54" s="76"/>
      <c r="G54" s="77"/>
    </row>
    <row r="55" spans="1:9" x14ac:dyDescent="0.25">
      <c r="A55" s="32" t="s">
        <v>174</v>
      </c>
      <c r="B55" s="117" t="s">
        <v>175</v>
      </c>
      <c r="C55" s="20"/>
      <c r="D55" s="21">
        <v>1</v>
      </c>
      <c r="E55" s="3"/>
      <c r="F55" s="89"/>
      <c r="G55" s="77"/>
    </row>
    <row r="56" spans="1:9" ht="18" customHeight="1" x14ac:dyDescent="0.3">
      <c r="A56" s="14"/>
      <c r="B56" s="15" t="s">
        <v>41</v>
      </c>
      <c r="C56" s="16"/>
      <c r="D56" s="17"/>
      <c r="E56" s="123">
        <f>E58+E66</f>
        <v>1045</v>
      </c>
      <c r="F56" s="89"/>
      <c r="G56" s="77"/>
    </row>
    <row r="57" spans="1:9" ht="19.149999999999999" customHeight="1" x14ac:dyDescent="0.3">
      <c r="A57" s="32"/>
      <c r="B57" s="38"/>
      <c r="C57" s="38"/>
      <c r="D57" s="40"/>
      <c r="E57" s="64"/>
      <c r="F57" s="93"/>
      <c r="G57" s="77"/>
    </row>
    <row r="58" spans="1:9" ht="14.45" customHeight="1" x14ac:dyDescent="0.3">
      <c r="A58" s="42" t="s">
        <v>2</v>
      </c>
      <c r="B58" s="86" t="s">
        <v>37</v>
      </c>
      <c r="C58" s="43"/>
      <c r="D58" s="44"/>
      <c r="E58" s="120">
        <v>940</v>
      </c>
      <c r="F58" s="128"/>
      <c r="G58" s="160"/>
      <c r="H58" s="160"/>
      <c r="I58" s="160"/>
    </row>
    <row r="59" spans="1:9" ht="38.25" x14ac:dyDescent="0.25">
      <c r="A59" s="32"/>
      <c r="B59" s="29" t="s">
        <v>106</v>
      </c>
      <c r="C59" s="38"/>
      <c r="D59" s="38"/>
      <c r="E59" s="64"/>
      <c r="F59" s="89"/>
      <c r="G59" s="160"/>
      <c r="H59" s="160"/>
      <c r="I59" s="160"/>
    </row>
    <row r="60" spans="1:9" ht="19.149999999999999" customHeight="1" x14ac:dyDescent="0.3">
      <c r="A60" s="32"/>
      <c r="B60" s="29" t="s">
        <v>39</v>
      </c>
      <c r="C60" s="38"/>
      <c r="D60" s="40"/>
      <c r="E60" s="64"/>
      <c r="F60" s="89"/>
      <c r="G60" s="77"/>
    </row>
    <row r="61" spans="1:9" ht="16.5" customHeight="1" x14ac:dyDescent="0.3">
      <c r="A61" s="32"/>
      <c r="B61" s="30"/>
      <c r="C61" s="38"/>
      <c r="D61" s="40"/>
      <c r="E61" s="64"/>
      <c r="F61" s="89"/>
      <c r="G61" s="77"/>
    </row>
    <row r="62" spans="1:9" x14ac:dyDescent="0.25">
      <c r="A62" s="32"/>
      <c r="B62" s="41" t="s">
        <v>3</v>
      </c>
      <c r="C62" s="38"/>
      <c r="D62" s="40"/>
      <c r="E62" s="64"/>
      <c r="F62" s="76"/>
      <c r="G62" s="77"/>
    </row>
    <row r="63" spans="1:9" ht="14.45" x14ac:dyDescent="0.3">
      <c r="A63" s="32" t="s">
        <v>40</v>
      </c>
      <c r="B63" s="38" t="s">
        <v>43</v>
      </c>
      <c r="C63" s="38"/>
      <c r="D63" s="40">
        <v>1</v>
      </c>
      <c r="E63" s="84"/>
      <c r="F63" s="89"/>
      <c r="G63" s="77"/>
    </row>
    <row r="64" spans="1:9" ht="14.45" x14ac:dyDescent="0.3">
      <c r="A64" s="32"/>
      <c r="B64" s="38"/>
      <c r="C64" s="39"/>
      <c r="D64" s="64"/>
      <c r="E64" s="64"/>
      <c r="F64" s="89"/>
      <c r="G64" s="77"/>
    </row>
    <row r="65" spans="1:10" ht="18.75" customHeight="1" x14ac:dyDescent="0.3">
      <c r="A65" s="32"/>
      <c r="B65" s="38"/>
      <c r="C65" s="39"/>
      <c r="D65" s="64"/>
      <c r="E65" s="64"/>
      <c r="F65" s="76"/>
      <c r="G65" s="77"/>
      <c r="H65" s="21"/>
      <c r="I65" s="68"/>
    </row>
    <row r="66" spans="1:10" ht="16.149999999999999" customHeight="1" x14ac:dyDescent="0.3">
      <c r="A66" s="42" t="s">
        <v>2</v>
      </c>
      <c r="B66" s="86" t="s">
        <v>38</v>
      </c>
      <c r="C66" s="43"/>
      <c r="D66" s="44"/>
      <c r="E66" s="120">
        <v>105</v>
      </c>
      <c r="F66" s="76"/>
      <c r="G66" s="77"/>
      <c r="H66" s="21"/>
      <c r="I66" s="68"/>
    </row>
    <row r="67" spans="1:10" ht="38.25" x14ac:dyDescent="0.25">
      <c r="A67" s="32"/>
      <c r="B67" s="29" t="s">
        <v>118</v>
      </c>
      <c r="C67" s="38"/>
      <c r="D67" s="38"/>
      <c r="E67" s="64"/>
      <c r="F67" s="95"/>
      <c r="G67" s="77"/>
      <c r="H67" s="21"/>
      <c r="I67" s="68"/>
    </row>
    <row r="68" spans="1:10" ht="14.45" x14ac:dyDescent="0.3">
      <c r="A68" s="32"/>
      <c r="B68" s="29" t="s">
        <v>39</v>
      </c>
      <c r="C68" s="38"/>
      <c r="D68" s="40"/>
      <c r="E68" s="64"/>
      <c r="F68" s="96"/>
      <c r="G68" s="77"/>
      <c r="H68" s="21"/>
      <c r="I68" s="68"/>
    </row>
    <row r="69" spans="1:10" ht="14.45" x14ac:dyDescent="0.3">
      <c r="A69" s="32"/>
      <c r="B69" s="30"/>
      <c r="C69" s="38"/>
      <c r="D69" s="40"/>
      <c r="E69" s="64"/>
      <c r="F69" s="96"/>
      <c r="G69" s="77"/>
      <c r="H69" s="21"/>
      <c r="I69" s="68"/>
    </row>
    <row r="70" spans="1:10" x14ac:dyDescent="0.25">
      <c r="A70" s="32"/>
      <c r="B70" s="41" t="s">
        <v>3</v>
      </c>
      <c r="C70" s="38"/>
      <c r="D70" s="40"/>
      <c r="E70" s="84"/>
      <c r="F70" s="96"/>
      <c r="G70" s="77"/>
      <c r="H70" s="21"/>
      <c r="I70" s="68"/>
    </row>
    <row r="71" spans="1:10" ht="14.45" x14ac:dyDescent="0.3">
      <c r="A71" s="32" t="s">
        <v>40</v>
      </c>
      <c r="B71" s="38" t="s">
        <v>119</v>
      </c>
      <c r="C71" s="38"/>
      <c r="D71" s="40">
        <v>1</v>
      </c>
      <c r="E71" s="64"/>
      <c r="F71" s="88"/>
      <c r="G71" s="77"/>
      <c r="H71" s="21"/>
      <c r="I71" s="68"/>
    </row>
    <row r="72" spans="1:10" ht="14.45" x14ac:dyDescent="0.3">
      <c r="A72" s="32"/>
      <c r="B72" s="38"/>
      <c r="C72" s="38"/>
      <c r="D72" s="40"/>
      <c r="E72" s="64"/>
      <c r="F72" s="76"/>
      <c r="G72" s="77"/>
      <c r="H72" s="21"/>
      <c r="I72" s="68"/>
      <c r="J72" s="68"/>
    </row>
    <row r="73" spans="1:10" ht="14.45" x14ac:dyDescent="0.3">
      <c r="F73" s="76"/>
      <c r="G73" s="77"/>
      <c r="H73" s="21"/>
      <c r="I73" s="68"/>
      <c r="J73" s="68"/>
    </row>
    <row r="74" spans="1:10" ht="14.45" x14ac:dyDescent="0.3">
      <c r="A74" s="14"/>
      <c r="B74" s="15" t="s">
        <v>6</v>
      </c>
      <c r="C74" s="16"/>
      <c r="D74" s="17"/>
      <c r="E74" s="123">
        <f>E76+E89</f>
        <v>13300</v>
      </c>
      <c r="F74" s="76"/>
      <c r="G74" s="77"/>
      <c r="J74" s="68"/>
    </row>
    <row r="75" spans="1:10" ht="20.45" customHeight="1" x14ac:dyDescent="0.3">
      <c r="A75" s="32"/>
      <c r="B75" s="38"/>
      <c r="C75" s="38"/>
      <c r="D75" s="21"/>
      <c r="E75" s="68"/>
      <c r="F75" s="76"/>
      <c r="G75" s="77"/>
      <c r="J75" s="68"/>
    </row>
    <row r="76" spans="1:10" ht="14.45" x14ac:dyDescent="0.3">
      <c r="A76" s="42" t="s">
        <v>2</v>
      </c>
      <c r="B76" s="35" t="s">
        <v>36</v>
      </c>
      <c r="C76" s="43"/>
      <c r="D76" s="43"/>
      <c r="E76" s="43">
        <v>7800</v>
      </c>
      <c r="F76" s="93"/>
      <c r="G76" s="77"/>
      <c r="J76" s="68"/>
    </row>
    <row r="77" spans="1:10" ht="157.5" customHeight="1" x14ac:dyDescent="0.25">
      <c r="A77" s="18"/>
      <c r="B77" s="20" t="s">
        <v>167</v>
      </c>
      <c r="C77" s="20"/>
      <c r="D77" s="28"/>
      <c r="E77" s="72"/>
      <c r="F77" s="89"/>
      <c r="G77" s="105"/>
      <c r="J77" s="68"/>
    </row>
    <row r="78" spans="1:10" ht="165.75" x14ac:dyDescent="0.25">
      <c r="A78" s="18"/>
      <c r="B78" s="20" t="s">
        <v>120</v>
      </c>
      <c r="C78" s="20"/>
      <c r="D78" s="28"/>
      <c r="E78" s="72"/>
      <c r="F78" s="89"/>
      <c r="G78" s="77"/>
      <c r="J78" s="68"/>
    </row>
    <row r="79" spans="1:10" ht="14.45" x14ac:dyDescent="0.3">
      <c r="A79" s="18"/>
      <c r="B79" s="29" t="s">
        <v>42</v>
      </c>
      <c r="C79" s="20"/>
      <c r="D79" s="21"/>
      <c r="E79" s="64"/>
      <c r="F79" s="93"/>
      <c r="G79" s="77"/>
      <c r="J79" s="68"/>
    </row>
    <row r="80" spans="1:10" ht="14.45" x14ac:dyDescent="0.3">
      <c r="A80" s="18"/>
      <c r="B80" s="30"/>
      <c r="C80" s="20"/>
      <c r="D80" s="21"/>
      <c r="E80" s="64"/>
      <c r="F80" s="89"/>
      <c r="G80" s="77"/>
      <c r="J80" s="68"/>
    </row>
    <row r="81" spans="1:9" x14ac:dyDescent="0.25">
      <c r="A81" s="18"/>
      <c r="B81" s="31" t="s">
        <v>3</v>
      </c>
      <c r="C81" s="20"/>
      <c r="D81" s="21"/>
      <c r="E81" s="64"/>
      <c r="F81" s="89"/>
      <c r="G81" s="77"/>
    </row>
    <row r="82" spans="1:9" ht="16.149999999999999" customHeight="1" x14ac:dyDescent="0.25">
      <c r="A82" s="18" t="s">
        <v>44</v>
      </c>
      <c r="B82" s="28" t="s">
        <v>45</v>
      </c>
      <c r="C82" s="101"/>
      <c r="D82" s="93">
        <v>3</v>
      </c>
      <c r="E82" s="76"/>
      <c r="F82" s="89"/>
      <c r="G82" s="77"/>
    </row>
    <row r="83" spans="1:9" ht="13.15" customHeight="1" x14ac:dyDescent="0.25">
      <c r="A83" s="18" t="s">
        <v>46</v>
      </c>
      <c r="B83" s="28" t="s">
        <v>47</v>
      </c>
      <c r="C83" s="101"/>
      <c r="D83" s="93">
        <v>3</v>
      </c>
      <c r="E83" s="89"/>
      <c r="F83" s="89"/>
      <c r="G83" s="77"/>
    </row>
    <row r="84" spans="1:9" ht="12" customHeight="1" x14ac:dyDescent="0.25">
      <c r="A84" s="18" t="s">
        <v>49</v>
      </c>
      <c r="B84" s="28" t="s">
        <v>48</v>
      </c>
      <c r="C84" s="101"/>
      <c r="D84" s="93">
        <v>14</v>
      </c>
      <c r="E84" s="93"/>
      <c r="F84" s="128"/>
      <c r="G84" s="77"/>
    </row>
    <row r="85" spans="1:9" ht="13.9" customHeight="1" x14ac:dyDescent="0.25">
      <c r="A85" s="18" t="s">
        <v>50</v>
      </c>
      <c r="B85" s="28" t="s">
        <v>51</v>
      </c>
      <c r="C85" s="101"/>
      <c r="D85" s="93">
        <v>6</v>
      </c>
      <c r="E85" s="89"/>
      <c r="F85" s="89"/>
      <c r="G85" s="77"/>
    </row>
    <row r="86" spans="1:9" ht="14.45" x14ac:dyDescent="0.3">
      <c r="A86" s="100" t="s">
        <v>121</v>
      </c>
      <c r="B86" s="161" t="s">
        <v>122</v>
      </c>
      <c r="C86" s="87"/>
      <c r="D86" s="93">
        <v>3</v>
      </c>
      <c r="E86" s="87"/>
      <c r="F86" s="89"/>
      <c r="G86" s="77"/>
      <c r="H86" s="87"/>
      <c r="I86" s="87"/>
    </row>
    <row r="87" spans="1:9" ht="51" x14ac:dyDescent="0.25">
      <c r="A87" s="100"/>
      <c r="B87" s="169" t="s">
        <v>185</v>
      </c>
      <c r="C87" s="87"/>
      <c r="D87" s="93"/>
      <c r="E87" s="87"/>
      <c r="F87" s="89"/>
      <c r="G87" s="77"/>
      <c r="H87" s="87"/>
      <c r="I87" s="87"/>
    </row>
    <row r="88" spans="1:9" ht="14.45" x14ac:dyDescent="0.3">
      <c r="A88" s="87"/>
      <c r="B88" s="87"/>
      <c r="C88" s="87"/>
      <c r="D88" s="87"/>
      <c r="E88" s="87"/>
      <c r="F88" s="89"/>
      <c r="G88" s="77"/>
      <c r="H88" s="87"/>
      <c r="I88" s="87"/>
    </row>
    <row r="89" spans="1:9" ht="14.45" x14ac:dyDescent="0.3">
      <c r="A89" s="24" t="s">
        <v>2</v>
      </c>
      <c r="B89" s="25" t="s">
        <v>123</v>
      </c>
      <c r="C89" s="26"/>
      <c r="D89" s="26"/>
      <c r="E89" s="119">
        <v>5500</v>
      </c>
      <c r="F89" s="76"/>
      <c r="G89" s="77"/>
      <c r="H89" s="87"/>
      <c r="I89" s="87"/>
    </row>
    <row r="90" spans="1:9" ht="54" customHeight="1" x14ac:dyDescent="0.25">
      <c r="A90" s="18"/>
      <c r="B90" s="20" t="s">
        <v>124</v>
      </c>
      <c r="C90" s="20"/>
      <c r="D90" s="28"/>
      <c r="E90" s="3"/>
      <c r="F90" s="89"/>
      <c r="G90" s="77"/>
      <c r="H90" s="87"/>
      <c r="I90" s="87"/>
    </row>
    <row r="91" spans="1:9" ht="19.149999999999999" customHeight="1" x14ac:dyDescent="0.3">
      <c r="A91" s="18"/>
      <c r="B91" s="29" t="s">
        <v>52</v>
      </c>
      <c r="C91" s="20"/>
      <c r="D91" s="21"/>
      <c r="E91" s="3"/>
      <c r="F91" s="89"/>
      <c r="G91" s="77"/>
      <c r="H91" s="87"/>
      <c r="I91" s="87"/>
    </row>
    <row r="92" spans="1:9" s="87" customFormat="1" ht="14.45" x14ac:dyDescent="0.3">
      <c r="A92" s="18"/>
      <c r="B92" s="30"/>
      <c r="C92" s="20"/>
      <c r="D92" s="21"/>
      <c r="E92" s="3"/>
      <c r="F92" s="93"/>
      <c r="G92" s="77"/>
    </row>
    <row r="93" spans="1:9" s="87" customFormat="1" ht="14.45" x14ac:dyDescent="0.3">
      <c r="A93" s="18"/>
      <c r="B93" s="31" t="s">
        <v>53</v>
      </c>
      <c r="C93" s="20"/>
      <c r="D93" s="21"/>
      <c r="E93" s="3"/>
      <c r="F93" s="89"/>
      <c r="G93" s="77"/>
    </row>
    <row r="94" spans="1:9" s="87" customFormat="1" x14ac:dyDescent="0.25">
      <c r="A94" s="18"/>
      <c r="B94" s="28" t="s">
        <v>176</v>
      </c>
      <c r="C94" s="20"/>
      <c r="D94" s="21">
        <v>1</v>
      </c>
      <c r="E94" s="68"/>
      <c r="F94" s="89"/>
      <c r="G94" s="77"/>
    </row>
    <row r="95" spans="1:9" s="87" customFormat="1" ht="14.45" x14ac:dyDescent="0.3">
      <c r="A95" s="18"/>
      <c r="B95" s="28" t="s">
        <v>54</v>
      </c>
      <c r="C95" s="101"/>
      <c r="D95" s="93">
        <v>10</v>
      </c>
      <c r="E95" s="89"/>
      <c r="F95" s="89"/>
      <c r="G95" s="77"/>
    </row>
    <row r="96" spans="1:9" s="87" customFormat="1" ht="14.45" x14ac:dyDescent="0.3">
      <c r="A96" s="18"/>
      <c r="B96" s="28" t="s">
        <v>55</v>
      </c>
      <c r="C96" s="101"/>
      <c r="D96" s="93">
        <v>60</v>
      </c>
      <c r="E96" s="89"/>
      <c r="F96" s="76"/>
      <c r="G96" s="77"/>
    </row>
    <row r="97" spans="1:7" s="87" customFormat="1" x14ac:dyDescent="0.25">
      <c r="A97" s="32"/>
      <c r="B97" s="38" t="s">
        <v>56</v>
      </c>
      <c r="C97" s="38"/>
      <c r="D97" s="40">
        <v>6</v>
      </c>
      <c r="E97" s="68"/>
      <c r="F97" s="89"/>
      <c r="G97" s="77"/>
    </row>
    <row r="98" spans="1:7" s="87" customFormat="1" ht="14.45" x14ac:dyDescent="0.3">
      <c r="A98" s="32"/>
      <c r="B98" s="38" t="s">
        <v>57</v>
      </c>
      <c r="C98" s="38"/>
      <c r="D98" s="40">
        <v>14</v>
      </c>
      <c r="E98" s="68"/>
      <c r="F98" s="89"/>
      <c r="G98" s="77"/>
    </row>
    <row r="99" spans="1:7" s="87" customFormat="1" ht="14.45" x14ac:dyDescent="0.3">
      <c r="A99" s="32"/>
      <c r="B99" s="38"/>
      <c r="C99" s="38"/>
      <c r="D99" s="40"/>
      <c r="E99" s="68"/>
      <c r="F99" s="93"/>
      <c r="G99" s="77"/>
    </row>
    <row r="100" spans="1:7" s="87" customFormat="1" ht="14.45" x14ac:dyDescent="0.3">
      <c r="A100" s="32"/>
      <c r="B100" s="38" t="s">
        <v>60</v>
      </c>
      <c r="C100" s="38"/>
      <c r="D100" s="40">
        <v>50</v>
      </c>
      <c r="E100" s="68"/>
      <c r="F100" s="89"/>
      <c r="G100" s="77"/>
    </row>
    <row r="101" spans="1:7" s="87" customFormat="1" ht="14.45" x14ac:dyDescent="0.3">
      <c r="A101" s="32"/>
      <c r="B101" s="38" t="s">
        <v>58</v>
      </c>
      <c r="C101" s="38"/>
      <c r="D101" s="40">
        <v>6</v>
      </c>
      <c r="E101" s="68"/>
      <c r="F101" s="89"/>
      <c r="G101" s="77"/>
    </row>
    <row r="102" spans="1:7" s="87" customFormat="1" ht="14.45" x14ac:dyDescent="0.3">
      <c r="A102" s="32"/>
      <c r="B102" s="38" t="s">
        <v>59</v>
      </c>
      <c r="C102" s="38"/>
      <c r="D102" s="40">
        <v>44</v>
      </c>
      <c r="E102" s="68"/>
      <c r="F102" s="76"/>
      <c r="G102" s="77"/>
    </row>
    <row r="103" spans="1:7" s="87" customFormat="1" ht="46.9" customHeight="1" x14ac:dyDescent="0.3">
      <c r="A103" s="32"/>
      <c r="B103" s="38"/>
      <c r="C103" s="38"/>
      <c r="D103" s="40"/>
      <c r="E103" s="68"/>
      <c r="F103" s="89"/>
      <c r="G103" s="77"/>
    </row>
    <row r="104" spans="1:7" s="87" customFormat="1" ht="26.45" x14ac:dyDescent="0.3">
      <c r="A104" s="32"/>
      <c r="B104" s="38" t="s">
        <v>91</v>
      </c>
      <c r="C104" s="38"/>
      <c r="D104" s="40">
        <v>1</v>
      </c>
      <c r="E104" s="68"/>
      <c r="F104" s="89"/>
      <c r="G104" s="77"/>
    </row>
    <row r="105" spans="1:7" s="87" customFormat="1" ht="14.45" x14ac:dyDescent="0.3">
      <c r="A105" s="32"/>
      <c r="B105" s="38"/>
      <c r="C105" s="38"/>
      <c r="D105" s="40"/>
      <c r="E105" s="68"/>
      <c r="F105" s="89"/>
      <c r="G105" s="77"/>
    </row>
    <row r="106" spans="1:7" s="87" customFormat="1" ht="14.45" x14ac:dyDescent="0.3">
      <c r="A106" s="115" t="s">
        <v>125</v>
      </c>
      <c r="B106" s="117" t="s">
        <v>60</v>
      </c>
      <c r="C106" s="117"/>
      <c r="D106" s="95">
        <v>6</v>
      </c>
      <c r="E106" s="68"/>
      <c r="F106" s="89"/>
      <c r="G106" s="77"/>
    </row>
    <row r="107" spans="1:7" s="87" customFormat="1" x14ac:dyDescent="0.25">
      <c r="A107" s="115" t="s">
        <v>125</v>
      </c>
      <c r="B107" s="117" t="s">
        <v>59</v>
      </c>
      <c r="C107" s="117"/>
      <c r="D107" s="95">
        <v>6</v>
      </c>
      <c r="E107" s="68"/>
      <c r="F107" s="89"/>
      <c r="G107" s="77"/>
    </row>
    <row r="108" spans="1:7" s="87" customFormat="1" ht="14.45" x14ac:dyDescent="0.3">
      <c r="A108" s="115" t="s">
        <v>125</v>
      </c>
      <c r="B108" s="117" t="s">
        <v>126</v>
      </c>
      <c r="C108" s="117"/>
      <c r="D108" s="95">
        <v>9</v>
      </c>
      <c r="E108" s="68"/>
      <c r="F108" s="89"/>
      <c r="G108" s="77"/>
    </row>
    <row r="109" spans="1:7" s="87" customFormat="1" ht="51" x14ac:dyDescent="0.25">
      <c r="A109" s="32"/>
      <c r="B109" s="169" t="s">
        <v>177</v>
      </c>
      <c r="C109" s="38"/>
      <c r="D109" s="40"/>
      <c r="E109" s="68"/>
      <c r="F109" s="89"/>
      <c r="G109" s="77"/>
    </row>
    <row r="110" spans="1:7" s="87" customFormat="1" ht="14.45" x14ac:dyDescent="0.3">
      <c r="F110" s="89"/>
      <c r="G110" s="77"/>
    </row>
    <row r="111" spans="1:7" s="87" customFormat="1" ht="14.45" x14ac:dyDescent="0.3">
      <c r="A111" s="50"/>
      <c r="B111" s="51" t="s">
        <v>21</v>
      </c>
      <c r="C111" s="52"/>
      <c r="D111" s="53"/>
      <c r="E111" s="124">
        <v>1600</v>
      </c>
      <c r="F111" s="89"/>
      <c r="G111" s="77"/>
    </row>
    <row r="112" spans="1:7" s="87" customFormat="1" ht="14.45" x14ac:dyDescent="0.3">
      <c r="A112" s="115"/>
      <c r="B112" s="116"/>
      <c r="C112" s="117"/>
      <c r="D112" s="95"/>
      <c r="E112" s="95"/>
      <c r="F112" s="89"/>
      <c r="G112" s="77"/>
    </row>
    <row r="113" spans="1:9" s="87" customFormat="1" ht="38.25" x14ac:dyDescent="0.25">
      <c r="A113" s="115"/>
      <c r="B113" s="163" t="s">
        <v>5</v>
      </c>
      <c r="C113" s="117"/>
      <c r="D113" s="95"/>
      <c r="E113" s="95"/>
      <c r="F113" s="89"/>
      <c r="G113" s="77"/>
    </row>
    <row r="114" spans="1:9" s="87" customFormat="1" ht="14.45" x14ac:dyDescent="0.3">
      <c r="A114" s="54"/>
      <c r="B114" s="55"/>
      <c r="C114" s="55"/>
      <c r="D114" s="40"/>
      <c r="E114" s="64"/>
      <c r="F114" s="89"/>
      <c r="G114" s="77"/>
    </row>
    <row r="115" spans="1:9" s="87" customFormat="1" ht="14.45" x14ac:dyDescent="0.3">
      <c r="A115" s="108" t="s">
        <v>2</v>
      </c>
      <c r="B115" s="86" t="s">
        <v>9</v>
      </c>
      <c r="C115" s="102"/>
      <c r="D115" s="103"/>
      <c r="E115" s="164"/>
      <c r="F115" s="89"/>
      <c r="G115" s="77"/>
    </row>
    <row r="116" spans="1:9" s="87" customFormat="1" ht="89.25" x14ac:dyDescent="0.25">
      <c r="A116" s="32"/>
      <c r="B116" s="38" t="s">
        <v>169</v>
      </c>
      <c r="C116" s="38"/>
      <c r="D116" s="38"/>
      <c r="E116" s="72"/>
      <c r="F116" s="89"/>
      <c r="G116" s="77"/>
    </row>
    <row r="117" spans="1:9" s="87" customFormat="1" ht="14.45" x14ac:dyDescent="0.3">
      <c r="A117" s="32"/>
      <c r="B117" s="41"/>
      <c r="C117" s="38"/>
      <c r="D117" s="40"/>
      <c r="E117" s="64"/>
      <c r="F117" s="93"/>
      <c r="G117" s="77"/>
    </row>
    <row r="118" spans="1:9" s="87" customFormat="1" ht="18" customHeight="1" x14ac:dyDescent="0.25">
      <c r="A118" s="32"/>
      <c r="B118" s="41" t="s">
        <v>22</v>
      </c>
      <c r="C118" s="38"/>
      <c r="D118" s="56" t="s">
        <v>8</v>
      </c>
      <c r="E118" s="64"/>
      <c r="F118" s="89"/>
      <c r="G118" s="77"/>
    </row>
    <row r="119" spans="1:9" s="87" customFormat="1" ht="14.45" x14ac:dyDescent="0.3">
      <c r="A119" s="32" t="s">
        <v>61</v>
      </c>
      <c r="B119" s="38" t="s">
        <v>23</v>
      </c>
      <c r="C119" s="38"/>
      <c r="D119" s="165">
        <v>144</v>
      </c>
      <c r="E119" s="68"/>
      <c r="F119" s="89"/>
      <c r="G119" s="77"/>
    </row>
    <row r="120" spans="1:9" s="87" customFormat="1" ht="14.45" x14ac:dyDescent="0.3">
      <c r="A120" s="32" t="s">
        <v>62</v>
      </c>
      <c r="B120" s="38" t="s">
        <v>23</v>
      </c>
      <c r="C120" s="4"/>
      <c r="D120" s="3">
        <v>28</v>
      </c>
      <c r="E120" s="68"/>
      <c r="F120" s="95"/>
      <c r="G120" s="77"/>
      <c r="H120"/>
      <c r="I120"/>
    </row>
    <row r="121" spans="1:9" s="87" customFormat="1" ht="14.45" x14ac:dyDescent="0.3">
      <c r="A121" s="4"/>
      <c r="B121" s="4"/>
      <c r="C121" s="4"/>
      <c r="D121" s="3"/>
      <c r="E121" s="3"/>
      <c r="F121" s="95"/>
      <c r="G121" s="77"/>
      <c r="H121"/>
      <c r="I121"/>
    </row>
    <row r="122" spans="1:9" s="87" customFormat="1" ht="14.45" x14ac:dyDescent="0.3">
      <c r="A122" s="4"/>
      <c r="B122" s="4"/>
      <c r="C122" s="4"/>
      <c r="D122" s="3"/>
      <c r="E122" s="3"/>
      <c r="F122" s="95"/>
      <c r="G122" s="77"/>
      <c r="H122"/>
      <c r="I122"/>
    </row>
    <row r="123" spans="1:9" s="87" customFormat="1" ht="14.45" x14ac:dyDescent="0.3">
      <c r="A123" s="168" t="s">
        <v>2</v>
      </c>
      <c r="B123" s="168" t="s">
        <v>24</v>
      </c>
      <c r="C123" s="168"/>
      <c r="D123" s="103"/>
      <c r="E123" s="168"/>
      <c r="F123" s="96"/>
      <c r="G123" s="77"/>
      <c r="H123"/>
      <c r="I123"/>
    </row>
    <row r="124" spans="1:9" s="87" customFormat="1" ht="63.75" x14ac:dyDescent="0.25">
      <c r="A124" s="115"/>
      <c r="B124" s="117" t="s">
        <v>178</v>
      </c>
      <c r="C124" s="117"/>
      <c r="D124" s="117"/>
      <c r="E124" s="98"/>
      <c r="F124" s="104"/>
      <c r="G124" s="105"/>
      <c r="H124" s="111"/>
      <c r="I124" s="106"/>
    </row>
    <row r="125" spans="1:9" s="87" customFormat="1" ht="14.45" x14ac:dyDescent="0.3">
      <c r="A125" s="115"/>
      <c r="B125" s="166"/>
      <c r="C125" s="117"/>
      <c r="D125" s="95"/>
      <c r="E125" s="96"/>
      <c r="F125" s="98"/>
      <c r="G125" s="77"/>
      <c r="H125"/>
      <c r="I125"/>
    </row>
    <row r="126" spans="1:9" s="87" customFormat="1" x14ac:dyDescent="0.25">
      <c r="A126" s="115"/>
      <c r="B126" s="166" t="s">
        <v>22</v>
      </c>
      <c r="C126" s="117"/>
      <c r="D126" s="167" t="s">
        <v>8</v>
      </c>
      <c r="E126" s="96"/>
      <c r="F126" s="96"/>
      <c r="G126" s="77"/>
      <c r="H126"/>
      <c r="I126"/>
    </row>
    <row r="127" spans="1:9" ht="14.45" x14ac:dyDescent="0.3">
      <c r="A127" s="115" t="s">
        <v>61</v>
      </c>
      <c r="B127" s="117" t="s">
        <v>127</v>
      </c>
      <c r="C127" s="117"/>
      <c r="D127" s="95"/>
      <c r="E127" s="76"/>
      <c r="F127" s="96"/>
      <c r="G127" s="77"/>
    </row>
    <row r="128" spans="1:9" ht="14.45" x14ac:dyDescent="0.3">
      <c r="A128" s="32"/>
      <c r="B128" s="38"/>
      <c r="C128" s="4"/>
      <c r="D128" s="3"/>
      <c r="E128" s="68"/>
      <c r="F128" s="76"/>
      <c r="G128" s="77"/>
    </row>
    <row r="129" spans="1:9" ht="15.6" customHeight="1" x14ac:dyDescent="0.3">
      <c r="A129" s="32"/>
      <c r="B129" s="38"/>
      <c r="C129" s="4"/>
      <c r="D129" s="3"/>
      <c r="E129" s="68"/>
      <c r="F129" s="76"/>
      <c r="G129" s="77"/>
    </row>
    <row r="130" spans="1:9" ht="14.45" x14ac:dyDescent="0.3">
      <c r="A130" s="14"/>
      <c r="B130" s="15" t="s">
        <v>12</v>
      </c>
      <c r="C130" s="16"/>
      <c r="D130" s="17"/>
      <c r="E130" s="123">
        <f>E135+E143+E155</f>
        <v>12000</v>
      </c>
      <c r="F130" s="89"/>
      <c r="G130" s="77"/>
    </row>
    <row r="131" spans="1:9" s="106" customFormat="1" ht="14.45" x14ac:dyDescent="0.3">
      <c r="A131" s="48"/>
      <c r="B131" s="49"/>
      <c r="C131" s="49"/>
      <c r="D131" s="21"/>
      <c r="E131" s="3"/>
      <c r="F131" s="89"/>
      <c r="G131" s="77"/>
      <c r="H131"/>
      <c r="I131"/>
    </row>
    <row r="132" spans="1:9" ht="81" customHeight="1" x14ac:dyDescent="0.25">
      <c r="A132" s="48"/>
      <c r="B132" s="23" t="s">
        <v>186</v>
      </c>
      <c r="C132" s="49"/>
      <c r="D132" s="21"/>
      <c r="E132" s="3"/>
      <c r="F132" s="95"/>
      <c r="G132" s="77"/>
    </row>
    <row r="133" spans="1:9" ht="14.45" x14ac:dyDescent="0.3">
      <c r="A133" s="48"/>
      <c r="B133" s="49"/>
      <c r="C133" s="49"/>
      <c r="D133" s="21"/>
      <c r="E133" s="3"/>
      <c r="F133" s="98"/>
      <c r="G133" s="180"/>
      <c r="H133" s="181"/>
      <c r="I133" s="181"/>
    </row>
    <row r="134" spans="1:9" ht="14.45" x14ac:dyDescent="0.3">
      <c r="A134" s="48"/>
      <c r="B134" s="49"/>
      <c r="C134" s="49"/>
      <c r="D134" s="21"/>
      <c r="E134" s="3"/>
      <c r="F134" s="96"/>
      <c r="G134" s="77"/>
    </row>
    <row r="135" spans="1:9" ht="14.45" x14ac:dyDescent="0.3">
      <c r="A135" s="24" t="s">
        <v>2</v>
      </c>
      <c r="B135" s="25" t="s">
        <v>129</v>
      </c>
      <c r="C135" s="26"/>
      <c r="D135" s="121"/>
      <c r="E135" s="170">
        <v>0</v>
      </c>
      <c r="F135" s="76"/>
      <c r="G135" s="77"/>
    </row>
    <row r="136" spans="1:9" ht="38.25" x14ac:dyDescent="0.25">
      <c r="A136" s="18"/>
      <c r="B136" s="101" t="s">
        <v>179</v>
      </c>
      <c r="C136" s="20"/>
      <c r="D136" s="28"/>
      <c r="E136" s="80"/>
      <c r="F136" s="76"/>
      <c r="G136" s="77"/>
    </row>
    <row r="137" spans="1:9" x14ac:dyDescent="0.25">
      <c r="A137" s="18"/>
      <c r="B137" s="169" t="s">
        <v>128</v>
      </c>
      <c r="C137" s="20"/>
      <c r="D137" s="28"/>
      <c r="E137" s="80"/>
      <c r="F137" s="76"/>
      <c r="G137" s="77"/>
    </row>
    <row r="138" spans="1:9" ht="14.45" x14ac:dyDescent="0.3">
      <c r="A138" s="18"/>
      <c r="B138" s="31"/>
      <c r="C138" s="20"/>
      <c r="D138" s="21"/>
      <c r="E138" s="3"/>
      <c r="F138" s="76"/>
      <c r="G138" s="77"/>
    </row>
    <row r="139" spans="1:9" x14ac:dyDescent="0.25">
      <c r="A139" s="18"/>
      <c r="B139" s="31" t="s">
        <v>11</v>
      </c>
      <c r="C139" s="20"/>
      <c r="D139" s="21"/>
      <c r="E139" s="3"/>
      <c r="F139" s="93"/>
      <c r="G139" s="77"/>
    </row>
    <row r="140" spans="1:9" ht="17.45" customHeight="1" x14ac:dyDescent="0.25">
      <c r="A140" s="18" t="s">
        <v>67</v>
      </c>
      <c r="B140" s="60" t="s">
        <v>130</v>
      </c>
      <c r="C140" s="20"/>
      <c r="D140" s="165">
        <v>1</v>
      </c>
      <c r="E140" s="84"/>
      <c r="F140" s="89"/>
      <c r="G140" s="77"/>
    </row>
    <row r="141" spans="1:9" ht="14.45" x14ac:dyDescent="0.3">
      <c r="E141" s="84"/>
      <c r="F141" s="89"/>
      <c r="G141" s="77"/>
    </row>
    <row r="142" spans="1:9" ht="14.45" x14ac:dyDescent="0.3">
      <c r="A142" s="32"/>
      <c r="B142" s="4"/>
      <c r="C142" s="4"/>
      <c r="D142" s="64"/>
      <c r="E142" s="84"/>
      <c r="F142" s="89"/>
      <c r="G142" s="77"/>
    </row>
    <row r="143" spans="1:9" ht="14.45" x14ac:dyDescent="0.3">
      <c r="A143" s="24" t="s">
        <v>2</v>
      </c>
      <c r="B143" s="25" t="s">
        <v>25</v>
      </c>
      <c r="C143" s="26"/>
      <c r="D143" s="27"/>
      <c r="E143" s="119">
        <v>2000</v>
      </c>
      <c r="F143" s="89"/>
      <c r="G143" s="77"/>
    </row>
    <row r="144" spans="1:9" ht="89.25" x14ac:dyDescent="0.25">
      <c r="A144" s="18"/>
      <c r="B144" s="20" t="s">
        <v>131</v>
      </c>
      <c r="C144" s="20"/>
      <c r="D144" s="28"/>
      <c r="E144" s="71"/>
      <c r="F144" s="89"/>
      <c r="G144" s="77"/>
    </row>
    <row r="145" spans="1:10" ht="14.45" x14ac:dyDescent="0.3">
      <c r="A145" s="18"/>
      <c r="B145" s="31"/>
      <c r="C145" s="20"/>
      <c r="D145" s="21"/>
      <c r="E145" s="3"/>
      <c r="F145" s="89"/>
      <c r="G145" s="77"/>
    </row>
    <row r="146" spans="1:10" ht="38.25" x14ac:dyDescent="0.25">
      <c r="A146" s="18" t="s">
        <v>66</v>
      </c>
      <c r="B146" s="28" t="s">
        <v>63</v>
      </c>
      <c r="C146" s="20"/>
      <c r="D146" s="21">
        <v>1</v>
      </c>
      <c r="E146" s="68"/>
      <c r="F146" s="89"/>
      <c r="G146" s="77"/>
    </row>
    <row r="147" spans="1:10" ht="17.25" customHeight="1" x14ac:dyDescent="0.3">
      <c r="A147" s="18"/>
      <c r="B147" s="28"/>
      <c r="C147" s="20"/>
      <c r="D147" s="21"/>
      <c r="E147" s="68"/>
      <c r="F147" s="182"/>
      <c r="G147" s="182"/>
      <c r="H147" s="182"/>
      <c r="I147" s="130"/>
    </row>
    <row r="148" spans="1:10" x14ac:dyDescent="0.25">
      <c r="A148" s="100" t="s">
        <v>66</v>
      </c>
      <c r="B148" s="161" t="s">
        <v>108</v>
      </c>
      <c r="C148" s="101"/>
      <c r="D148" s="95">
        <v>1</v>
      </c>
      <c r="E148" s="68"/>
      <c r="F148" s="89"/>
      <c r="G148" s="77"/>
    </row>
    <row r="149" spans="1:10" x14ac:dyDescent="0.25">
      <c r="A149" s="18" t="s">
        <v>67</v>
      </c>
      <c r="B149" s="28" t="s">
        <v>108</v>
      </c>
      <c r="C149" s="20"/>
      <c r="D149" s="165">
        <v>1</v>
      </c>
      <c r="E149" s="68"/>
      <c r="F149" s="89"/>
      <c r="G149" s="77"/>
    </row>
    <row r="150" spans="1:10" ht="13.15" customHeight="1" x14ac:dyDescent="0.3">
      <c r="A150" s="18"/>
      <c r="B150" s="107"/>
      <c r="C150" s="107"/>
      <c r="D150" s="107"/>
      <c r="E150" s="107"/>
      <c r="F150" s="89"/>
      <c r="G150" s="77"/>
    </row>
    <row r="151" spans="1:10" x14ac:dyDescent="0.25">
      <c r="A151" s="171" t="s">
        <v>180</v>
      </c>
      <c r="B151" s="28" t="s">
        <v>64</v>
      </c>
      <c r="D151">
        <v>2</v>
      </c>
      <c r="F151" s="93"/>
      <c r="G151" s="77"/>
    </row>
    <row r="152" spans="1:10" x14ac:dyDescent="0.25">
      <c r="A152" s="18" t="s">
        <v>132</v>
      </c>
      <c r="B152" s="28" t="s">
        <v>65</v>
      </c>
      <c r="D152">
        <v>2</v>
      </c>
      <c r="F152" s="97"/>
      <c r="G152" s="77"/>
    </row>
    <row r="153" spans="1:10" ht="14.45" x14ac:dyDescent="0.3">
      <c r="A153" s="18"/>
      <c r="B153" s="28"/>
      <c r="F153" s="89"/>
      <c r="G153" s="77"/>
    </row>
    <row r="154" spans="1:10" ht="16.899999999999999" customHeight="1" x14ac:dyDescent="0.3">
      <c r="F154" s="89"/>
      <c r="G154" s="77"/>
      <c r="J154" s="130"/>
    </row>
    <row r="155" spans="1:10" ht="14.45" x14ac:dyDescent="0.3">
      <c r="A155" s="24" t="s">
        <v>2</v>
      </c>
      <c r="B155" s="25" t="s">
        <v>13</v>
      </c>
      <c r="C155" s="26"/>
      <c r="D155" s="27"/>
      <c r="E155" s="119">
        <v>10000</v>
      </c>
      <c r="F155" s="88"/>
      <c r="G155" s="105"/>
      <c r="H155" s="106"/>
      <c r="I155" s="106"/>
    </row>
    <row r="156" spans="1:10" ht="114.75" x14ac:dyDescent="0.25">
      <c r="A156" s="18"/>
      <c r="B156" s="20" t="s">
        <v>181</v>
      </c>
      <c r="C156" s="20"/>
      <c r="D156" s="28"/>
      <c r="E156" s="71"/>
      <c r="F156" s="88"/>
      <c r="G156" s="105"/>
      <c r="H156" s="106"/>
      <c r="I156" s="106"/>
    </row>
    <row r="157" spans="1:10" ht="14.45" x14ac:dyDescent="0.3">
      <c r="A157" s="18"/>
      <c r="B157" s="31"/>
      <c r="C157" s="20"/>
      <c r="D157" s="21"/>
      <c r="E157" s="3"/>
      <c r="F157" s="88"/>
      <c r="G157" s="77"/>
    </row>
    <row r="158" spans="1:10" x14ac:dyDescent="0.25">
      <c r="A158" s="18" t="s">
        <v>68</v>
      </c>
      <c r="B158" s="28" t="s">
        <v>133</v>
      </c>
      <c r="C158" s="20"/>
      <c r="D158" s="21">
        <v>1</v>
      </c>
      <c r="E158" s="68"/>
      <c r="F158" s="88"/>
      <c r="G158" s="105"/>
      <c r="H158" s="106"/>
      <c r="I158" s="106"/>
    </row>
    <row r="159" spans="1:10" ht="25.5" customHeight="1" x14ac:dyDescent="0.25">
      <c r="A159" s="18" t="s">
        <v>69</v>
      </c>
      <c r="B159" s="28" t="s">
        <v>153</v>
      </c>
      <c r="D159">
        <v>3</v>
      </c>
      <c r="G159" s="105"/>
      <c r="H159" s="106"/>
      <c r="I159" s="106"/>
    </row>
    <row r="160" spans="1:10" ht="19.899999999999999" customHeight="1" x14ac:dyDescent="0.3">
      <c r="A160" s="4"/>
      <c r="B160" s="4"/>
      <c r="C160" s="4"/>
      <c r="D160" s="3"/>
      <c r="E160" s="3"/>
    </row>
    <row r="161" spans="1:10" ht="14.45" x14ac:dyDescent="0.3">
      <c r="A161" s="4"/>
      <c r="B161" s="4"/>
      <c r="C161" s="4"/>
      <c r="D161" s="3"/>
      <c r="E161" s="3"/>
    </row>
    <row r="162" spans="1:10" x14ac:dyDescent="0.25">
      <c r="A162" s="14"/>
      <c r="B162" s="47" t="s">
        <v>17</v>
      </c>
      <c r="C162" s="16"/>
      <c r="D162" s="17"/>
      <c r="E162" s="123">
        <f>E166+E180+E189</f>
        <v>9398.5339999999997</v>
      </c>
    </row>
    <row r="163" spans="1:10" ht="14.45" x14ac:dyDescent="0.3">
      <c r="A163" s="48"/>
      <c r="B163" s="49"/>
      <c r="C163" s="49"/>
      <c r="D163" s="21"/>
      <c r="E163" s="3"/>
    </row>
    <row r="164" spans="1:10" ht="38.25" x14ac:dyDescent="0.25">
      <c r="A164" s="48"/>
      <c r="B164" s="23" t="s">
        <v>18</v>
      </c>
      <c r="C164" s="49"/>
      <c r="D164" s="21"/>
      <c r="E164" s="3"/>
    </row>
    <row r="165" spans="1:10" x14ac:dyDescent="0.25">
      <c r="A165" s="48"/>
      <c r="B165" s="49"/>
      <c r="C165" s="49"/>
      <c r="D165" s="21"/>
      <c r="E165" s="3"/>
      <c r="G165" s="183"/>
      <c r="H165" s="184"/>
      <c r="I165" s="184"/>
    </row>
    <row r="166" spans="1:10" x14ac:dyDescent="0.25">
      <c r="A166" s="24" t="s">
        <v>2</v>
      </c>
      <c r="B166" s="25" t="s">
        <v>77</v>
      </c>
      <c r="C166" s="26"/>
      <c r="D166" s="27"/>
      <c r="E166" s="119">
        <v>2760</v>
      </c>
      <c r="F166" s="89"/>
      <c r="G166" s="184"/>
      <c r="H166" s="184"/>
      <c r="I166" s="184"/>
    </row>
    <row r="167" spans="1:10" ht="38.25" x14ac:dyDescent="0.25">
      <c r="A167" s="18"/>
      <c r="B167" s="20" t="s">
        <v>134</v>
      </c>
      <c r="C167" s="20"/>
      <c r="D167" s="28"/>
      <c r="E167" s="71"/>
      <c r="F167" s="93"/>
      <c r="G167" s="105"/>
    </row>
    <row r="168" spans="1:10" ht="14.45" x14ac:dyDescent="0.3">
      <c r="A168" s="18"/>
      <c r="B168" s="31"/>
      <c r="C168" s="20"/>
      <c r="D168" s="21"/>
      <c r="E168" s="3"/>
      <c r="F168" s="89"/>
      <c r="G168" s="77"/>
    </row>
    <row r="169" spans="1:10" x14ac:dyDescent="0.25">
      <c r="A169" s="18"/>
      <c r="B169" s="31" t="s">
        <v>78</v>
      </c>
      <c r="C169" s="20"/>
      <c r="D169" s="21"/>
      <c r="E169" s="3"/>
      <c r="F169" s="76"/>
      <c r="G169" s="77"/>
    </row>
    <row r="170" spans="1:10" ht="14.45" x14ac:dyDescent="0.3">
      <c r="A170" s="18" t="s">
        <v>19</v>
      </c>
      <c r="B170" s="28" t="s">
        <v>135</v>
      </c>
      <c r="C170" s="20"/>
      <c r="D170" s="21">
        <v>1</v>
      </c>
      <c r="E170" s="68"/>
      <c r="F170" s="76"/>
      <c r="G170" s="77"/>
      <c r="H170" s="87"/>
      <c r="I170" s="87"/>
      <c r="J170" s="87"/>
    </row>
    <row r="171" spans="1:10" ht="14.45" x14ac:dyDescent="0.3">
      <c r="A171" s="18" t="s">
        <v>72</v>
      </c>
      <c r="B171" s="4" t="s">
        <v>73</v>
      </c>
      <c r="C171" s="4"/>
      <c r="D171" s="3">
        <v>4</v>
      </c>
      <c r="E171" s="68"/>
      <c r="F171" s="89"/>
      <c r="G171" s="105"/>
      <c r="H171" s="111"/>
      <c r="I171" s="111"/>
      <c r="J171" s="87"/>
    </row>
    <row r="172" spans="1:10" ht="14.45" x14ac:dyDescent="0.3">
      <c r="A172" s="18" t="s">
        <v>74</v>
      </c>
      <c r="B172" s="4" t="s">
        <v>168</v>
      </c>
      <c r="C172" s="4"/>
      <c r="D172" s="3">
        <v>1</v>
      </c>
      <c r="E172" s="68"/>
      <c r="F172" s="76"/>
      <c r="G172" s="77"/>
      <c r="H172" s="87"/>
      <c r="I172" s="87"/>
      <c r="J172" s="87"/>
    </row>
    <row r="173" spans="1:10" x14ac:dyDescent="0.25">
      <c r="A173" s="18" t="s">
        <v>75</v>
      </c>
      <c r="B173" s="4" t="s">
        <v>76</v>
      </c>
      <c r="C173" s="4"/>
      <c r="D173" s="3">
        <v>1</v>
      </c>
      <c r="E173" s="68"/>
      <c r="F173" s="89"/>
      <c r="G173" s="77"/>
      <c r="H173" s="87"/>
      <c r="I173" s="87"/>
      <c r="J173" s="87"/>
    </row>
    <row r="174" spans="1:10" x14ac:dyDescent="0.25">
      <c r="A174" s="18"/>
      <c r="B174" s="4"/>
      <c r="C174" s="4"/>
      <c r="D174" s="3"/>
      <c r="E174" s="68"/>
      <c r="F174" s="89"/>
      <c r="G174" s="77"/>
      <c r="H174" s="87"/>
      <c r="I174" s="87"/>
      <c r="J174" s="87"/>
    </row>
    <row r="175" spans="1:10" x14ac:dyDescent="0.25">
      <c r="A175" s="18" t="s">
        <v>20</v>
      </c>
      <c r="B175" s="4" t="s">
        <v>137</v>
      </c>
      <c r="C175" s="4"/>
      <c r="D175" s="3">
        <v>16</v>
      </c>
      <c r="E175" s="68"/>
      <c r="H175" s="87"/>
      <c r="I175" s="87"/>
      <c r="J175" s="87"/>
    </row>
    <row r="176" spans="1:10" ht="26.25" x14ac:dyDescent="0.25">
      <c r="A176" s="18" t="s">
        <v>20</v>
      </c>
      <c r="B176" s="78" t="s">
        <v>136</v>
      </c>
      <c r="C176" s="4"/>
      <c r="D176" s="3">
        <v>21</v>
      </c>
      <c r="E176" s="68"/>
      <c r="F176" s="89"/>
      <c r="G176" s="77"/>
      <c r="H176" s="87"/>
      <c r="I176" s="87"/>
      <c r="J176" s="87"/>
    </row>
    <row r="177" spans="1:10" x14ac:dyDescent="0.25">
      <c r="A177" s="18" t="s">
        <v>138</v>
      </c>
      <c r="B177" s="4" t="s">
        <v>140</v>
      </c>
      <c r="C177" s="4"/>
      <c r="D177" s="3">
        <v>1</v>
      </c>
      <c r="E177" s="68"/>
      <c r="F177" s="89"/>
      <c r="G177" s="77"/>
      <c r="H177" s="87"/>
      <c r="I177" s="87"/>
      <c r="J177" s="87"/>
    </row>
    <row r="178" spans="1:10" x14ac:dyDescent="0.25">
      <c r="A178" s="18" t="s">
        <v>139</v>
      </c>
      <c r="B178" s="4" t="s">
        <v>141</v>
      </c>
      <c r="D178" s="3">
        <v>1</v>
      </c>
      <c r="E178" s="68"/>
      <c r="F178" s="89"/>
      <c r="G178" s="77"/>
    </row>
    <row r="179" spans="1:10" x14ac:dyDescent="0.25">
      <c r="A179" s="18"/>
      <c r="B179" s="4"/>
      <c r="C179" s="4"/>
      <c r="D179" s="3"/>
      <c r="E179" s="68"/>
      <c r="F179" s="93"/>
      <c r="G179" s="77"/>
    </row>
    <row r="180" spans="1:10" ht="19.899999999999999" customHeight="1" x14ac:dyDescent="0.25">
      <c r="A180" s="24" t="s">
        <v>2</v>
      </c>
      <c r="B180" s="25" t="s">
        <v>79</v>
      </c>
      <c r="C180" s="26"/>
      <c r="D180" s="27"/>
      <c r="E180" s="119">
        <v>1069.81</v>
      </c>
      <c r="F180" s="89"/>
      <c r="G180" s="77"/>
    </row>
    <row r="181" spans="1:10" ht="63.75" x14ac:dyDescent="0.25">
      <c r="A181" s="18"/>
      <c r="B181" s="20" t="s">
        <v>142</v>
      </c>
      <c r="C181" s="20"/>
      <c r="D181" s="28"/>
      <c r="E181" s="71"/>
      <c r="F181" s="89"/>
      <c r="G181" s="77"/>
    </row>
    <row r="182" spans="1:10" x14ac:dyDescent="0.25">
      <c r="A182" s="18"/>
      <c r="B182" s="31"/>
      <c r="C182" s="20"/>
      <c r="D182" s="21"/>
      <c r="E182" s="3"/>
      <c r="F182" s="89"/>
      <c r="G182" s="77"/>
    </row>
    <row r="183" spans="1:10" ht="46.15" customHeight="1" x14ac:dyDescent="0.25">
      <c r="A183" s="18"/>
      <c r="B183" s="31" t="s">
        <v>80</v>
      </c>
      <c r="C183" s="20"/>
      <c r="D183" s="21"/>
      <c r="E183" s="3"/>
      <c r="F183" s="93"/>
      <c r="G183" s="77"/>
    </row>
    <row r="184" spans="1:10" x14ac:dyDescent="0.25">
      <c r="B184" s="28" t="s">
        <v>81</v>
      </c>
      <c r="C184" s="20"/>
      <c r="D184" s="21">
        <v>89</v>
      </c>
      <c r="E184" s="68"/>
      <c r="F184" s="97"/>
      <c r="G184" s="77"/>
    </row>
    <row r="185" spans="1:10" x14ac:dyDescent="0.25">
      <c r="A185" s="18"/>
      <c r="B185" s="28" t="s">
        <v>82</v>
      </c>
      <c r="C185" s="20"/>
      <c r="D185" s="21">
        <v>10</v>
      </c>
      <c r="E185" s="68"/>
      <c r="F185" s="89"/>
      <c r="G185" s="77"/>
    </row>
    <row r="186" spans="1:10" x14ac:dyDescent="0.25">
      <c r="A186" s="32"/>
      <c r="B186" s="28" t="s">
        <v>83</v>
      </c>
      <c r="C186" s="20"/>
      <c r="D186" s="21">
        <v>1</v>
      </c>
      <c r="E186" s="68"/>
      <c r="F186" s="89"/>
      <c r="G186" s="77"/>
    </row>
    <row r="187" spans="1:10" x14ac:dyDescent="0.25">
      <c r="A187" s="4"/>
      <c r="B187" s="4"/>
      <c r="C187" s="4"/>
      <c r="D187" s="3"/>
      <c r="E187" s="3"/>
      <c r="F187" s="76"/>
      <c r="G187" s="77"/>
    </row>
    <row r="188" spans="1:10" ht="15.6" customHeight="1" x14ac:dyDescent="0.25">
      <c r="F188" s="76"/>
      <c r="G188" s="77"/>
    </row>
    <row r="189" spans="1:10" x14ac:dyDescent="0.25">
      <c r="A189" s="24" t="s">
        <v>2</v>
      </c>
      <c r="B189" s="25" t="s">
        <v>84</v>
      </c>
      <c r="C189" s="26"/>
      <c r="D189" s="27"/>
      <c r="E189" s="119">
        <v>5568.7240000000002</v>
      </c>
      <c r="F189" s="76"/>
      <c r="G189" s="77"/>
    </row>
    <row r="190" spans="1:10" ht="102" x14ac:dyDescent="0.25">
      <c r="A190" s="18"/>
      <c r="B190" s="20" t="s">
        <v>143</v>
      </c>
      <c r="C190" s="20"/>
      <c r="D190" s="28"/>
      <c r="E190" s="71"/>
      <c r="F190" s="76"/>
      <c r="G190" s="77"/>
    </row>
    <row r="191" spans="1:10" ht="43.15" customHeight="1" x14ac:dyDescent="0.25">
      <c r="A191" s="18"/>
      <c r="B191" s="31"/>
      <c r="C191" s="20"/>
      <c r="D191" s="21"/>
      <c r="E191" s="3"/>
      <c r="F191" s="76"/>
      <c r="G191" s="77"/>
    </row>
    <row r="192" spans="1:10" ht="25.5" x14ac:dyDescent="0.25">
      <c r="A192" s="18"/>
      <c r="B192" s="31" t="s">
        <v>85</v>
      </c>
      <c r="C192" s="20"/>
      <c r="D192" s="21"/>
      <c r="E192" s="3"/>
      <c r="F192" s="76"/>
      <c r="G192" s="77"/>
    </row>
    <row r="193" spans="1:9" x14ac:dyDescent="0.25">
      <c r="A193" s="46" t="s">
        <v>44</v>
      </c>
      <c r="B193" s="28" t="s">
        <v>86</v>
      </c>
      <c r="C193" s="28"/>
      <c r="D193" s="21">
        <v>6</v>
      </c>
      <c r="E193" s="68"/>
      <c r="F193" s="76"/>
      <c r="G193" s="77"/>
    </row>
    <row r="194" spans="1:9" x14ac:dyDescent="0.25">
      <c r="A194" s="32" t="s">
        <v>88</v>
      </c>
      <c r="B194" s="38" t="s">
        <v>87</v>
      </c>
      <c r="C194" s="38"/>
      <c r="D194" s="40">
        <v>46</v>
      </c>
      <c r="E194" s="68"/>
      <c r="F194" s="76"/>
      <c r="G194" s="77"/>
    </row>
    <row r="195" spans="1:9" x14ac:dyDescent="0.25">
      <c r="A195" s="46"/>
      <c r="B195" s="28"/>
      <c r="C195" s="28"/>
      <c r="D195" s="21"/>
      <c r="E195" s="68"/>
      <c r="F195" s="76"/>
      <c r="G195" s="77"/>
    </row>
    <row r="196" spans="1:9" x14ac:dyDescent="0.25">
      <c r="A196" s="46"/>
      <c r="B196" s="28"/>
      <c r="C196" s="28"/>
      <c r="D196" s="21"/>
      <c r="E196" s="68"/>
      <c r="F196" s="76"/>
      <c r="G196" s="77"/>
    </row>
    <row r="197" spans="1:9" x14ac:dyDescent="0.25">
      <c r="A197" s="14"/>
      <c r="B197" s="47" t="s">
        <v>70</v>
      </c>
      <c r="C197" s="16"/>
      <c r="D197" s="17"/>
      <c r="E197" s="123">
        <f>E199+E208</f>
        <v>6170</v>
      </c>
      <c r="F197" s="76"/>
      <c r="G197" s="77"/>
    </row>
    <row r="198" spans="1:9" s="87" customFormat="1" x14ac:dyDescent="0.25">
      <c r="A198" s="100"/>
      <c r="B198" s="172"/>
      <c r="C198" s="101"/>
      <c r="D198" s="93"/>
      <c r="E198" s="154"/>
      <c r="F198" s="76"/>
      <c r="G198" s="77"/>
    </row>
    <row r="199" spans="1:9" s="87" customFormat="1" x14ac:dyDescent="0.25">
      <c r="A199" s="24" t="s">
        <v>2</v>
      </c>
      <c r="B199" s="25" t="s">
        <v>10</v>
      </c>
      <c r="C199" s="26"/>
      <c r="D199" s="26"/>
      <c r="E199" s="162">
        <v>4800</v>
      </c>
      <c r="F199" s="76"/>
      <c r="G199" s="77"/>
    </row>
    <row r="200" spans="1:9" s="87" customFormat="1" ht="51" x14ac:dyDescent="0.25">
      <c r="A200" s="18"/>
      <c r="B200" s="20" t="s">
        <v>145</v>
      </c>
      <c r="C200" s="20"/>
      <c r="D200" s="28"/>
      <c r="E200" s="3"/>
      <c r="F200" s="76"/>
      <c r="G200" s="77"/>
    </row>
    <row r="201" spans="1:9" s="87" customFormat="1" x14ac:dyDescent="0.25">
      <c r="A201" s="18"/>
      <c r="B201" s="29" t="s">
        <v>144</v>
      </c>
      <c r="C201" s="20"/>
      <c r="D201" s="21"/>
      <c r="E201" s="3"/>
      <c r="F201" s="76"/>
      <c r="G201" s="77"/>
    </row>
    <row r="202" spans="1:9" s="87" customFormat="1" x14ac:dyDescent="0.25">
      <c r="A202" s="18"/>
      <c r="B202" s="30"/>
      <c r="C202" s="20"/>
      <c r="D202" s="21"/>
      <c r="E202" s="3"/>
      <c r="F202" s="76"/>
      <c r="G202" s="77"/>
    </row>
    <row r="203" spans="1:9" s="87" customFormat="1" x14ac:dyDescent="0.25">
      <c r="A203" s="18"/>
      <c r="B203" s="31" t="s">
        <v>3</v>
      </c>
      <c r="C203" s="20"/>
      <c r="D203" s="21"/>
      <c r="E203" s="3"/>
      <c r="F203" s="76"/>
      <c r="G203" s="77"/>
    </row>
    <row r="204" spans="1:9" s="87" customFormat="1" x14ac:dyDescent="0.25">
      <c r="A204" s="18" t="s">
        <v>10</v>
      </c>
      <c r="B204" s="28" t="s">
        <v>146</v>
      </c>
      <c r="C204" s="20"/>
      <c r="D204" s="21">
        <v>92</v>
      </c>
      <c r="E204" s="68"/>
      <c r="F204" s="76"/>
      <c r="G204" s="77"/>
    </row>
    <row r="205" spans="1:9" x14ac:dyDescent="0.25">
      <c r="A205" s="18" t="s">
        <v>10</v>
      </c>
      <c r="B205" s="28" t="s">
        <v>147</v>
      </c>
      <c r="C205" s="101"/>
      <c r="D205" s="93">
        <v>7</v>
      </c>
      <c r="E205" s="89"/>
      <c r="F205" s="76"/>
      <c r="G205" s="77"/>
    </row>
    <row r="206" spans="1:9" x14ac:dyDescent="0.25">
      <c r="A206" s="18" t="s">
        <v>10</v>
      </c>
      <c r="B206" s="28" t="s">
        <v>148</v>
      </c>
      <c r="C206" s="101"/>
      <c r="D206" s="93">
        <v>1</v>
      </c>
      <c r="E206" s="89"/>
      <c r="F206" s="76"/>
      <c r="G206" s="77"/>
    </row>
    <row r="207" spans="1:9" x14ac:dyDescent="0.25">
      <c r="A207" s="18"/>
      <c r="B207" s="19"/>
      <c r="C207" s="20"/>
      <c r="D207" s="21"/>
      <c r="E207" s="21"/>
      <c r="F207" s="76"/>
      <c r="G207" s="105"/>
      <c r="H207" s="106"/>
      <c r="I207" s="106"/>
    </row>
    <row r="208" spans="1:9" x14ac:dyDescent="0.25">
      <c r="A208" s="57" t="s">
        <v>0</v>
      </c>
      <c r="B208" s="25" t="s">
        <v>71</v>
      </c>
      <c r="C208" s="58"/>
      <c r="D208" s="27"/>
      <c r="E208" s="119">
        <v>1370</v>
      </c>
      <c r="F208" s="76"/>
      <c r="G208" s="77"/>
    </row>
    <row r="209" spans="1:10" ht="51" x14ac:dyDescent="0.25">
      <c r="A209" s="59"/>
      <c r="B209" s="20" t="s">
        <v>182</v>
      </c>
      <c r="C209" s="20"/>
      <c r="D209" s="28"/>
      <c r="E209" s="68"/>
      <c r="F209" s="89"/>
      <c r="G209" s="77"/>
    </row>
    <row r="210" spans="1:10" x14ac:dyDescent="0.25">
      <c r="A210" s="61"/>
      <c r="B210" s="31"/>
      <c r="C210" s="20"/>
      <c r="D210" s="21"/>
      <c r="E210" s="3"/>
      <c r="F210" s="89"/>
      <c r="G210" s="77"/>
    </row>
    <row r="211" spans="1:10" ht="17.45" customHeight="1" x14ac:dyDescent="0.25">
      <c r="A211" s="61"/>
      <c r="B211" s="31" t="s">
        <v>89</v>
      </c>
      <c r="C211" s="20"/>
      <c r="D211" s="21"/>
      <c r="E211" s="68"/>
      <c r="F211" s="93"/>
      <c r="G211" s="77"/>
    </row>
    <row r="212" spans="1:10" x14ac:dyDescent="0.25">
      <c r="A212" s="61"/>
      <c r="B212" s="28" t="s">
        <v>149</v>
      </c>
      <c r="C212" s="20"/>
      <c r="D212" s="21">
        <v>92</v>
      </c>
      <c r="E212" s="68"/>
      <c r="F212" s="93"/>
      <c r="G212" s="77"/>
    </row>
    <row r="213" spans="1:10" x14ac:dyDescent="0.25">
      <c r="A213" s="100"/>
      <c r="B213" s="28" t="s">
        <v>150</v>
      </c>
      <c r="C213" s="20"/>
      <c r="D213" s="21">
        <v>7</v>
      </c>
      <c r="E213" s="89"/>
      <c r="F213" s="97"/>
      <c r="G213" s="77"/>
    </row>
    <row r="214" spans="1:10" x14ac:dyDescent="0.25">
      <c r="A214" s="100"/>
      <c r="B214" s="28" t="s">
        <v>151</v>
      </c>
      <c r="C214" s="20"/>
      <c r="D214" s="21">
        <v>1</v>
      </c>
      <c r="E214" s="89"/>
      <c r="F214" s="89"/>
      <c r="G214" s="77"/>
      <c r="J214" s="106"/>
    </row>
    <row r="215" spans="1:10" x14ac:dyDescent="0.25">
      <c r="A215" s="100"/>
      <c r="B215" s="28"/>
      <c r="C215" s="20"/>
      <c r="D215" s="21"/>
      <c r="E215" s="89"/>
      <c r="F215" s="89"/>
      <c r="G215" s="77"/>
    </row>
    <row r="216" spans="1:10" x14ac:dyDescent="0.25">
      <c r="A216" s="18"/>
      <c r="B216" s="173" t="s">
        <v>152</v>
      </c>
      <c r="C216" s="20"/>
      <c r="D216" s="21">
        <v>1</v>
      </c>
      <c r="E216" s="3"/>
      <c r="F216" s="76"/>
      <c r="G216" s="77"/>
    </row>
    <row r="217" spans="1:10" x14ac:dyDescent="0.25">
      <c r="A217" s="4"/>
      <c r="B217" s="4"/>
      <c r="C217" s="4"/>
      <c r="D217" s="3"/>
      <c r="E217" s="3"/>
      <c r="F217" s="76"/>
      <c r="G217" s="77"/>
    </row>
    <row r="218" spans="1:10" x14ac:dyDescent="0.25">
      <c r="A218" s="14"/>
      <c r="B218" s="47" t="s">
        <v>170</v>
      </c>
      <c r="C218" s="16"/>
      <c r="D218" s="17"/>
      <c r="E218" s="137">
        <f>E220+E227</f>
        <v>1700</v>
      </c>
      <c r="F218" s="76"/>
      <c r="G218" s="77"/>
    </row>
    <row r="219" spans="1:10" x14ac:dyDescent="0.25">
      <c r="A219" s="18"/>
      <c r="B219" s="19"/>
      <c r="C219" s="20"/>
      <c r="D219" s="21"/>
      <c r="E219" s="21"/>
      <c r="F219" s="76"/>
      <c r="G219" s="77"/>
    </row>
    <row r="220" spans="1:10" ht="17.25" customHeight="1" x14ac:dyDescent="0.25">
      <c r="A220" s="57" t="s">
        <v>0</v>
      </c>
      <c r="B220" s="25" t="s">
        <v>26</v>
      </c>
      <c r="C220" s="58"/>
      <c r="D220" s="27"/>
      <c r="E220" s="119">
        <v>1600</v>
      </c>
      <c r="F220" s="76"/>
      <c r="G220" s="77"/>
    </row>
    <row r="221" spans="1:10" ht="76.5" x14ac:dyDescent="0.25">
      <c r="A221" s="59"/>
      <c r="B221" s="28" t="s">
        <v>183</v>
      </c>
      <c r="C221" s="60"/>
      <c r="D221" s="21">
        <v>1</v>
      </c>
      <c r="E221" s="68"/>
      <c r="F221" s="76"/>
      <c r="G221" s="77"/>
    </row>
    <row r="222" spans="1:10" x14ac:dyDescent="0.25">
      <c r="A222" s="61"/>
      <c r="B222" s="79"/>
      <c r="C222" s="62"/>
      <c r="D222" s="82"/>
      <c r="E222" s="3"/>
      <c r="F222" s="76"/>
      <c r="G222" s="77"/>
    </row>
    <row r="223" spans="1:10" x14ac:dyDescent="0.25">
      <c r="A223" s="61"/>
      <c r="B223" s="28" t="s">
        <v>14</v>
      </c>
      <c r="C223" s="62"/>
      <c r="D223" s="82"/>
      <c r="E223" s="68"/>
      <c r="F223" s="76"/>
      <c r="G223" s="77"/>
    </row>
    <row r="224" spans="1:10" x14ac:dyDescent="0.25">
      <c r="A224" s="61"/>
      <c r="B224" s="28" t="s">
        <v>92</v>
      </c>
      <c r="C224" s="62"/>
      <c r="D224" s="82"/>
      <c r="E224" s="68"/>
      <c r="F224" s="89"/>
      <c r="G224" s="77"/>
    </row>
    <row r="225" spans="1:9" x14ac:dyDescent="0.25">
      <c r="A225" s="4"/>
      <c r="B225" s="28" t="s">
        <v>15</v>
      </c>
      <c r="C225" s="4"/>
      <c r="D225" s="3"/>
      <c r="E225" s="68"/>
      <c r="F225" s="89"/>
      <c r="G225" s="77"/>
    </row>
    <row r="226" spans="1:9" x14ac:dyDescent="0.25">
      <c r="A226" s="18"/>
      <c r="B226" s="19"/>
      <c r="C226" s="20"/>
      <c r="D226" s="4"/>
      <c r="E226" s="4"/>
      <c r="F226" s="89"/>
      <c r="G226" s="77"/>
    </row>
    <row r="227" spans="1:9" x14ac:dyDescent="0.25">
      <c r="A227" s="59"/>
      <c r="B227" s="140" t="s">
        <v>157</v>
      </c>
      <c r="C227" s="122"/>
      <c r="D227" s="179">
        <v>1</v>
      </c>
      <c r="E227" s="135">
        <v>100</v>
      </c>
      <c r="F227" s="89"/>
      <c r="G227" s="77"/>
    </row>
    <row r="228" spans="1:9" x14ac:dyDescent="0.25">
      <c r="A228" s="57" t="s">
        <v>0</v>
      </c>
      <c r="B228" s="25" t="s">
        <v>90</v>
      </c>
      <c r="C228" s="58"/>
      <c r="D228" s="27"/>
      <c r="E228" s="138" t="s">
        <v>109</v>
      </c>
      <c r="F228" s="93"/>
      <c r="G228" s="77"/>
      <c r="H228" s="87"/>
      <c r="I228" s="87"/>
    </row>
    <row r="229" spans="1:9" ht="38.25" x14ac:dyDescent="0.25">
      <c r="A229" s="59"/>
      <c r="B229" s="28" t="s">
        <v>154</v>
      </c>
      <c r="C229" s="60"/>
      <c r="D229" s="21"/>
      <c r="E229" s="3"/>
      <c r="F229" s="89"/>
      <c r="G229" s="77"/>
      <c r="H229" s="87"/>
      <c r="I229" s="87"/>
    </row>
    <row r="230" spans="1:9" x14ac:dyDescent="0.25">
      <c r="A230" s="61"/>
      <c r="B230" s="79"/>
      <c r="C230" s="62"/>
      <c r="D230" s="82"/>
      <c r="E230" s="3"/>
      <c r="F230" s="89"/>
      <c r="G230" s="77"/>
      <c r="H230" s="87"/>
      <c r="I230" s="87"/>
    </row>
    <row r="231" spans="1:9" x14ac:dyDescent="0.25">
      <c r="A231" s="61"/>
      <c r="B231" s="174" t="s">
        <v>27</v>
      </c>
      <c r="C231" s="62"/>
      <c r="D231" s="82"/>
      <c r="E231" s="3"/>
      <c r="F231" s="89"/>
      <c r="G231" s="77"/>
      <c r="H231" s="87"/>
      <c r="I231" s="87"/>
    </row>
    <row r="232" spans="1:9" ht="18" customHeight="1" x14ac:dyDescent="0.25">
      <c r="A232" s="61"/>
      <c r="B232" s="62" t="s">
        <v>155</v>
      </c>
      <c r="C232" s="62"/>
      <c r="D232" s="40">
        <v>88</v>
      </c>
      <c r="E232" s="84"/>
      <c r="F232" s="89"/>
      <c r="G232" s="77"/>
    </row>
    <row r="233" spans="1:9" x14ac:dyDescent="0.25">
      <c r="A233" s="61"/>
      <c r="B233" s="62" t="s">
        <v>156</v>
      </c>
      <c r="C233" s="62"/>
      <c r="D233" s="40">
        <v>26</v>
      </c>
      <c r="E233" s="84"/>
      <c r="F233" s="89"/>
      <c r="G233" s="77"/>
    </row>
    <row r="234" spans="1:9" x14ac:dyDescent="0.25">
      <c r="A234" s="61"/>
      <c r="B234" s="79"/>
      <c r="C234" s="62"/>
      <c r="D234" s="40"/>
      <c r="E234" s="84"/>
      <c r="F234" s="93"/>
      <c r="G234" s="77"/>
    </row>
    <row r="235" spans="1:9" s="87" customFormat="1" x14ac:dyDescent="0.25">
      <c r="A235" s="45"/>
      <c r="B235" s="109"/>
      <c r="C235" s="4"/>
      <c r="D235" s="3"/>
      <c r="E235" s="3"/>
      <c r="F235" s="93"/>
      <c r="G235" s="77"/>
      <c r="H235"/>
      <c r="I235"/>
    </row>
    <row r="236" spans="1:9" s="87" customFormat="1" x14ac:dyDescent="0.25">
      <c r="A236" s="14"/>
      <c r="B236" s="110" t="s">
        <v>110</v>
      </c>
      <c r="C236" s="16"/>
      <c r="D236" s="17"/>
      <c r="E236" s="123">
        <f>E238+E250+E253</f>
        <v>19900</v>
      </c>
      <c r="F236" s="93"/>
      <c r="G236" s="105"/>
      <c r="H236" s="106"/>
      <c r="I236"/>
    </row>
    <row r="237" spans="1:9" s="87" customFormat="1" x14ac:dyDescent="0.25">
      <c r="A237" s="59"/>
      <c r="B237" s="63"/>
      <c r="C237" s="60"/>
      <c r="D237" s="21"/>
      <c r="E237" s="3"/>
      <c r="F237" s="76"/>
      <c r="G237" s="77"/>
      <c r="H237"/>
      <c r="I237"/>
    </row>
    <row r="238" spans="1:9" s="87" customFormat="1" x14ac:dyDescent="0.25">
      <c r="A238" s="57" t="s">
        <v>0</v>
      </c>
      <c r="B238" s="25" t="s">
        <v>16</v>
      </c>
      <c r="C238" s="58"/>
      <c r="D238" s="27"/>
      <c r="E238" s="175">
        <v>12300</v>
      </c>
      <c r="F238" s="89"/>
      <c r="G238" s="77"/>
      <c r="H238"/>
      <c r="I238"/>
    </row>
    <row r="239" spans="1:9" ht="63.75" x14ac:dyDescent="0.25">
      <c r="A239" s="59"/>
      <c r="B239" s="28" t="s">
        <v>158</v>
      </c>
      <c r="C239" s="60"/>
      <c r="D239" s="21"/>
      <c r="E239" s="3"/>
      <c r="F239" s="76"/>
      <c r="G239" s="77"/>
    </row>
    <row r="240" spans="1:9" x14ac:dyDescent="0.25">
      <c r="A240" s="61"/>
      <c r="B240" s="79"/>
      <c r="C240" s="62"/>
      <c r="D240" s="82"/>
      <c r="E240" s="3"/>
      <c r="F240" s="76"/>
      <c r="G240" s="77"/>
    </row>
    <row r="241" spans="1:9" ht="25.5" x14ac:dyDescent="0.25">
      <c r="A241" s="61"/>
      <c r="B241" s="79" t="s">
        <v>159</v>
      </c>
      <c r="C241" s="62"/>
      <c r="D241" s="82"/>
      <c r="E241" s="68"/>
      <c r="F241" s="76"/>
      <c r="G241" s="77"/>
    </row>
    <row r="242" spans="1:9" x14ac:dyDescent="0.25">
      <c r="A242" s="61"/>
      <c r="B242" s="79" t="s">
        <v>160</v>
      </c>
      <c r="C242" s="62"/>
      <c r="D242" s="82"/>
      <c r="E242" s="68"/>
      <c r="F242" s="76"/>
      <c r="G242" s="77"/>
    </row>
    <row r="243" spans="1:9" x14ac:dyDescent="0.25">
      <c r="A243" s="61"/>
      <c r="B243" s="79" t="s">
        <v>161</v>
      </c>
      <c r="C243" s="62"/>
      <c r="D243" s="82"/>
      <c r="E243" s="68"/>
      <c r="F243" s="76"/>
      <c r="G243" s="77"/>
    </row>
    <row r="244" spans="1:9" x14ac:dyDescent="0.25">
      <c r="A244" s="61"/>
      <c r="B244" s="79" t="s">
        <v>162</v>
      </c>
      <c r="C244" s="62"/>
      <c r="D244" s="82"/>
      <c r="E244" s="68"/>
      <c r="F244" s="76"/>
      <c r="G244" s="77"/>
    </row>
    <row r="245" spans="1:9" x14ac:dyDescent="0.25">
      <c r="A245" s="61"/>
      <c r="B245" s="79" t="s">
        <v>163</v>
      </c>
      <c r="C245" s="62"/>
      <c r="D245" s="82"/>
      <c r="E245" s="68"/>
      <c r="F245" s="76"/>
      <c r="G245" s="77"/>
    </row>
    <row r="246" spans="1:9" x14ac:dyDescent="0.25">
      <c r="A246" s="61"/>
      <c r="B246" s="79" t="s">
        <v>164</v>
      </c>
      <c r="C246" s="62"/>
      <c r="D246" s="82"/>
      <c r="E246" s="68"/>
      <c r="F246" s="76"/>
      <c r="G246" s="77"/>
    </row>
    <row r="247" spans="1:9" x14ac:dyDescent="0.25">
      <c r="A247" s="61"/>
      <c r="B247" s="79" t="s">
        <v>165</v>
      </c>
      <c r="C247" s="62"/>
      <c r="D247" s="82"/>
      <c r="E247" s="68"/>
      <c r="F247" s="76"/>
      <c r="G247" s="77"/>
    </row>
    <row r="248" spans="1:9" ht="72" customHeight="1" x14ac:dyDescent="0.25">
      <c r="A248" s="61"/>
      <c r="B248" s="176" t="s">
        <v>166</v>
      </c>
      <c r="C248" s="62"/>
      <c r="D248" s="82"/>
      <c r="E248" s="68"/>
      <c r="F248" s="89"/>
      <c r="G248" s="77"/>
    </row>
    <row r="249" spans="1:9" x14ac:dyDescent="0.25">
      <c r="A249" s="132"/>
      <c r="B249" s="131"/>
      <c r="C249" s="133"/>
      <c r="D249" s="134"/>
      <c r="E249" s="76"/>
      <c r="F249" s="89"/>
      <c r="G249" s="77"/>
    </row>
    <row r="250" spans="1:9" x14ac:dyDescent="0.25">
      <c r="A250" s="27" t="s">
        <v>0</v>
      </c>
      <c r="B250" s="177" t="s">
        <v>93</v>
      </c>
      <c r="C250" s="27"/>
      <c r="D250" s="27"/>
      <c r="E250" s="129">
        <v>800</v>
      </c>
      <c r="F250" s="76"/>
      <c r="G250" s="77"/>
    </row>
    <row r="251" spans="1:9" ht="25.5" x14ac:dyDescent="0.25">
      <c r="A251" s="139"/>
      <c r="B251" s="140" t="s">
        <v>94</v>
      </c>
      <c r="C251" s="141"/>
      <c r="D251" s="93">
        <v>1</v>
      </c>
      <c r="E251" s="93"/>
      <c r="F251" s="76"/>
      <c r="G251" s="77"/>
    </row>
    <row r="252" spans="1:9" x14ac:dyDescent="0.25">
      <c r="A252" s="8"/>
      <c r="B252" s="79"/>
      <c r="C252" s="10"/>
      <c r="D252" s="82"/>
      <c r="E252" s="3"/>
      <c r="F252" s="76"/>
      <c r="G252" s="77"/>
      <c r="H252" s="87"/>
      <c r="I252" s="87"/>
    </row>
    <row r="253" spans="1:9" x14ac:dyDescent="0.25">
      <c r="A253" s="57" t="s">
        <v>0</v>
      </c>
      <c r="B253" s="178" t="s">
        <v>171</v>
      </c>
      <c r="C253" s="58"/>
      <c r="D253" s="27"/>
      <c r="E253" s="119">
        <v>6800</v>
      </c>
      <c r="F253" s="76"/>
      <c r="G253" s="77"/>
      <c r="H253" s="87"/>
      <c r="I253" s="87"/>
    </row>
    <row r="254" spans="1:9" ht="94.5" customHeight="1" x14ac:dyDescent="0.25">
      <c r="A254" s="59"/>
      <c r="B254" s="28" t="s">
        <v>184</v>
      </c>
      <c r="C254" s="60"/>
      <c r="D254" s="21">
        <v>1</v>
      </c>
      <c r="E254" s="68"/>
      <c r="F254" s="136"/>
      <c r="G254" s="105"/>
      <c r="H254" s="111"/>
      <c r="I254" s="87"/>
    </row>
    <row r="255" spans="1:9" x14ac:dyDescent="0.25">
      <c r="A255" s="61"/>
      <c r="B255" s="79"/>
      <c r="C255" s="62"/>
      <c r="D255" s="82"/>
      <c r="E255" s="3"/>
      <c r="F255" s="76"/>
      <c r="G255" s="77"/>
    </row>
    <row r="256" spans="1:9" x14ac:dyDescent="0.25">
      <c r="A256" s="65"/>
      <c r="B256" s="65" t="s">
        <v>107</v>
      </c>
      <c r="C256" s="66"/>
      <c r="D256" s="67"/>
      <c r="E256" s="125">
        <f>E22+E56+E74+E111+E130+E162+E197+E218+E236</f>
        <v>66882.728600000002</v>
      </c>
      <c r="F256" s="76"/>
      <c r="G256" s="77"/>
    </row>
    <row r="257" spans="1:9" x14ac:dyDescent="0.25">
      <c r="A257" s="45"/>
      <c r="B257" s="4"/>
      <c r="C257" s="4"/>
      <c r="D257" s="3"/>
      <c r="E257" s="3"/>
      <c r="F257" s="89"/>
      <c r="G257" s="77"/>
    </row>
    <row r="258" spans="1:9" x14ac:dyDescent="0.25">
      <c r="A258" s="45"/>
      <c r="B258" s="73"/>
      <c r="C258" s="45"/>
      <c r="D258" s="74"/>
      <c r="E258" s="74"/>
      <c r="F258" s="89"/>
      <c r="G258" s="77"/>
    </row>
    <row r="259" spans="1:9" s="87" customFormat="1" x14ac:dyDescent="0.25">
      <c r="A259" s="65"/>
      <c r="B259" s="65" t="s">
        <v>95</v>
      </c>
      <c r="C259" s="65"/>
      <c r="D259" s="65"/>
      <c r="E259" s="65"/>
      <c r="F259" s="93"/>
      <c r="G259" s="77"/>
      <c r="H259"/>
      <c r="I259"/>
    </row>
    <row r="260" spans="1:9" s="87" customFormat="1" x14ac:dyDescent="0.25">
      <c r="A260" s="111"/>
      <c r="B260" s="112"/>
      <c r="C260" s="112"/>
      <c r="D260" s="113"/>
      <c r="E260" s="113"/>
      <c r="F260" s="89"/>
      <c r="G260" s="77"/>
      <c r="H260"/>
      <c r="I260"/>
    </row>
    <row r="261" spans="1:9" s="87" customFormat="1" x14ac:dyDescent="0.25">
      <c r="A261" s="142"/>
      <c r="B261" s="147" t="s">
        <v>96</v>
      </c>
      <c r="C261" s="147"/>
      <c r="D261" s="148"/>
      <c r="E261" s="148">
        <f>E256*13%</f>
        <v>8694.7547180000001</v>
      </c>
      <c r="F261" s="89"/>
      <c r="G261" s="77"/>
      <c r="H261" s="85"/>
      <c r="I261"/>
    </row>
    <row r="262" spans="1:9" x14ac:dyDescent="0.25">
      <c r="A262" s="111"/>
      <c r="B262" s="149"/>
      <c r="C262" s="149"/>
      <c r="D262" s="150"/>
      <c r="E262" s="150"/>
      <c r="F262" s="76"/>
      <c r="G262" s="105"/>
      <c r="H262" s="106"/>
      <c r="I262" s="106"/>
    </row>
    <row r="263" spans="1:9" x14ac:dyDescent="0.25">
      <c r="A263" s="142"/>
      <c r="B263" s="147" t="s">
        <v>97</v>
      </c>
      <c r="C263" s="147"/>
      <c r="D263" s="148"/>
      <c r="E263" s="148">
        <f>E256*6%</f>
        <v>4012.9637160000002</v>
      </c>
      <c r="F263" s="76"/>
      <c r="G263" s="77"/>
    </row>
    <row r="264" spans="1:9" x14ac:dyDescent="0.25">
      <c r="A264" s="106"/>
      <c r="B264" s="151"/>
      <c r="C264" s="151"/>
      <c r="D264" s="152"/>
      <c r="E264" s="152"/>
      <c r="F264" s="76"/>
      <c r="G264" s="77"/>
    </row>
    <row r="265" spans="1:9" x14ac:dyDescent="0.25">
      <c r="A265" s="142"/>
      <c r="B265" s="147" t="s">
        <v>98</v>
      </c>
      <c r="C265" s="147"/>
      <c r="D265" s="148"/>
      <c r="E265" s="148">
        <f>E261+E263</f>
        <v>12707.718434</v>
      </c>
      <c r="F265" s="76"/>
      <c r="G265" s="77"/>
      <c r="H265" s="87"/>
      <c r="I265" s="87"/>
    </row>
    <row r="266" spans="1:9" x14ac:dyDescent="0.25">
      <c r="A266" s="111"/>
      <c r="B266" s="112"/>
      <c r="C266" s="112"/>
      <c r="D266" s="113"/>
      <c r="E266" s="113"/>
      <c r="F266" s="89"/>
      <c r="G266" s="77"/>
    </row>
    <row r="267" spans="1:9" ht="15" customHeight="1" x14ac:dyDescent="0.25">
      <c r="A267" s="65"/>
      <c r="B267" s="65" t="s">
        <v>99</v>
      </c>
      <c r="C267" s="65"/>
      <c r="D267" s="65"/>
      <c r="E267" s="65"/>
      <c r="F267" s="93"/>
      <c r="G267" s="77"/>
    </row>
    <row r="268" spans="1:9" x14ac:dyDescent="0.25">
      <c r="A268" s="143"/>
      <c r="B268" s="155" t="s">
        <v>100</v>
      </c>
      <c r="C268" s="144"/>
      <c r="D268" s="145"/>
      <c r="E268" s="145">
        <f>E256+E265</f>
        <v>79590.447033999997</v>
      </c>
      <c r="F268" s="76"/>
      <c r="G268" s="77"/>
      <c r="H268" s="85"/>
    </row>
    <row r="269" spans="1:9" ht="31.15" customHeight="1" x14ac:dyDescent="0.25">
      <c r="A269" s="143"/>
      <c r="B269" s="155" t="s">
        <v>101</v>
      </c>
      <c r="C269" s="144"/>
      <c r="D269" s="145"/>
      <c r="E269" s="145">
        <f>E268*21%</f>
        <v>16713.993877139997</v>
      </c>
      <c r="F269" s="89"/>
      <c r="G269" s="77"/>
    </row>
    <row r="270" spans="1:9" ht="15" customHeight="1" x14ac:dyDescent="0.25">
      <c r="A270" s="143"/>
      <c r="B270" s="155" t="s">
        <v>102</v>
      </c>
      <c r="C270" s="144"/>
      <c r="D270" s="145"/>
      <c r="E270" s="146">
        <f>SUM(E268:E269)</f>
        <v>96304.440911140002</v>
      </c>
      <c r="F270" s="89"/>
      <c r="G270" s="77"/>
    </row>
    <row r="271" spans="1:9" ht="14.45" customHeight="1" x14ac:dyDescent="0.25">
      <c r="F271" s="89"/>
      <c r="G271" s="77"/>
    </row>
    <row r="272" spans="1:9" ht="15" customHeight="1" x14ac:dyDescent="0.25">
      <c r="F272" s="99"/>
      <c r="G272" s="77"/>
      <c r="H272" s="75"/>
    </row>
    <row r="273" spans="6:7" x14ac:dyDescent="0.25">
      <c r="F273" s="99"/>
      <c r="G273" s="77"/>
    </row>
    <row r="274" spans="6:7" x14ac:dyDescent="0.25">
      <c r="F274" s="99"/>
      <c r="G274" s="77"/>
    </row>
    <row r="275" spans="6:7" ht="18" customHeight="1" x14ac:dyDescent="0.25">
      <c r="F275" s="114"/>
      <c r="G275"/>
    </row>
    <row r="276" spans="6:7" x14ac:dyDescent="0.25">
      <c r="F276" s="113"/>
      <c r="G276"/>
    </row>
    <row r="277" spans="6:7" x14ac:dyDescent="0.25">
      <c r="F277" s="113"/>
      <c r="G277"/>
    </row>
    <row r="278" spans="6:7" x14ac:dyDescent="0.25">
      <c r="F278" s="113"/>
      <c r="G278"/>
    </row>
    <row r="279" spans="6:7" x14ac:dyDescent="0.25">
      <c r="F279" s="113"/>
      <c r="G279"/>
    </row>
    <row r="280" spans="6:7" x14ac:dyDescent="0.25">
      <c r="F280" s="114"/>
      <c r="G280"/>
    </row>
    <row r="281" spans="6:7" x14ac:dyDescent="0.25">
      <c r="F281" s="113"/>
      <c r="G281"/>
    </row>
    <row r="282" spans="6:7" x14ac:dyDescent="0.25">
      <c r="F282" s="114"/>
      <c r="G282"/>
    </row>
    <row r="283" spans="6:7" x14ac:dyDescent="0.25">
      <c r="F283" s="113"/>
      <c r="G283"/>
    </row>
    <row r="284" spans="6:7" x14ac:dyDescent="0.25">
      <c r="G284"/>
    </row>
    <row r="285" spans="6:7" x14ac:dyDescent="0.25">
      <c r="G285"/>
    </row>
    <row r="286" spans="6:7" x14ac:dyDescent="0.25">
      <c r="G286"/>
    </row>
  </sheetData>
  <mergeCells count="3">
    <mergeCell ref="G133:I133"/>
    <mergeCell ref="F147:H147"/>
    <mergeCell ref="G165:I166"/>
  </mergeCells>
  <phoneticPr fontId="4" type="noConversion"/>
  <pageMargins left="0.70866141732283472" right="0.70866141732283472" top="0.74803149606299213" bottom="0.74803149606299213" header="0.31496062992125984" footer="0.31496062992125984"/>
  <pageSetup paperSize="8"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vt:i4>
      </vt:variant>
      <vt:variant>
        <vt:lpstr>Intervals amb nom</vt:lpstr>
      </vt:variant>
      <vt:variant>
        <vt:i4>1</vt:i4>
      </vt:variant>
    </vt:vector>
  </HeadingPairs>
  <TitlesOfParts>
    <vt:vector size="2" baseType="lpstr">
      <vt:lpstr>amidaments</vt:lpstr>
      <vt:lpstr>amidaments!Àrea_d'impressió</vt:lpstr>
    </vt:vector>
  </TitlesOfParts>
  <Company>Your Company Name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Your User Name</dc:creator>
  <cp:lastModifiedBy>Ajuntament de Barcelona</cp:lastModifiedBy>
  <cp:lastPrinted>2024-09-13T10:06:20Z</cp:lastPrinted>
  <dcterms:created xsi:type="dcterms:W3CDTF">2008-07-18T10:19:55Z</dcterms:created>
  <dcterms:modified xsi:type="dcterms:W3CDTF">2024-09-13T11:47:54Z</dcterms:modified>
</cp:coreProperties>
</file>