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3. SERVEIS JURÍDICS\1. CONTRACTES\2. CONTRACTES ADMINISTRATIUS\5.- Expedients 2023\F23-166 PRODUCCIÓ I DISTRIBUCIÓ PUBLICITÀRIA\"/>
    </mc:Choice>
  </mc:AlternateContent>
  <xr:revisionPtr revIDLastSave="0" documentId="13_ncr:1_{A1394EC9-E800-4557-85CA-706E6FAE6AC7}" xr6:coauthVersionLast="47" xr6:coauthVersionMax="47" xr10:uidLastSave="{00000000-0000-0000-0000-000000000000}"/>
  <bookViews>
    <workbookView xWindow="-108" yWindow="-108" windowWidth="23256" windowHeight="12576" activeTab="1" xr2:uid="{DF9C5CA2-76B9-4CC8-A361-7CB3B2F9C92D}"/>
  </bookViews>
  <sheets>
    <sheet name="Hoja1" sheetId="1" r:id="rId1"/>
    <sheet name="Hoja2" sheetId="2" r:id="rId2"/>
    <sheet name="Hoja3" sheetId="3" r:id="rId3"/>
  </sheets>
  <definedNames>
    <definedName name="_xlnm._FilterDatabase" localSheetId="0" hidden="1">Hoja1!$A$1:$A$208</definedName>
    <definedName name="_Hlk102167273" localSheetId="0">Hoja1!$E$2</definedName>
    <definedName name="_Hlk135389192" localSheetId="0">Hoja1!$B$187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6" i="2" l="1"/>
  <c r="I36" i="2"/>
  <c r="I15" i="2"/>
  <c r="I18" i="2"/>
  <c r="I21" i="2"/>
  <c r="I24" i="2"/>
  <c r="I27" i="2"/>
  <c r="I30" i="2"/>
  <c r="I33" i="2"/>
  <c r="I12" i="2"/>
  <c r="I35" i="2"/>
  <c r="I34" i="2"/>
  <c r="I32" i="2"/>
  <c r="I31" i="2"/>
  <c r="I29" i="2"/>
  <c r="I28" i="2"/>
  <c r="I26" i="2"/>
  <c r="I25" i="2"/>
  <c r="I23" i="2"/>
  <c r="I22" i="2"/>
  <c r="I20" i="2"/>
  <c r="I19" i="2"/>
  <c r="I17" i="2"/>
  <c r="I16" i="2"/>
  <c r="I14" i="2"/>
  <c r="I13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A201" i="1"/>
  <c r="A200" i="1"/>
  <c r="A199" i="1"/>
  <c r="A198" i="1"/>
  <c r="A197" i="1"/>
  <c r="A196" i="1"/>
  <c r="A195" i="1"/>
  <c r="A191" i="1"/>
  <c r="A190" i="1"/>
  <c r="A189" i="1"/>
  <c r="A188" i="1"/>
  <c r="A187" i="1"/>
  <c r="A186" i="1"/>
  <c r="A181" i="1"/>
  <c r="A180" i="1"/>
  <c r="A179" i="1"/>
  <c r="A178" i="1"/>
  <c r="A177" i="1"/>
  <c r="A173" i="1"/>
  <c r="A172" i="1"/>
  <c r="A171" i="1"/>
  <c r="A170" i="1"/>
  <c r="A169" i="1"/>
  <c r="A168" i="1"/>
  <c r="A164" i="1"/>
  <c r="A163" i="1"/>
  <c r="A162" i="1"/>
  <c r="A161" i="1"/>
  <c r="A160" i="1"/>
  <c r="A156" i="1"/>
  <c r="A155" i="1"/>
  <c r="A154" i="1"/>
  <c r="A153" i="1"/>
  <c r="A149" i="1"/>
  <c r="A148" i="1"/>
  <c r="A147" i="1"/>
  <c r="A146" i="1"/>
  <c r="A145" i="1"/>
  <c r="A141" i="1"/>
  <c r="A140" i="1"/>
  <c r="A139" i="1"/>
  <c r="A138" i="1"/>
  <c r="A137" i="1"/>
  <c r="A133" i="1"/>
  <c r="A132" i="1"/>
  <c r="A131" i="1"/>
  <c r="A130" i="1"/>
  <c r="A129" i="1"/>
  <c r="A125" i="1"/>
  <c r="A124" i="1"/>
  <c r="A123" i="1"/>
  <c r="A122" i="1"/>
  <c r="A121" i="1"/>
  <c r="A117" i="1"/>
  <c r="A116" i="1"/>
  <c r="A115" i="1"/>
  <c r="A114" i="1"/>
  <c r="A113" i="1"/>
  <c r="A106" i="1"/>
  <c r="A105" i="1"/>
  <c r="A104" i="1"/>
  <c r="A103" i="1"/>
  <c r="A102" i="1"/>
  <c r="A98" i="1"/>
  <c r="A97" i="1"/>
  <c r="A96" i="1"/>
  <c r="A95" i="1"/>
  <c r="A94" i="1"/>
  <c r="A90" i="1"/>
  <c r="A89" i="1"/>
  <c r="A88" i="1"/>
  <c r="A87" i="1"/>
  <c r="A86" i="1"/>
  <c r="A82" i="1"/>
  <c r="A81" i="1"/>
  <c r="A80" i="1"/>
  <c r="A79" i="1"/>
  <c r="A78" i="1"/>
  <c r="A74" i="1"/>
  <c r="A73" i="1"/>
  <c r="A72" i="1"/>
  <c r="A71" i="1"/>
  <c r="A70" i="1"/>
  <c r="A66" i="1"/>
  <c r="A65" i="1"/>
  <c r="A64" i="1"/>
  <c r="A63" i="1"/>
  <c r="A62" i="1"/>
  <c r="A58" i="1"/>
  <c r="A57" i="1"/>
  <c r="A56" i="1"/>
  <c r="A55" i="1"/>
  <c r="A54" i="1"/>
  <c r="A50" i="1"/>
  <c r="A49" i="1"/>
  <c r="A48" i="1"/>
  <c r="A47" i="1"/>
  <c r="A46" i="1"/>
  <c r="A42" i="1"/>
  <c r="A41" i="1"/>
  <c r="A40" i="1"/>
  <c r="A39" i="1"/>
  <c r="A38" i="1"/>
  <c r="A34" i="1"/>
  <c r="A33" i="1"/>
  <c r="A32" i="1"/>
  <c r="A31" i="1"/>
  <c r="A30" i="1"/>
  <c r="A29" i="1"/>
  <c r="A25" i="1"/>
  <c r="A24" i="1"/>
  <c r="A23" i="1"/>
  <c r="A22" i="1"/>
  <c r="A21" i="1"/>
  <c r="A17" i="1"/>
  <c r="A16" i="1"/>
  <c r="A15" i="1"/>
  <c r="A14" i="1"/>
  <c r="A13" i="1"/>
  <c r="A9" i="1"/>
  <c r="A10" i="1"/>
  <c r="A11" i="1"/>
  <c r="A8" i="1"/>
  <c r="G11" i="2" l="1"/>
  <c r="F11" i="2" s="1"/>
  <c r="I11" i="2"/>
  <c r="H11" i="2" l="1"/>
  <c r="G40" i="2"/>
  <c r="G41" i="2" l="1"/>
  <c r="G42" i="2" s="1"/>
</calcChain>
</file>

<file path=xl/sharedStrings.xml><?xml version="1.0" encoding="utf-8"?>
<sst xmlns="http://schemas.openxmlformats.org/spreadsheetml/2006/main" count="292" uniqueCount="120">
  <si>
    <t xml:space="preserve">Mida 210x420 Impressió sobre paper offset de 100gr. A4 + 0. Inclou la col·locació. </t>
  </si>
  <si>
    <t>Preu unitari: 0,69 € més IVA (0,83 €) per un tiratge de 2.000 exemplars.</t>
  </si>
  <si>
    <t>Preu unitari OFERTAT</t>
  </si>
  <si>
    <t>IVA exclòs</t>
  </si>
  <si>
    <t>Tiratge</t>
  </si>
  <si>
    <t>Màxim tiratges</t>
  </si>
  <si>
    <t>*</t>
  </si>
  <si>
    <t xml:space="preserve"> </t>
  </si>
  <si>
    <t>Fórmula a introduir:</t>
  </si>
  <si>
    <t>Preu unitari OFERTAT * Tiratge * Màxim tiratges</t>
  </si>
  <si>
    <t>Impressió digital en lona sense PVC reforçat opaca de 500g - 90x120cm. 2 cares. 4+4 tintes. Instal·lació i retirada inclosa 150 fanals de Barcelona.</t>
  </si>
  <si>
    <t>Preu unitari: 13,10 € més IVA (15,85 €) per un tiratge de 300 exemplars.</t>
  </si>
  <si>
    <t xml:space="preserve">Vinil adhesiu opac imprès digitalment a alta resolució, a 4+0 tintes, amb fixació inclosa. Mides 1.205 x 2.400 mm. </t>
  </si>
  <si>
    <t>Preu unitari: 165 € més IVA (199,65 €).</t>
  </si>
  <si>
    <t>Vinil adhesiu opac imprès digitalment a alta resolució, a 4+0 tintes, amb fixació inclosa. Format per dues peces (La part superior queda fixa i la inferior és treu i es posa. Mides 1.200 x 2.400 mm. L’alçada de 2.400 es reparteix en una peça superior de 1.615 mm i una inferior de 785 mm.</t>
  </si>
  <si>
    <t xml:space="preserve">Preu unitari: 200 € més IVA (242 €). </t>
  </si>
  <si>
    <t>Vinil adhesiu opac mat imprès digitalment a alta resolució, a 4+0 tintes, amb fixació inclosa. Mides 1.185 x 2.385 mm.</t>
  </si>
  <si>
    <t>Preu unitari: 140 € més IVA (169,4 €).</t>
  </si>
  <si>
    <t xml:space="preserve">Lona microperforada (reixeta) impresa digitalment per una cara, amb instal·lació inclosa sobre bastidor, previa retirada. Mides 1.210 x 2.400 mm. </t>
  </si>
  <si>
    <t>Preu unitari: 162,5 € més IVA (196,62 €).</t>
  </si>
  <si>
    <t>Vinil adhesiu opac mat imprès digitalment a alta resolució, a 4+0 tintes, amb fixació inclosa. Mides 1.180 x 3.250 mm.</t>
  </si>
  <si>
    <t>Preu unitari: 160 € més IVA (193,6 €).</t>
  </si>
  <si>
    <t>Vinil opac mat a 1 cara. 2 peces: 1) 1098cm ample x 311cm alt + 2) 225cm x 311cm alt. Fixació inclosa.</t>
  </si>
  <si>
    <t>Preu unitari: 1.287 € més IVA (270,27 €).</t>
  </si>
  <si>
    <t>Targetes 8,5x5,5cm paper offset de 250g (contracolat gramatge total 500g) a 4+4 tintes i plastificat mat 2 cares. Tallat cantos rodons.</t>
  </si>
  <si>
    <t>Preu unitari: 0,76 € més IVA (0,91 €) per un tiratge de 500 exemplars.</t>
  </si>
  <si>
    <t xml:space="preserve">DINA4 a 4+4 a dues cares. Paper offset Cocoon reciclat de 80g. </t>
  </si>
  <si>
    <t>Preu unitari: 0,18 € més IVA (0,21 €) per un tiratge de 2.000 exemplars.</t>
  </si>
  <si>
    <t>Llibret de 20 pàgines. Mides:148 mm x 210mm tancat, 29mm7 x 210mm obert. Munken Pure smooth 120 grs a 4+4 colors. Grapat.</t>
  </si>
  <si>
    <t>Preu unitari: 0,73 € més IVA (0,88 €) per un tiratge de 2.000 exemplars.</t>
  </si>
  <si>
    <t>10 x 15 cm. 4+1 tintes en cartolina gràfica Trucard brillant 1/c de 275 g Impressió ofsset a 4 + 1.</t>
  </si>
  <si>
    <t>Preu unitari: 0,12 € més IVA (0,14 €) per un tiratge de 5.000 exemplars.</t>
  </si>
  <si>
    <t>250 x 350 mm amb tira de silicona.</t>
  </si>
  <si>
    <t>Preu unitari: 0,093 € més IVA (00,11 €) per un tiratge de 2.000 exemplars.</t>
  </si>
  <si>
    <t>225 x 115 mm amb tira de silicona.</t>
  </si>
  <si>
    <t>Preu unitari: 0,024 € més IVA (0,029 €) per un tiratge de 2.000 exemplars.</t>
  </si>
  <si>
    <t>176 x 250 mm amb tira de silicona.</t>
  </si>
  <si>
    <t>Preu unitari: 0,055 € més IVA (0,066 €) per un tiratge de 2.000 exemplars.</t>
  </si>
  <si>
    <t>Díptic troquelat de 150 x 200 (75 x 200 tancat) imprès a 1 + 0 i engomat Cyclus offset 170g.</t>
  </si>
  <si>
    <t>Preu unitari: 0,15 € més IVA (0,18 €) per un tiratge de 4.000 exemplars.</t>
  </si>
  <si>
    <t>Llibrets de 60 pàgines a 4+4 tintes, enquadernació espiral.</t>
  </si>
  <si>
    <t>Preu unitari: 14,9 € més IVA (18,02 €) per un tiratge de 20 exemplars.</t>
  </si>
  <si>
    <t>Cartró plomacamb peana. Mida 400 x 160 mm a 4+0.</t>
  </si>
  <si>
    <t>Preu unitari: 35 € més IVA (42,35€)</t>
  </si>
  <si>
    <t>Preu unitari: 45 € més IVA (54,45 €)</t>
  </si>
  <si>
    <t xml:space="preserve">46x42 cm (oberta) 23x31,5 (tancada), en cartulina blanca de 185 grms a 1+0 tintes. Troquelades, plegades i encaixades. </t>
  </si>
  <si>
    <t>Preu unitari: 0,93 € més IVA (1,12 €) per un tiratge de 500 exemplars.</t>
  </si>
  <si>
    <t>43x32,5 cm (oberta) 21,5x32,5 (tancada), en cartulina blanca de 185 grms a 1 +0 tintes. Troquelada amb uñero, plegades i encaixades.</t>
  </si>
  <si>
    <t>Preu unitari: 0,84 € més IVA (1,01 €) per un tiratge de 500 exemplars.</t>
  </si>
  <si>
    <t>Òfset de 250 g a 4+4. Mides 90x55 mm.</t>
  </si>
  <si>
    <t>Preu unitari: 66 € més IVA (79,86 €) per un tiratge de 200 exemplars.</t>
  </si>
  <si>
    <t>Preu unitari OFERTAT * 200 targetes</t>
  </si>
  <si>
    <t xml:space="preserve">Dimensions material: 150 cm ample x 2830 cm alt; 121 pàgines. Distribució genèrica a 100 punts de Barcelona ciutat i 30 fora de Barcelona. Adreces facilitades pel Mercat de les Flors. Inclou manipulat. </t>
  </si>
  <si>
    <t>Preu unitari: 20 € més IVA (4,2 €) per punt a Barcelona ciutat i 40 € més IVA (8,4 €) per punt fora de Barcelona, per una distribució a 130 punts.</t>
  </si>
  <si>
    <t>punts</t>
  </si>
  <si>
    <t xml:space="preserve">Dimensions material A5 i franqueig de 150g. Tramesa del programa. Etiquetat, ensobrat, manipulat i franqueig. Adreces facilitades pel Mercat de les Flors. </t>
  </si>
  <si>
    <t>Preu unitari: 3,5 € més IVA (0,73 €) per un enviament a 1.050 destinataris (850 nacional i 200 internacional).</t>
  </si>
  <si>
    <t>destinataris</t>
  </si>
  <si>
    <t>TOTAL OFERTA IVA exclòs (suma de tots els subtotals del llistat)</t>
  </si>
  <si>
    <t>IVA (21% de la suma de subtotals)</t>
  </si>
  <si>
    <t>TOTAL OFERTA IVA inclòs (TOTAL OFERTA IVA exclòs + IVA)</t>
  </si>
  <si>
    <t>CODI</t>
  </si>
  <si>
    <t>DESCRIPCIÓ</t>
  </si>
  <si>
    <t>PREU UNITARI SORTIDA</t>
  </si>
  <si>
    <t>TIRATGE</t>
  </si>
  <si>
    <t>IMPORT SORTIDA</t>
  </si>
  <si>
    <t>PREU UNITARI PROVEÏDOR</t>
  </si>
  <si>
    <t>Cartell botiga</t>
  </si>
  <si>
    <t>Banderoles</t>
  </si>
  <si>
    <t>Plafó exterior façana frontal esquerra</t>
  </si>
  <si>
    <t xml:space="preserve">Plafó exterior façana frontal dreta </t>
  </si>
  <si>
    <t>Plafó exterior lateral esquerra</t>
  </si>
  <si>
    <t>Plafó exterior lateral dreta</t>
  </si>
  <si>
    <t>Plafó prevestíbul</t>
  </si>
  <si>
    <r>
      <t>Vinil cub de vidre exterior</t>
    </r>
    <r>
      <rPr>
        <sz val="9"/>
        <color rgb="FF000000"/>
        <rFont val="Verdana"/>
        <family val="2"/>
      </rPr>
      <t xml:space="preserve"> </t>
    </r>
  </si>
  <si>
    <t>Carnet abonats</t>
  </si>
  <si>
    <t>Programa de mà espectacle</t>
  </si>
  <si>
    <t>Programa cicle</t>
  </si>
  <si>
    <t>Postal</t>
  </si>
  <si>
    <t>Sobre tipus 1</t>
  </si>
  <si>
    <t>Sobres tipus 2 americans</t>
  </si>
  <si>
    <t>Sobres tipus 3 DINA5</t>
  </si>
  <si>
    <t xml:space="preserve">Fundes entrades </t>
  </si>
  <si>
    <t>Impressió dossier de premsa DINA4</t>
  </si>
  <si>
    <t>Display sobretaula</t>
  </si>
  <si>
    <t xml:space="preserve">Etiquetes esmena plafons diversos </t>
  </si>
  <si>
    <t>Carpeta Mercat administració</t>
  </si>
  <si>
    <t>Carpeta EXPEDIENT</t>
  </si>
  <si>
    <t xml:space="preserve">Targetes visita </t>
  </si>
  <si>
    <t>Distribució materials</t>
  </si>
  <si>
    <t>Mailing Guia Temporada</t>
  </si>
  <si>
    <t>MÀXIM TIRATGE</t>
  </si>
  <si>
    <t>Plafó exterior frontal esquerra</t>
  </si>
  <si>
    <t>Plafó exterior frontal dreta</t>
  </si>
  <si>
    <t>Vinil cub vidre exterior</t>
  </si>
  <si>
    <t>Programa mà espectacle</t>
  </si>
  <si>
    <t>Sobre tipus 2 americans</t>
  </si>
  <si>
    <t>Sobre tipus 3 DINA5</t>
  </si>
  <si>
    <t>Fundes entrades</t>
  </si>
  <si>
    <t>Impressió dossier premsa DINA4</t>
  </si>
  <si>
    <t>Etiquetes esmena plafons diversos</t>
  </si>
  <si>
    <t>Carpeta Mercat Administració</t>
  </si>
  <si>
    <t>Carpeta Expedient</t>
  </si>
  <si>
    <t>Targetes visita</t>
  </si>
  <si>
    <t>Distribució materials Barcelona</t>
  </si>
  <si>
    <t>Distribució materials fora</t>
  </si>
  <si>
    <t>Mailing guia temporada</t>
  </si>
  <si>
    <t xml:space="preserve">PREU GLOBAL </t>
  </si>
  <si>
    <t>IMPORT OFERTA PROVEÏDOR</t>
  </si>
  <si>
    <t>TOTAL OFERTA IVA EXCLÒS</t>
  </si>
  <si>
    <t>IVA AL 21%</t>
  </si>
  <si>
    <t>OFERTA IVA INCLÒS</t>
  </si>
  <si>
    <r>
      <t>ANNEX 4</t>
    </r>
    <r>
      <rPr>
        <b/>
        <sz val="10"/>
        <color rgb="FF000000"/>
        <rFont val="Verdana"/>
        <family val="2"/>
      </rPr>
      <t>: MODEL D’OFERTA ECONÒMICA</t>
    </r>
  </si>
  <si>
    <t>amb DNI/NIE núm</t>
  </si>
  <si>
    <t>en nom propi / en qualitat de representant legal de la persona física/jurídica</t>
  </si>
  <si>
    <t>amb NIF núm</t>
  </si>
  <si>
    <t xml:space="preserve">amb la següent adreça de correu electrònic </t>
  </si>
  <si>
    <t>i als efectes de licitar en el procediment d'adjudicació que té per objecte el servei de producció i distribució dels elements de comunicació del Mercat de les Flors (Exp. F23-166), presenta la següent oferta econòmica</t>
  </si>
  <si>
    <t>Qui sota signa</t>
  </si>
  <si>
    <t>* TOTS ELS IMPORTS A INTRODUIR SÓN SENSE AFEGIR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</si>
</sst>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0"/>
  </numFmts>
  <fonts count="14" x14ac:knownFonts="1">
    <font>
      <sz val="11"/>
      <color theme="1"/>
      <name val="Calibri"/>
      <family val="2"/>
      <scheme val="minor"/>
    </font>
    <font>
      <sz val="9"/>
      <color rgb="FF000000"/>
      <name val="Verdana"/>
      <family val="2"/>
    </font>
    <font>
      <b/>
      <sz val="9"/>
      <color rgb="FF000000"/>
      <name val="Verdana"/>
      <family val="2"/>
    </font>
    <font>
      <sz val="9"/>
      <color rgb="FFFF0000"/>
      <name val="Verdana"/>
      <family val="2"/>
    </font>
    <font>
      <b/>
      <sz val="9"/>
      <color rgb="FFFF0000"/>
      <name val="Verdana"/>
      <family val="2"/>
    </font>
    <font>
      <i/>
      <sz val="9"/>
      <color rgb="FF000000"/>
      <name val="Verdana"/>
      <family val="2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0"/>
      <color rgb="FF000000"/>
      <name val="Verdana"/>
      <family val="2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  <font>
      <sz val="1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1" fillId="0" borderId="0" xfId="0" applyFont="1" applyAlignment="1">
      <alignment horizontal="right" vertical="center"/>
    </xf>
    <xf numFmtId="8" fontId="4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0" fillId="0" borderId="2" xfId="0" applyBorder="1"/>
    <xf numFmtId="8" fontId="4" fillId="0" borderId="3" xfId="0" applyNumberFormat="1" applyFont="1" applyBorder="1" applyAlignment="1">
      <alignment horizontal="right" vertical="center"/>
    </xf>
    <xf numFmtId="0" fontId="7" fillId="2" borderId="0" xfId="0" applyFont="1" applyFill="1"/>
    <xf numFmtId="0" fontId="0" fillId="0" borderId="0" xfId="0" applyAlignment="1">
      <alignment horizontal="center"/>
    </xf>
    <xf numFmtId="3" fontId="0" fillId="2" borderId="0" xfId="0" applyNumberFormat="1" applyFill="1"/>
    <xf numFmtId="4" fontId="0" fillId="2" borderId="0" xfId="0" applyNumberFormat="1" applyFill="1"/>
    <xf numFmtId="3" fontId="0" fillId="2" borderId="15" xfId="0" applyNumberFormat="1" applyFill="1" applyBorder="1"/>
    <xf numFmtId="4" fontId="0" fillId="2" borderId="15" xfId="0" applyNumberFormat="1" applyFill="1" applyBorder="1"/>
    <xf numFmtId="0" fontId="0" fillId="2" borderId="0" xfId="0" applyFill="1"/>
    <xf numFmtId="0" fontId="9" fillId="3" borderId="17" xfId="0" applyFont="1" applyFill="1" applyBorder="1" applyAlignment="1">
      <alignment horizontal="center"/>
    </xf>
    <xf numFmtId="0" fontId="9" fillId="3" borderId="18" xfId="0" applyFont="1" applyFill="1" applyBorder="1"/>
    <xf numFmtId="4" fontId="9" fillId="3" borderId="18" xfId="0" applyNumberFormat="1" applyFont="1" applyFill="1" applyBorder="1"/>
    <xf numFmtId="4" fontId="9" fillId="3" borderId="19" xfId="0" applyNumberFormat="1" applyFont="1" applyFill="1" applyBorder="1"/>
    <xf numFmtId="0" fontId="8" fillId="4" borderId="10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0" fillId="2" borderId="15" xfId="0" applyFill="1" applyBorder="1"/>
    <xf numFmtId="0" fontId="0" fillId="2" borderId="9" xfId="0" applyFill="1" applyBorder="1" applyAlignment="1">
      <alignment horizontal="center"/>
    </xf>
    <xf numFmtId="4" fontId="0" fillId="2" borderId="13" xfId="0" applyNumberFormat="1" applyFill="1" applyBorder="1"/>
    <xf numFmtId="0" fontId="0" fillId="2" borderId="14" xfId="0" applyFill="1" applyBorder="1" applyAlignment="1">
      <alignment horizontal="center"/>
    </xf>
    <xf numFmtId="4" fontId="0" fillId="2" borderId="16" xfId="0" applyNumberFormat="1" applyFill="1" applyBorder="1"/>
    <xf numFmtId="0" fontId="0" fillId="2" borderId="0" xfId="0" applyFill="1" applyAlignment="1">
      <alignment horizontal="center"/>
    </xf>
    <xf numFmtId="4" fontId="0" fillId="2" borderId="0" xfId="0" applyNumberFormat="1" applyFill="1" applyProtection="1">
      <protection locked="0"/>
    </xf>
    <xf numFmtId="4" fontId="0" fillId="2" borderId="15" xfId="0" applyNumberFormat="1" applyFill="1" applyBorder="1" applyProtection="1">
      <protection locked="0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9" fillId="3" borderId="20" xfId="0" applyFont="1" applyFill="1" applyBorder="1" applyAlignment="1">
      <alignment horizontal="left" vertical="center"/>
    </xf>
    <xf numFmtId="0" fontId="9" fillId="3" borderId="21" xfId="0" applyFont="1" applyFill="1" applyBorder="1" applyAlignment="1">
      <alignment horizontal="left" vertical="center"/>
    </xf>
    <xf numFmtId="0" fontId="9" fillId="3" borderId="21" xfId="0" applyFont="1" applyFill="1" applyBorder="1" applyAlignment="1">
      <alignment vertical="center"/>
    </xf>
    <xf numFmtId="4" fontId="9" fillId="3" borderId="22" xfId="0" applyNumberFormat="1" applyFont="1" applyFill="1" applyBorder="1" applyAlignment="1">
      <alignment vertical="center"/>
    </xf>
    <xf numFmtId="0" fontId="9" fillId="3" borderId="9" xfId="0" applyFont="1" applyFill="1" applyBorder="1" applyAlignment="1">
      <alignment horizontal="left" vertical="center"/>
    </xf>
    <xf numFmtId="0" fontId="9" fillId="3" borderId="0" xfId="0" applyFont="1" applyFill="1" applyAlignment="1">
      <alignment horizontal="left" vertical="center"/>
    </xf>
    <xf numFmtId="0" fontId="9" fillId="3" borderId="0" xfId="0" applyFont="1" applyFill="1" applyAlignment="1">
      <alignment vertical="center"/>
    </xf>
    <xf numFmtId="4" fontId="9" fillId="3" borderId="13" xfId="0" applyNumberFormat="1" applyFont="1" applyFill="1" applyBorder="1" applyAlignment="1">
      <alignment vertical="center"/>
    </xf>
    <xf numFmtId="0" fontId="9" fillId="3" borderId="14" xfId="0" applyFont="1" applyFill="1" applyBorder="1" applyAlignment="1">
      <alignment horizontal="left" vertical="center"/>
    </xf>
    <xf numFmtId="0" fontId="9" fillId="3" borderId="15" xfId="0" applyFont="1" applyFill="1" applyBorder="1" applyAlignment="1">
      <alignment horizontal="left" vertical="center"/>
    </xf>
    <xf numFmtId="0" fontId="9" fillId="3" borderId="15" xfId="0" applyFont="1" applyFill="1" applyBorder="1" applyAlignment="1">
      <alignment vertical="center"/>
    </xf>
    <xf numFmtId="4" fontId="9" fillId="3" borderId="16" xfId="0" applyNumberFormat="1" applyFont="1" applyFill="1" applyBorder="1" applyAlignment="1">
      <alignment vertical="center"/>
    </xf>
    <xf numFmtId="0" fontId="12" fillId="2" borderId="0" xfId="0" applyFont="1" applyFill="1"/>
    <xf numFmtId="0" fontId="12" fillId="2" borderId="15" xfId="0" applyFont="1" applyFill="1" applyBorder="1" applyAlignment="1" applyProtection="1">
      <alignment horizontal="center" wrapText="1"/>
      <protection locked="0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/>
    <xf numFmtId="0" fontId="3" fillId="0" borderId="0" xfId="0" applyFont="1" applyAlignment="1">
      <alignment vertical="center"/>
    </xf>
    <xf numFmtId="0" fontId="3" fillId="0" borderId="4" xfId="0" applyFont="1" applyBorder="1" applyAlignment="1">
      <alignment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2" xfId="0" applyBorder="1"/>
    <xf numFmtId="0" fontId="10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left" vertical="center"/>
    </xf>
    <xf numFmtId="0" fontId="12" fillId="3" borderId="24" xfId="0" applyFont="1" applyFill="1" applyBorder="1" applyAlignment="1" applyProtection="1">
      <alignment horizontal="center" wrapText="1"/>
      <protection locked="0"/>
    </xf>
    <xf numFmtId="0" fontId="13" fillId="0" borderId="0" xfId="0" applyFont="1" applyAlignment="1">
      <alignment wrapText="1"/>
    </xf>
    <xf numFmtId="0" fontId="12" fillId="2" borderId="0" xfId="0" applyFont="1" applyFill="1" applyAlignment="1" applyProtection="1">
      <alignment horizontal="left" wrapText="1"/>
      <protection locked="0"/>
    </xf>
    <xf numFmtId="0" fontId="12" fillId="3" borderId="23" xfId="0" applyFont="1" applyFill="1" applyBorder="1" applyAlignment="1" applyProtection="1">
      <alignment horizontal="center" wrapText="1"/>
      <protection locked="0"/>
    </xf>
    <xf numFmtId="164" fontId="0" fillId="2" borderId="0" xfId="0" applyNumberFormat="1" applyFill="1"/>
    <xf numFmtId="164" fontId="0" fillId="2" borderId="15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89F07-61E7-42F8-8ADA-B1D2555C434C}">
  <dimension ref="A1:M208"/>
  <sheetViews>
    <sheetView topLeftCell="A89" workbookViewId="0">
      <selection activeCell="M96" sqref="M96"/>
    </sheetView>
  </sheetViews>
  <sheetFormatPr baseColWidth="10" defaultRowHeight="14.4" x14ac:dyDescent="0.3"/>
  <cols>
    <col min="13" max="13" width="15.77734375" customWidth="1"/>
  </cols>
  <sheetData>
    <row r="1" spans="1:13" x14ac:dyDescent="0.3">
      <c r="B1" s="51"/>
      <c r="C1" s="51"/>
      <c r="D1" s="51"/>
      <c r="E1" s="51"/>
      <c r="F1" s="51"/>
      <c r="G1" s="51"/>
      <c r="H1" s="51"/>
      <c r="I1" s="53"/>
      <c r="J1" s="53"/>
      <c r="K1" s="53"/>
      <c r="L1" s="53"/>
    </row>
    <row r="2" spans="1:13" x14ac:dyDescent="0.3">
      <c r="B2" s="3"/>
      <c r="C2" s="3"/>
      <c r="F2" s="56"/>
      <c r="G2" s="56"/>
      <c r="H2" s="56"/>
      <c r="I2" s="53"/>
      <c r="J2" s="53"/>
      <c r="K2" s="53"/>
      <c r="L2" s="53"/>
    </row>
    <row r="3" spans="1:13" x14ac:dyDescent="0.3">
      <c r="A3">
        <v>1</v>
      </c>
      <c r="B3" s="57" t="s">
        <v>67</v>
      </c>
      <c r="C3" s="57"/>
      <c r="D3" s="57"/>
      <c r="E3" s="57"/>
      <c r="F3" s="57"/>
      <c r="I3" s="53"/>
      <c r="J3" s="53"/>
      <c r="K3" s="53"/>
      <c r="L3" s="53"/>
    </row>
    <row r="4" spans="1:13" x14ac:dyDescent="0.3">
      <c r="B4" s="3"/>
      <c r="C4" s="3"/>
      <c r="D4" s="3"/>
      <c r="E4" s="3"/>
      <c r="F4" s="3"/>
      <c r="G4" s="3"/>
      <c r="H4" s="3"/>
      <c r="I4" s="53"/>
      <c r="J4" s="53"/>
      <c r="K4" s="53"/>
      <c r="L4" s="53"/>
    </row>
    <row r="5" spans="1:13" x14ac:dyDescent="0.3">
      <c r="B5" s="51" t="s">
        <v>0</v>
      </c>
      <c r="C5" s="51"/>
      <c r="D5" s="51"/>
      <c r="E5" s="51"/>
      <c r="F5" s="51"/>
      <c r="G5" s="51"/>
      <c r="H5" s="51"/>
      <c r="I5" s="53"/>
      <c r="J5" s="53"/>
      <c r="K5" s="53"/>
      <c r="L5" s="53"/>
    </row>
    <row r="6" spans="1:13" ht="15" thickBot="1" x14ac:dyDescent="0.35">
      <c r="B6" s="51" t="s">
        <v>1</v>
      </c>
      <c r="C6" s="51"/>
      <c r="D6" s="51"/>
      <c r="E6" s="51"/>
      <c r="F6" s="51"/>
      <c r="G6" s="51"/>
      <c r="H6" s="51"/>
      <c r="I6" s="53"/>
      <c r="J6" s="53"/>
      <c r="K6" s="53"/>
      <c r="L6" s="53"/>
      <c r="M6">
        <v>0.69</v>
      </c>
    </row>
    <row r="7" spans="1:13" ht="15" thickBot="1" x14ac:dyDescent="0.35">
      <c r="B7" s="54" t="s">
        <v>2</v>
      </c>
      <c r="C7" s="54"/>
      <c r="D7" s="54"/>
      <c r="E7" s="55"/>
      <c r="F7" s="6"/>
      <c r="G7" s="5" t="s">
        <v>3</v>
      </c>
      <c r="I7" s="53"/>
      <c r="J7" s="53"/>
    </row>
    <row r="8" spans="1:13" ht="15" thickBot="1" x14ac:dyDescent="0.35">
      <c r="A8" t="str">
        <f>IF(B8="Màxim tiratges", "A", "B")</f>
        <v>B</v>
      </c>
      <c r="B8" s="51" t="s">
        <v>4</v>
      </c>
      <c r="C8" s="51"/>
      <c r="D8" s="51"/>
      <c r="E8" s="51"/>
      <c r="F8" s="7">
        <v>2000</v>
      </c>
      <c r="I8" s="53"/>
      <c r="J8" s="53"/>
    </row>
    <row r="9" spans="1:13" ht="15" thickBot="1" x14ac:dyDescent="0.35">
      <c r="A9" t="str">
        <f t="shared" ref="A9:A11" si="0">IF(B9="Màxim tiratges", "A", "B")</f>
        <v>A</v>
      </c>
      <c r="B9" s="51" t="s">
        <v>5</v>
      </c>
      <c r="C9" s="51"/>
      <c r="D9" s="51"/>
      <c r="E9" s="51"/>
      <c r="F9" s="7">
        <v>1</v>
      </c>
      <c r="H9" s="8">
        <v>0</v>
      </c>
      <c r="I9" s="58" t="s">
        <v>6</v>
      </c>
      <c r="J9" s="51"/>
    </row>
    <row r="10" spans="1:13" x14ac:dyDescent="0.3">
      <c r="A10" t="str">
        <f t="shared" si="0"/>
        <v>B</v>
      </c>
      <c r="B10" s="52"/>
      <c r="C10" s="52"/>
      <c r="D10" s="52"/>
      <c r="E10" s="52"/>
      <c r="F10" s="2" t="s">
        <v>7</v>
      </c>
      <c r="G10" s="2" t="s">
        <v>7</v>
      </c>
      <c r="H10" s="60" t="s">
        <v>8</v>
      </c>
      <c r="I10" s="60"/>
      <c r="J10" s="60"/>
    </row>
    <row r="11" spans="1:13" x14ac:dyDescent="0.3">
      <c r="A11" t="str">
        <f t="shared" si="0"/>
        <v>B</v>
      </c>
      <c r="B11" s="52"/>
      <c r="C11" s="52"/>
      <c r="D11" s="52"/>
      <c r="E11" s="52"/>
      <c r="H11" s="60" t="s">
        <v>9</v>
      </c>
      <c r="I11" s="60"/>
      <c r="J11" s="60"/>
      <c r="K11" s="60"/>
      <c r="L11" s="60"/>
    </row>
    <row r="12" spans="1:13" x14ac:dyDescent="0.3">
      <c r="A12">
        <v>2</v>
      </c>
      <c r="B12" s="57" t="s">
        <v>68</v>
      </c>
      <c r="C12" s="57"/>
      <c r="D12" s="57"/>
      <c r="E12" s="57"/>
      <c r="I12" s="53"/>
      <c r="J12" s="53"/>
    </row>
    <row r="13" spans="1:13" ht="22.8" customHeight="1" x14ac:dyDescent="0.3">
      <c r="A13" t="str">
        <f>IF(B13="Màxim tiratges", "A", "B")</f>
        <v>B</v>
      </c>
      <c r="B13" s="59" t="s">
        <v>10</v>
      </c>
      <c r="C13" s="59"/>
      <c r="D13" s="59"/>
      <c r="E13" s="59"/>
      <c r="F13" s="59"/>
      <c r="G13" s="59"/>
      <c r="H13" s="59"/>
      <c r="I13" s="53"/>
      <c r="J13" s="53"/>
    </row>
    <row r="14" spans="1:13" ht="15" thickBot="1" x14ac:dyDescent="0.35">
      <c r="A14" t="str">
        <f t="shared" ref="A14:A17" si="1">IF(B14="Màxim tiratges", "A", "B")</f>
        <v>B</v>
      </c>
      <c r="B14" s="59" t="s">
        <v>11</v>
      </c>
      <c r="C14" s="59"/>
      <c r="D14" s="59"/>
      <c r="E14" s="59"/>
      <c r="F14" s="59"/>
      <c r="G14" s="59"/>
      <c r="H14" s="59"/>
      <c r="I14" s="53"/>
      <c r="J14" s="53"/>
      <c r="M14">
        <v>13.1</v>
      </c>
    </row>
    <row r="15" spans="1:13" ht="15" thickBot="1" x14ac:dyDescent="0.35">
      <c r="A15" t="str">
        <f t="shared" si="1"/>
        <v>B</v>
      </c>
      <c r="B15" s="54" t="s">
        <v>2</v>
      </c>
      <c r="C15" s="54"/>
      <c r="D15" s="54"/>
      <c r="E15" s="55"/>
      <c r="F15" s="6"/>
      <c r="G15" s="5" t="s">
        <v>3</v>
      </c>
      <c r="I15" s="53"/>
      <c r="J15" s="53"/>
    </row>
    <row r="16" spans="1:13" ht="15" thickBot="1" x14ac:dyDescent="0.35">
      <c r="A16" t="str">
        <f t="shared" si="1"/>
        <v>B</v>
      </c>
      <c r="B16" s="51" t="s">
        <v>4</v>
      </c>
      <c r="C16" s="51"/>
      <c r="D16" s="51"/>
      <c r="E16" s="51"/>
      <c r="F16" s="7">
        <v>300</v>
      </c>
      <c r="I16" s="53"/>
      <c r="J16" s="53"/>
    </row>
    <row r="17" spans="1:13" ht="15" thickBot="1" x14ac:dyDescent="0.35">
      <c r="A17" t="str">
        <f t="shared" si="1"/>
        <v>A</v>
      </c>
      <c r="B17" s="51" t="s">
        <v>5</v>
      </c>
      <c r="C17" s="51"/>
      <c r="D17" s="51"/>
      <c r="E17" s="51"/>
      <c r="F17" s="7">
        <v>1</v>
      </c>
      <c r="H17" s="8">
        <v>0</v>
      </c>
      <c r="I17" s="58" t="s">
        <v>6</v>
      </c>
      <c r="J17" s="51"/>
    </row>
    <row r="18" spans="1:13" x14ac:dyDescent="0.3">
      <c r="B18" s="52"/>
      <c r="C18" s="52"/>
      <c r="D18" s="52"/>
      <c r="E18" s="52"/>
      <c r="H18" s="60" t="s">
        <v>8</v>
      </c>
      <c r="I18" s="60"/>
      <c r="J18" s="60"/>
    </row>
    <row r="19" spans="1:13" x14ac:dyDescent="0.3">
      <c r="B19" s="52"/>
      <c r="C19" s="52"/>
      <c r="D19" s="52"/>
      <c r="E19" s="52"/>
      <c r="H19" s="60" t="s">
        <v>9</v>
      </c>
      <c r="I19" s="60"/>
      <c r="J19" s="60"/>
      <c r="K19" s="60"/>
      <c r="L19" s="60"/>
    </row>
    <row r="20" spans="1:13" x14ac:dyDescent="0.3">
      <c r="A20">
        <v>3</v>
      </c>
      <c r="B20" s="57" t="s">
        <v>69</v>
      </c>
      <c r="C20" s="57"/>
      <c r="D20" s="57"/>
      <c r="E20" s="57"/>
      <c r="F20" s="57"/>
      <c r="G20" s="57"/>
      <c r="I20" s="53"/>
      <c r="J20" s="53"/>
    </row>
    <row r="21" spans="1:13" ht="22.8" customHeight="1" x14ac:dyDescent="0.3">
      <c r="A21" t="str">
        <f t="shared" ref="A21:A25" si="2">IF(B21="Màxim tiratges", "A", "B")</f>
        <v>B</v>
      </c>
      <c r="B21" s="59" t="s">
        <v>12</v>
      </c>
      <c r="C21" s="59"/>
      <c r="D21" s="59"/>
      <c r="E21" s="59"/>
      <c r="F21" s="59"/>
      <c r="G21" s="59"/>
      <c r="H21" s="59"/>
      <c r="I21" s="53"/>
      <c r="J21" s="53"/>
      <c r="M21">
        <v>165</v>
      </c>
    </row>
    <row r="22" spans="1:13" ht="15" thickBot="1" x14ac:dyDescent="0.35">
      <c r="A22" t="str">
        <f t="shared" si="2"/>
        <v>B</v>
      </c>
      <c r="B22" s="59" t="s">
        <v>13</v>
      </c>
      <c r="C22" s="59"/>
      <c r="D22" s="59"/>
      <c r="E22" s="59"/>
      <c r="F22" s="59"/>
      <c r="G22" s="59"/>
      <c r="H22" s="59"/>
      <c r="I22" s="53"/>
      <c r="J22" s="53"/>
    </row>
    <row r="23" spans="1:13" ht="15" thickBot="1" x14ac:dyDescent="0.35">
      <c r="A23" t="str">
        <f t="shared" si="2"/>
        <v>B</v>
      </c>
      <c r="B23" s="54" t="s">
        <v>2</v>
      </c>
      <c r="C23" s="54"/>
      <c r="D23" s="54"/>
      <c r="E23" s="55"/>
      <c r="F23" s="9"/>
      <c r="G23" s="5" t="s">
        <v>3</v>
      </c>
      <c r="I23" s="53"/>
      <c r="J23" s="53"/>
    </row>
    <row r="24" spans="1:13" ht="15" thickBot="1" x14ac:dyDescent="0.35">
      <c r="A24" t="str">
        <f t="shared" si="2"/>
        <v>B</v>
      </c>
      <c r="B24" s="51" t="s">
        <v>4</v>
      </c>
      <c r="C24" s="51"/>
      <c r="D24" s="51"/>
      <c r="E24" s="51"/>
      <c r="F24" s="7">
        <v>1</v>
      </c>
      <c r="I24" s="53"/>
      <c r="J24" s="53"/>
    </row>
    <row r="25" spans="1:13" ht="15" thickBot="1" x14ac:dyDescent="0.35">
      <c r="A25" t="str">
        <f t="shared" si="2"/>
        <v>A</v>
      </c>
      <c r="B25" s="51" t="s">
        <v>5</v>
      </c>
      <c r="C25" s="51"/>
      <c r="D25" s="51"/>
      <c r="E25" s="51"/>
      <c r="F25" s="7">
        <v>1</v>
      </c>
      <c r="H25" s="8">
        <v>0</v>
      </c>
      <c r="I25" s="58" t="s">
        <v>6</v>
      </c>
      <c r="J25" s="51"/>
    </row>
    <row r="26" spans="1:13" x14ac:dyDescent="0.3">
      <c r="B26" s="52"/>
      <c r="C26" s="52"/>
      <c r="D26" s="52"/>
      <c r="E26" s="52"/>
      <c r="H26" s="60" t="s">
        <v>8</v>
      </c>
      <c r="I26" s="60"/>
      <c r="J26" s="60"/>
    </row>
    <row r="27" spans="1:13" x14ac:dyDescent="0.3">
      <c r="B27" s="52"/>
      <c r="C27" s="52"/>
      <c r="D27" s="52"/>
      <c r="E27" s="52"/>
      <c r="H27" s="60" t="s">
        <v>9</v>
      </c>
      <c r="I27" s="60"/>
      <c r="J27" s="60"/>
      <c r="K27" s="60"/>
      <c r="L27" s="60"/>
    </row>
    <row r="28" spans="1:13" x14ac:dyDescent="0.3">
      <c r="A28">
        <v>4</v>
      </c>
      <c r="B28" s="57" t="s">
        <v>70</v>
      </c>
      <c r="C28" s="57"/>
      <c r="D28" s="57"/>
      <c r="E28" s="57"/>
      <c r="F28" s="57"/>
      <c r="G28" s="57"/>
      <c r="I28" s="53"/>
      <c r="J28" s="53"/>
    </row>
    <row r="29" spans="1:13" ht="45.6" customHeight="1" x14ac:dyDescent="0.3">
      <c r="A29" t="str">
        <f t="shared" ref="A29:A34" si="3">IF(B29="Màxim tiratges", "A", "B")</f>
        <v>B</v>
      </c>
      <c r="B29" s="59" t="s">
        <v>14</v>
      </c>
      <c r="C29" s="59"/>
      <c r="D29" s="59"/>
      <c r="E29" s="59"/>
      <c r="F29" s="59"/>
      <c r="G29" s="59"/>
      <c r="H29" s="59"/>
      <c r="I29" s="53"/>
      <c r="J29" s="53"/>
    </row>
    <row r="30" spans="1:13" x14ac:dyDescent="0.3">
      <c r="A30" t="str">
        <f t="shared" si="3"/>
        <v>B</v>
      </c>
      <c r="B30" s="59" t="s">
        <v>15</v>
      </c>
      <c r="C30" s="59"/>
      <c r="D30" s="59"/>
      <c r="E30" s="59"/>
      <c r="F30" s="59"/>
      <c r="G30" s="59"/>
      <c r="H30" s="59"/>
      <c r="I30" s="53"/>
      <c r="J30" s="53"/>
      <c r="M30">
        <v>200</v>
      </c>
    </row>
    <row r="31" spans="1:13" ht="15" thickBot="1" x14ac:dyDescent="0.35">
      <c r="A31" t="str">
        <f t="shared" si="3"/>
        <v>B</v>
      </c>
      <c r="B31" s="56"/>
      <c r="C31" s="56"/>
      <c r="D31" s="56"/>
      <c r="E31" s="56"/>
      <c r="F31" s="56"/>
      <c r="G31" s="56"/>
      <c r="H31" s="56"/>
      <c r="I31" s="53"/>
      <c r="J31" s="53"/>
    </row>
    <row r="32" spans="1:13" ht="15" thickBot="1" x14ac:dyDescent="0.35">
      <c r="A32" t="str">
        <f t="shared" si="3"/>
        <v>B</v>
      </c>
      <c r="B32" s="54" t="s">
        <v>2</v>
      </c>
      <c r="C32" s="54"/>
      <c r="D32" s="54"/>
      <c r="E32" s="55"/>
      <c r="F32" s="9"/>
      <c r="G32" s="5" t="s">
        <v>3</v>
      </c>
      <c r="I32" s="53"/>
      <c r="J32" s="53"/>
    </row>
    <row r="33" spans="1:13" ht="15" thickBot="1" x14ac:dyDescent="0.35">
      <c r="A33" t="str">
        <f t="shared" si="3"/>
        <v>B</v>
      </c>
      <c r="B33" s="51" t="s">
        <v>4</v>
      </c>
      <c r="C33" s="51"/>
      <c r="D33" s="51"/>
      <c r="E33" s="51"/>
      <c r="F33" s="7">
        <v>1</v>
      </c>
      <c r="I33" s="53"/>
      <c r="J33" s="53"/>
    </row>
    <row r="34" spans="1:13" ht="15" thickBot="1" x14ac:dyDescent="0.35">
      <c r="A34" t="str">
        <f t="shared" si="3"/>
        <v>A</v>
      </c>
      <c r="B34" s="51" t="s">
        <v>5</v>
      </c>
      <c r="C34" s="51"/>
      <c r="D34" s="51"/>
      <c r="E34" s="51"/>
      <c r="F34" s="7">
        <v>1</v>
      </c>
      <c r="H34" s="8">
        <v>0</v>
      </c>
      <c r="I34" s="58" t="s">
        <v>6</v>
      </c>
      <c r="J34" s="51"/>
    </row>
    <row r="35" spans="1:13" x14ac:dyDescent="0.3">
      <c r="B35" s="52"/>
      <c r="C35" s="52"/>
      <c r="D35" s="52"/>
      <c r="E35" s="52"/>
      <c r="H35" s="60" t="s">
        <v>8</v>
      </c>
      <c r="I35" s="60"/>
      <c r="J35" s="60"/>
    </row>
    <row r="36" spans="1:13" x14ac:dyDescent="0.3">
      <c r="B36" s="52"/>
      <c r="C36" s="52"/>
      <c r="D36" s="52"/>
      <c r="E36" s="52"/>
      <c r="H36" s="60" t="s">
        <v>9</v>
      </c>
      <c r="I36" s="60"/>
      <c r="J36" s="60"/>
      <c r="K36" s="60"/>
      <c r="L36" s="60"/>
    </row>
    <row r="37" spans="1:13" x14ac:dyDescent="0.3">
      <c r="A37">
        <v>5</v>
      </c>
      <c r="B37" s="57" t="s">
        <v>71</v>
      </c>
      <c r="C37" s="57"/>
      <c r="D37" s="57"/>
      <c r="E37" s="57"/>
      <c r="F37" s="57"/>
      <c r="I37" s="53"/>
      <c r="J37" s="53"/>
    </row>
    <row r="38" spans="1:13" x14ac:dyDescent="0.3">
      <c r="A38" t="str">
        <f t="shared" ref="A38:A42" si="4">IF(B38="Màxim tiratges", "A", "B")</f>
        <v>B</v>
      </c>
      <c r="B38" s="51" t="s">
        <v>16</v>
      </c>
      <c r="C38" s="51"/>
      <c r="D38" s="51"/>
      <c r="E38" s="51"/>
      <c r="F38" s="51"/>
      <c r="G38" s="51"/>
      <c r="H38" s="51"/>
      <c r="I38" s="53"/>
      <c r="J38" s="53"/>
      <c r="K38" s="53"/>
      <c r="L38" s="53"/>
    </row>
    <row r="39" spans="1:13" ht="15" thickBot="1" x14ac:dyDescent="0.35">
      <c r="A39" t="str">
        <f t="shared" si="4"/>
        <v>B</v>
      </c>
      <c r="B39" s="51" t="s">
        <v>17</v>
      </c>
      <c r="C39" s="51"/>
      <c r="D39" s="51"/>
      <c r="E39" s="51"/>
      <c r="F39" s="51"/>
      <c r="G39" s="51"/>
      <c r="H39" s="51"/>
      <c r="I39" s="53"/>
      <c r="J39" s="53"/>
      <c r="K39" s="53"/>
      <c r="L39" s="53"/>
      <c r="M39">
        <v>1.4</v>
      </c>
    </row>
    <row r="40" spans="1:13" ht="15" thickBot="1" x14ac:dyDescent="0.35">
      <c r="A40" t="str">
        <f t="shared" si="4"/>
        <v>B</v>
      </c>
      <c r="B40" s="54" t="s">
        <v>2</v>
      </c>
      <c r="C40" s="54"/>
      <c r="D40" s="54"/>
      <c r="E40" s="55"/>
      <c r="F40" s="9"/>
      <c r="G40" s="5" t="s">
        <v>3</v>
      </c>
      <c r="I40" s="53"/>
      <c r="J40" s="53"/>
    </row>
    <row r="41" spans="1:13" ht="15" thickBot="1" x14ac:dyDescent="0.35">
      <c r="A41" t="str">
        <f t="shared" si="4"/>
        <v>B</v>
      </c>
      <c r="B41" s="51" t="s">
        <v>4</v>
      </c>
      <c r="C41" s="51"/>
      <c r="D41" s="51"/>
      <c r="E41" s="51"/>
      <c r="F41" s="7">
        <v>1</v>
      </c>
      <c r="I41" s="53"/>
      <c r="J41" s="53"/>
    </row>
    <row r="42" spans="1:13" ht="15" thickBot="1" x14ac:dyDescent="0.35">
      <c r="A42" t="str">
        <f t="shared" si="4"/>
        <v>A</v>
      </c>
      <c r="B42" s="51" t="s">
        <v>5</v>
      </c>
      <c r="C42" s="51"/>
      <c r="D42" s="51"/>
      <c r="E42" s="51"/>
      <c r="F42" s="7">
        <v>1</v>
      </c>
      <c r="H42" s="8">
        <v>0</v>
      </c>
      <c r="I42" s="58" t="s">
        <v>6</v>
      </c>
      <c r="J42" s="51"/>
    </row>
    <row r="43" spans="1:13" x14ac:dyDescent="0.3">
      <c r="B43" s="52"/>
      <c r="C43" s="52"/>
      <c r="D43" s="52"/>
      <c r="E43" s="52"/>
      <c r="H43" s="60" t="s">
        <v>8</v>
      </c>
      <c r="I43" s="60"/>
      <c r="J43" s="60"/>
    </row>
    <row r="44" spans="1:13" x14ac:dyDescent="0.3">
      <c r="B44" s="52"/>
      <c r="C44" s="52"/>
      <c r="D44" s="52"/>
      <c r="E44" s="52"/>
      <c r="H44" s="60" t="s">
        <v>9</v>
      </c>
      <c r="I44" s="60"/>
      <c r="J44" s="60"/>
      <c r="K44" s="60"/>
      <c r="L44" s="60"/>
    </row>
    <row r="45" spans="1:13" x14ac:dyDescent="0.3">
      <c r="A45">
        <v>6</v>
      </c>
      <c r="B45" s="57" t="s">
        <v>72</v>
      </c>
      <c r="C45" s="57"/>
      <c r="D45" s="57"/>
      <c r="E45" s="57"/>
      <c r="F45" s="57"/>
      <c r="I45" s="53"/>
      <c r="J45" s="53"/>
    </row>
    <row r="46" spans="1:13" ht="22.8" customHeight="1" x14ac:dyDescent="0.3">
      <c r="A46" t="str">
        <f t="shared" ref="A46:A50" si="5">IF(B46="Màxim tiratges", "A", "B")</f>
        <v>B</v>
      </c>
      <c r="B46" s="59" t="s">
        <v>18</v>
      </c>
      <c r="C46" s="59"/>
      <c r="D46" s="59"/>
      <c r="E46" s="59"/>
      <c r="F46" s="59"/>
      <c r="G46" s="59"/>
      <c r="H46" s="59"/>
      <c r="I46" s="53"/>
      <c r="J46" s="53"/>
    </row>
    <row r="47" spans="1:13" ht="15" thickBot="1" x14ac:dyDescent="0.35">
      <c r="A47" t="str">
        <f t="shared" si="5"/>
        <v>B</v>
      </c>
      <c r="B47" s="59" t="s">
        <v>19</v>
      </c>
      <c r="C47" s="59"/>
      <c r="D47" s="59"/>
      <c r="E47" s="59"/>
      <c r="F47" s="59"/>
      <c r="G47" s="59"/>
      <c r="H47" s="59"/>
      <c r="I47" s="53"/>
      <c r="J47" s="53"/>
    </row>
    <row r="48" spans="1:13" ht="15" thickBot="1" x14ac:dyDescent="0.35">
      <c r="A48" t="str">
        <f t="shared" si="5"/>
        <v>B</v>
      </c>
      <c r="B48" s="54" t="s">
        <v>2</v>
      </c>
      <c r="C48" s="54"/>
      <c r="D48" s="54"/>
      <c r="E48" s="55"/>
      <c r="F48" s="9"/>
      <c r="G48" s="5" t="s">
        <v>3</v>
      </c>
      <c r="I48" s="53"/>
      <c r="J48" s="53"/>
      <c r="M48">
        <v>162.5</v>
      </c>
    </row>
    <row r="49" spans="1:13" ht="15" thickBot="1" x14ac:dyDescent="0.35">
      <c r="A49" t="str">
        <f t="shared" si="5"/>
        <v>B</v>
      </c>
      <c r="B49" s="51" t="s">
        <v>4</v>
      </c>
      <c r="C49" s="51"/>
      <c r="D49" s="51"/>
      <c r="E49" s="51"/>
      <c r="F49" s="7">
        <v>1</v>
      </c>
      <c r="I49" s="53"/>
      <c r="J49" s="53"/>
    </row>
    <row r="50" spans="1:13" ht="15" thickBot="1" x14ac:dyDescent="0.35">
      <c r="A50" t="str">
        <f t="shared" si="5"/>
        <v>A</v>
      </c>
      <c r="B50" s="51" t="s">
        <v>5</v>
      </c>
      <c r="C50" s="51"/>
      <c r="D50" s="51"/>
      <c r="E50" s="51"/>
      <c r="F50" s="7">
        <v>3</v>
      </c>
      <c r="H50" s="8">
        <v>0</v>
      </c>
      <c r="I50" s="58" t="s">
        <v>6</v>
      </c>
      <c r="J50" s="51"/>
    </row>
    <row r="51" spans="1:13" x14ac:dyDescent="0.3">
      <c r="B51" s="52"/>
      <c r="C51" s="52"/>
      <c r="D51" s="52"/>
      <c r="E51" s="52"/>
      <c r="H51" s="60" t="s">
        <v>8</v>
      </c>
      <c r="I51" s="60"/>
      <c r="J51" s="60"/>
    </row>
    <row r="52" spans="1:13" x14ac:dyDescent="0.3">
      <c r="B52" s="52"/>
      <c r="C52" s="52"/>
      <c r="D52" s="52"/>
      <c r="E52" s="52"/>
      <c r="H52" s="60" t="s">
        <v>9</v>
      </c>
      <c r="I52" s="60"/>
      <c r="J52" s="60"/>
      <c r="K52" s="60"/>
      <c r="L52" s="60"/>
    </row>
    <row r="53" spans="1:13" x14ac:dyDescent="0.3">
      <c r="A53">
        <v>7</v>
      </c>
      <c r="B53" s="57" t="s">
        <v>73</v>
      </c>
      <c r="C53" s="57"/>
      <c r="D53" s="57"/>
      <c r="E53" s="57"/>
      <c r="I53" s="53"/>
      <c r="J53" s="53"/>
    </row>
    <row r="54" spans="1:13" ht="22.8" customHeight="1" x14ac:dyDescent="0.3">
      <c r="A54" t="str">
        <f t="shared" ref="A54:A58" si="6">IF(B54="Màxim tiratges", "A", "B")</f>
        <v>B</v>
      </c>
      <c r="B54" s="59" t="s">
        <v>20</v>
      </c>
      <c r="C54" s="59"/>
      <c r="D54" s="59"/>
      <c r="E54" s="59"/>
      <c r="F54" s="59"/>
      <c r="G54" s="59"/>
      <c r="H54" s="59"/>
      <c r="I54" s="53"/>
      <c r="J54" s="53"/>
    </row>
    <row r="55" spans="1:13" ht="15" thickBot="1" x14ac:dyDescent="0.35">
      <c r="A55" t="str">
        <f t="shared" si="6"/>
        <v>B</v>
      </c>
      <c r="B55" s="59" t="s">
        <v>21</v>
      </c>
      <c r="C55" s="59"/>
      <c r="D55" s="59"/>
      <c r="E55" s="59"/>
      <c r="F55" s="59"/>
      <c r="G55" s="59"/>
      <c r="H55" s="59"/>
      <c r="I55" s="53"/>
      <c r="J55" s="53"/>
      <c r="M55">
        <v>160</v>
      </c>
    </row>
    <row r="56" spans="1:13" ht="15" thickBot="1" x14ac:dyDescent="0.35">
      <c r="A56" t="str">
        <f t="shared" si="6"/>
        <v>B</v>
      </c>
      <c r="B56" s="54" t="s">
        <v>2</v>
      </c>
      <c r="C56" s="54"/>
      <c r="D56" s="54"/>
      <c r="E56" s="55"/>
      <c r="F56" s="9"/>
      <c r="G56" s="5" t="s">
        <v>3</v>
      </c>
      <c r="I56" s="53"/>
      <c r="J56" s="53"/>
    </row>
    <row r="57" spans="1:13" ht="15" thickBot="1" x14ac:dyDescent="0.35">
      <c r="A57" t="str">
        <f t="shared" si="6"/>
        <v>B</v>
      </c>
      <c r="B57" s="51" t="s">
        <v>4</v>
      </c>
      <c r="C57" s="51"/>
      <c r="D57" s="51"/>
      <c r="E57" s="51"/>
      <c r="F57" s="7">
        <v>1</v>
      </c>
      <c r="I57" s="53"/>
      <c r="J57" s="53"/>
    </row>
    <row r="58" spans="1:13" ht="15" thickBot="1" x14ac:dyDescent="0.35">
      <c r="A58" t="str">
        <f t="shared" si="6"/>
        <v>A</v>
      </c>
      <c r="B58" s="51" t="s">
        <v>5</v>
      </c>
      <c r="C58" s="51"/>
      <c r="D58" s="51"/>
      <c r="E58" s="51"/>
      <c r="F58" s="7">
        <v>1</v>
      </c>
      <c r="H58" s="8">
        <v>0</v>
      </c>
      <c r="I58" s="58" t="s">
        <v>6</v>
      </c>
      <c r="J58" s="51"/>
    </row>
    <row r="59" spans="1:13" x14ac:dyDescent="0.3">
      <c r="B59" s="52"/>
      <c r="C59" s="52"/>
      <c r="D59" s="52"/>
      <c r="E59" s="52"/>
      <c r="H59" s="60" t="s">
        <v>8</v>
      </c>
      <c r="I59" s="60"/>
      <c r="J59" s="60"/>
    </row>
    <row r="60" spans="1:13" x14ac:dyDescent="0.3">
      <c r="B60" s="52"/>
      <c r="C60" s="52"/>
      <c r="D60" s="52"/>
      <c r="E60" s="52"/>
      <c r="H60" s="60" t="s">
        <v>9</v>
      </c>
      <c r="I60" s="60"/>
      <c r="J60" s="60"/>
      <c r="K60" s="60"/>
      <c r="L60" s="60"/>
    </row>
    <row r="61" spans="1:13" x14ac:dyDescent="0.3">
      <c r="A61">
        <v>8</v>
      </c>
      <c r="B61" s="57" t="s">
        <v>74</v>
      </c>
      <c r="C61" s="57"/>
      <c r="D61" s="57"/>
      <c r="E61" s="57"/>
      <c r="F61" s="57"/>
      <c r="I61" s="53"/>
      <c r="J61" s="53"/>
    </row>
    <row r="62" spans="1:13" ht="22.8" customHeight="1" x14ac:dyDescent="0.3">
      <c r="A62" t="str">
        <f t="shared" ref="A62:A66" si="7">IF(B62="Màxim tiratges", "A", "B")</f>
        <v>B</v>
      </c>
      <c r="B62" s="59" t="s">
        <v>22</v>
      </c>
      <c r="C62" s="59"/>
      <c r="D62" s="59"/>
      <c r="E62" s="59"/>
      <c r="F62" s="59"/>
      <c r="G62" s="59"/>
      <c r="H62" s="59"/>
      <c r="I62" s="53"/>
      <c r="J62" s="53"/>
      <c r="M62">
        <v>1287</v>
      </c>
    </row>
    <row r="63" spans="1:13" ht="15" thickBot="1" x14ac:dyDescent="0.35">
      <c r="A63" t="str">
        <f t="shared" si="7"/>
        <v>B</v>
      </c>
      <c r="B63" s="59" t="s">
        <v>23</v>
      </c>
      <c r="C63" s="59"/>
      <c r="D63" s="59"/>
      <c r="E63" s="59"/>
      <c r="F63" s="59"/>
      <c r="G63" s="59"/>
      <c r="H63" s="59"/>
      <c r="I63" s="53"/>
      <c r="J63" s="53"/>
    </row>
    <row r="64" spans="1:13" ht="15" thickBot="1" x14ac:dyDescent="0.35">
      <c r="A64" t="str">
        <f t="shared" si="7"/>
        <v>B</v>
      </c>
      <c r="B64" s="54" t="s">
        <v>2</v>
      </c>
      <c r="C64" s="54"/>
      <c r="D64" s="54"/>
      <c r="E64" s="55"/>
      <c r="F64" s="9"/>
      <c r="G64" s="5" t="s">
        <v>3</v>
      </c>
      <c r="I64" s="53"/>
      <c r="J64" s="53"/>
    </row>
    <row r="65" spans="1:13" ht="15" thickBot="1" x14ac:dyDescent="0.35">
      <c r="A65" t="str">
        <f t="shared" si="7"/>
        <v>B</v>
      </c>
      <c r="B65" s="51" t="s">
        <v>4</v>
      </c>
      <c r="C65" s="51"/>
      <c r="D65" s="51"/>
      <c r="E65" s="51"/>
      <c r="F65" s="7">
        <v>1</v>
      </c>
      <c r="I65" s="53"/>
      <c r="J65" s="53"/>
    </row>
    <row r="66" spans="1:13" ht="15" thickBot="1" x14ac:dyDescent="0.35">
      <c r="A66" t="str">
        <f t="shared" si="7"/>
        <v>A</v>
      </c>
      <c r="B66" s="51" t="s">
        <v>5</v>
      </c>
      <c r="C66" s="51"/>
      <c r="D66" s="51"/>
      <c r="E66" s="51"/>
      <c r="F66" s="7">
        <v>1</v>
      </c>
      <c r="H66" s="8">
        <v>0</v>
      </c>
      <c r="I66" s="58" t="s">
        <v>6</v>
      </c>
      <c r="J66" s="51"/>
    </row>
    <row r="67" spans="1:13" x14ac:dyDescent="0.3">
      <c r="B67" s="52"/>
      <c r="C67" s="52"/>
      <c r="D67" s="52"/>
      <c r="E67" s="52"/>
      <c r="H67" s="60" t="s">
        <v>8</v>
      </c>
      <c r="I67" s="60"/>
      <c r="J67" s="60"/>
    </row>
    <row r="68" spans="1:13" x14ac:dyDescent="0.3">
      <c r="B68" s="53"/>
      <c r="C68" s="53"/>
      <c r="D68" s="53"/>
      <c r="E68" s="53"/>
      <c r="H68" s="60" t="s">
        <v>9</v>
      </c>
      <c r="I68" s="60"/>
      <c r="J68" s="60"/>
      <c r="K68" s="60"/>
      <c r="L68" s="60"/>
    </row>
    <row r="69" spans="1:13" x14ac:dyDescent="0.3">
      <c r="A69">
        <v>9</v>
      </c>
      <c r="B69" s="57" t="s">
        <v>75</v>
      </c>
      <c r="C69" s="57"/>
      <c r="D69" s="57"/>
      <c r="E69" s="57"/>
      <c r="I69" s="53"/>
      <c r="J69" s="53"/>
    </row>
    <row r="70" spans="1:13" ht="22.8" customHeight="1" x14ac:dyDescent="0.3">
      <c r="A70" t="str">
        <f t="shared" ref="A70:A74" si="8">IF(B70="Màxim tiratges", "A", "B")</f>
        <v>B</v>
      </c>
      <c r="B70" s="59" t="s">
        <v>24</v>
      </c>
      <c r="C70" s="59"/>
      <c r="D70" s="59"/>
      <c r="E70" s="59"/>
      <c r="F70" s="59"/>
      <c r="G70" s="59"/>
      <c r="H70" s="59"/>
      <c r="I70" s="53"/>
      <c r="J70" s="53"/>
    </row>
    <row r="71" spans="1:13" ht="15" thickBot="1" x14ac:dyDescent="0.35">
      <c r="A71" t="str">
        <f t="shared" si="8"/>
        <v>B</v>
      </c>
      <c r="B71" s="59" t="s">
        <v>25</v>
      </c>
      <c r="C71" s="59"/>
      <c r="D71" s="59"/>
      <c r="E71" s="59"/>
      <c r="F71" s="59"/>
      <c r="G71" s="59"/>
      <c r="H71" s="59"/>
      <c r="I71" s="53"/>
      <c r="J71" s="53"/>
      <c r="M71">
        <v>0.76</v>
      </c>
    </row>
    <row r="72" spans="1:13" ht="15" thickBot="1" x14ac:dyDescent="0.35">
      <c r="A72" t="str">
        <f t="shared" si="8"/>
        <v>B</v>
      </c>
      <c r="B72" s="54" t="s">
        <v>2</v>
      </c>
      <c r="C72" s="54"/>
      <c r="D72" s="54"/>
      <c r="E72" s="55"/>
      <c r="F72" s="9"/>
      <c r="G72" s="5" t="s">
        <v>3</v>
      </c>
      <c r="I72" s="53"/>
      <c r="J72" s="53"/>
    </row>
    <row r="73" spans="1:13" ht="15" thickBot="1" x14ac:dyDescent="0.35">
      <c r="A73" t="str">
        <f t="shared" si="8"/>
        <v>B</v>
      </c>
      <c r="B73" s="51" t="s">
        <v>4</v>
      </c>
      <c r="C73" s="51"/>
      <c r="D73" s="51"/>
      <c r="E73" s="51"/>
      <c r="F73" s="7">
        <v>500</v>
      </c>
      <c r="I73" s="53"/>
      <c r="J73" s="53"/>
    </row>
    <row r="74" spans="1:13" ht="15" thickBot="1" x14ac:dyDescent="0.35">
      <c r="A74" t="str">
        <f t="shared" si="8"/>
        <v>A</v>
      </c>
      <c r="B74" s="51" t="s">
        <v>5</v>
      </c>
      <c r="C74" s="51"/>
      <c r="D74" s="51"/>
      <c r="E74" s="51"/>
      <c r="F74" s="7">
        <v>1</v>
      </c>
      <c r="H74" s="8">
        <v>0</v>
      </c>
      <c r="I74" s="58" t="s">
        <v>6</v>
      </c>
      <c r="J74" s="51"/>
    </row>
    <row r="75" spans="1:13" x14ac:dyDescent="0.3">
      <c r="B75" s="52"/>
      <c r="C75" s="52"/>
      <c r="D75" s="52"/>
      <c r="E75" s="52"/>
      <c r="H75" s="60" t="s">
        <v>8</v>
      </c>
      <c r="I75" s="60"/>
      <c r="J75" s="60"/>
    </row>
    <row r="76" spans="1:13" x14ac:dyDescent="0.3">
      <c r="B76" s="51" t="s">
        <v>7</v>
      </c>
      <c r="C76" s="51"/>
      <c r="D76" s="51"/>
      <c r="E76" s="51"/>
      <c r="H76" s="60" t="s">
        <v>9</v>
      </c>
      <c r="I76" s="60"/>
      <c r="J76" s="60"/>
      <c r="K76" s="60"/>
      <c r="L76" s="60"/>
    </row>
    <row r="77" spans="1:13" x14ac:dyDescent="0.3">
      <c r="A77">
        <v>10</v>
      </c>
      <c r="B77" s="57" t="s">
        <v>76</v>
      </c>
      <c r="C77" s="57"/>
      <c r="D77" s="57"/>
      <c r="E77" s="57"/>
      <c r="F77" s="57"/>
      <c r="I77" s="53"/>
      <c r="J77" s="53"/>
    </row>
    <row r="78" spans="1:13" x14ac:dyDescent="0.3">
      <c r="A78" t="str">
        <f t="shared" ref="A78:A82" si="9">IF(B78="Màxim tiratges", "A", "B")</f>
        <v>B</v>
      </c>
      <c r="B78" s="51" t="s">
        <v>26</v>
      </c>
      <c r="C78" s="51"/>
      <c r="D78" s="51"/>
      <c r="E78" s="51"/>
      <c r="F78" s="51"/>
      <c r="G78" s="51"/>
      <c r="H78" s="51"/>
      <c r="I78" s="53"/>
      <c r="J78" s="53"/>
      <c r="K78" s="53"/>
      <c r="L78" s="53"/>
    </row>
    <row r="79" spans="1:13" ht="15" thickBot="1" x14ac:dyDescent="0.35">
      <c r="A79" t="str">
        <f t="shared" si="9"/>
        <v>B</v>
      </c>
      <c r="B79" s="51" t="s">
        <v>27</v>
      </c>
      <c r="C79" s="51"/>
      <c r="D79" s="51"/>
      <c r="E79" s="51"/>
      <c r="F79" s="51"/>
      <c r="G79" s="51"/>
      <c r="H79" s="51"/>
      <c r="I79" s="53"/>
      <c r="J79" s="53"/>
      <c r="K79" s="53"/>
      <c r="L79" s="53"/>
      <c r="M79">
        <v>0.18</v>
      </c>
    </row>
    <row r="80" spans="1:13" ht="15" thickBot="1" x14ac:dyDescent="0.35">
      <c r="A80" t="str">
        <f t="shared" si="9"/>
        <v>B</v>
      </c>
      <c r="B80" s="54" t="s">
        <v>2</v>
      </c>
      <c r="C80" s="54"/>
      <c r="D80" s="54"/>
      <c r="E80" s="55"/>
      <c r="F80" s="9"/>
      <c r="G80" s="5" t="s">
        <v>3</v>
      </c>
      <c r="I80" s="53"/>
      <c r="J80" s="53"/>
    </row>
    <row r="81" spans="1:13" ht="15" thickBot="1" x14ac:dyDescent="0.35">
      <c r="A81" t="str">
        <f t="shared" si="9"/>
        <v>B</v>
      </c>
      <c r="B81" s="51" t="s">
        <v>4</v>
      </c>
      <c r="C81" s="51"/>
      <c r="D81" s="51"/>
      <c r="E81" s="51"/>
      <c r="F81" s="7">
        <v>2000</v>
      </c>
      <c r="I81" s="53"/>
      <c r="J81" s="53"/>
    </row>
    <row r="82" spans="1:13" ht="15" thickBot="1" x14ac:dyDescent="0.35">
      <c r="A82" t="str">
        <f t="shared" si="9"/>
        <v>A</v>
      </c>
      <c r="B82" s="51" t="s">
        <v>5</v>
      </c>
      <c r="C82" s="51"/>
      <c r="D82" s="51"/>
      <c r="E82" s="51"/>
      <c r="F82" s="7">
        <v>45</v>
      </c>
      <c r="H82" s="8">
        <v>0</v>
      </c>
      <c r="I82" s="58" t="s">
        <v>6</v>
      </c>
      <c r="J82" s="51"/>
    </row>
    <row r="83" spans="1:13" x14ac:dyDescent="0.3">
      <c r="B83" s="52"/>
      <c r="C83" s="52"/>
      <c r="D83" s="52"/>
      <c r="E83" s="52"/>
      <c r="H83" s="60" t="s">
        <v>8</v>
      </c>
      <c r="I83" s="60"/>
      <c r="J83" s="60"/>
    </row>
    <row r="84" spans="1:13" x14ac:dyDescent="0.3">
      <c r="B84" s="52"/>
      <c r="C84" s="52"/>
      <c r="D84" s="52"/>
      <c r="E84" s="52"/>
      <c r="H84" s="60" t="s">
        <v>9</v>
      </c>
      <c r="I84" s="60"/>
      <c r="J84" s="60"/>
      <c r="K84" s="60"/>
      <c r="L84" s="60"/>
    </row>
    <row r="85" spans="1:13" x14ac:dyDescent="0.3">
      <c r="A85">
        <v>11</v>
      </c>
      <c r="B85" s="57" t="s">
        <v>77</v>
      </c>
      <c r="C85" s="57"/>
      <c r="D85" s="57"/>
      <c r="E85" s="57"/>
      <c r="F85" s="57"/>
      <c r="I85" s="53"/>
      <c r="J85" s="53"/>
    </row>
    <row r="86" spans="1:13" ht="22.8" customHeight="1" x14ac:dyDescent="0.3">
      <c r="A86" t="str">
        <f t="shared" ref="A86:A90" si="10">IF(B86="Màxim tiratges", "A", "B")</f>
        <v>B</v>
      </c>
      <c r="B86" s="59" t="s">
        <v>28</v>
      </c>
      <c r="C86" s="59"/>
      <c r="D86" s="59"/>
      <c r="E86" s="59"/>
      <c r="F86" s="59"/>
      <c r="G86" s="59"/>
      <c r="H86" s="59"/>
      <c r="I86" s="53"/>
      <c r="J86" s="53"/>
    </row>
    <row r="87" spans="1:13" ht="15" thickBot="1" x14ac:dyDescent="0.35">
      <c r="A87" t="str">
        <f t="shared" si="10"/>
        <v>B</v>
      </c>
      <c r="B87" s="59" t="s">
        <v>29</v>
      </c>
      <c r="C87" s="59"/>
      <c r="D87" s="59"/>
      <c r="E87" s="59"/>
      <c r="F87" s="59"/>
      <c r="G87" s="59"/>
      <c r="H87" s="59"/>
      <c r="I87" s="53"/>
      <c r="J87" s="53"/>
      <c r="M87">
        <v>0.73</v>
      </c>
    </row>
    <row r="88" spans="1:13" ht="15" thickBot="1" x14ac:dyDescent="0.35">
      <c r="A88" t="str">
        <f t="shared" si="10"/>
        <v>B</v>
      </c>
      <c r="B88" s="54" t="s">
        <v>2</v>
      </c>
      <c r="C88" s="54"/>
      <c r="D88" s="54"/>
      <c r="E88" s="55"/>
      <c r="F88" s="9"/>
      <c r="G88" s="5" t="s">
        <v>3</v>
      </c>
      <c r="I88" s="53"/>
      <c r="J88" s="53"/>
    </row>
    <row r="89" spans="1:13" ht="15" thickBot="1" x14ac:dyDescent="0.35">
      <c r="A89" t="str">
        <f t="shared" si="10"/>
        <v>B</v>
      </c>
      <c r="B89" s="51" t="s">
        <v>4</v>
      </c>
      <c r="C89" s="51"/>
      <c r="D89" s="51"/>
      <c r="E89" s="51"/>
      <c r="F89" s="7">
        <v>2000</v>
      </c>
      <c r="I89" s="53"/>
      <c r="J89" s="53"/>
    </row>
    <row r="90" spans="1:13" ht="15" thickBot="1" x14ac:dyDescent="0.35">
      <c r="A90" t="str">
        <f t="shared" si="10"/>
        <v>A</v>
      </c>
      <c r="B90" s="51" t="s">
        <v>5</v>
      </c>
      <c r="C90" s="51"/>
      <c r="D90" s="51"/>
      <c r="E90" s="51"/>
      <c r="F90" s="7">
        <v>2</v>
      </c>
      <c r="H90" s="8">
        <v>0</v>
      </c>
      <c r="I90" s="58" t="s">
        <v>6</v>
      </c>
      <c r="J90" s="51"/>
    </row>
    <row r="91" spans="1:13" x14ac:dyDescent="0.3">
      <c r="B91" s="52"/>
      <c r="C91" s="52"/>
      <c r="D91" s="52"/>
      <c r="E91" s="52"/>
      <c r="H91" s="60" t="s">
        <v>8</v>
      </c>
      <c r="I91" s="60"/>
      <c r="J91" s="60"/>
    </row>
    <row r="92" spans="1:13" x14ac:dyDescent="0.3">
      <c r="B92" s="52"/>
      <c r="C92" s="52"/>
      <c r="D92" s="52"/>
      <c r="E92" s="52"/>
      <c r="H92" s="60" t="s">
        <v>9</v>
      </c>
      <c r="I92" s="60"/>
      <c r="J92" s="60"/>
      <c r="K92" s="60"/>
      <c r="L92" s="60"/>
    </row>
    <row r="93" spans="1:13" x14ac:dyDescent="0.3">
      <c r="A93">
        <v>12</v>
      </c>
      <c r="B93" s="57" t="s">
        <v>78</v>
      </c>
      <c r="C93" s="57"/>
      <c r="D93" s="57"/>
      <c r="E93" s="57"/>
      <c r="I93" s="53"/>
      <c r="J93" s="53"/>
    </row>
    <row r="94" spans="1:13" x14ac:dyDescent="0.3">
      <c r="A94" t="str">
        <f t="shared" ref="A94:A98" si="11">IF(B94="Màxim tiratges", "A", "B")</f>
        <v>B</v>
      </c>
      <c r="B94" s="51" t="s">
        <v>30</v>
      </c>
      <c r="C94" s="51"/>
      <c r="D94" s="51"/>
      <c r="E94" s="51"/>
      <c r="F94" s="51"/>
      <c r="G94" s="51"/>
      <c r="H94" s="51"/>
      <c r="I94" s="53"/>
      <c r="J94" s="53"/>
      <c r="K94" s="53"/>
      <c r="L94" s="53"/>
    </row>
    <row r="95" spans="1:13" ht="15" thickBot="1" x14ac:dyDescent="0.35">
      <c r="A95" t="str">
        <f t="shared" si="11"/>
        <v>B</v>
      </c>
      <c r="B95" s="51" t="s">
        <v>31</v>
      </c>
      <c r="C95" s="51"/>
      <c r="D95" s="51"/>
      <c r="E95" s="51"/>
      <c r="F95" s="51"/>
      <c r="G95" s="51"/>
      <c r="H95" s="51"/>
      <c r="I95" s="53"/>
      <c r="J95" s="53"/>
      <c r="K95" s="53"/>
      <c r="L95" s="53"/>
      <c r="M95">
        <v>0.12</v>
      </c>
    </row>
    <row r="96" spans="1:13" ht="15" thickBot="1" x14ac:dyDescent="0.35">
      <c r="A96" t="str">
        <f t="shared" si="11"/>
        <v>B</v>
      </c>
      <c r="B96" s="54" t="s">
        <v>2</v>
      </c>
      <c r="C96" s="54"/>
      <c r="D96" s="54"/>
      <c r="E96" s="55"/>
      <c r="F96" s="9"/>
      <c r="G96" s="5" t="s">
        <v>3</v>
      </c>
      <c r="I96" s="53"/>
      <c r="J96" s="53"/>
    </row>
    <row r="97" spans="1:12" ht="15" thickBot="1" x14ac:dyDescent="0.35">
      <c r="A97" t="str">
        <f t="shared" si="11"/>
        <v>B</v>
      </c>
      <c r="B97" s="51" t="s">
        <v>4</v>
      </c>
      <c r="C97" s="51"/>
      <c r="D97" s="51"/>
      <c r="E97" s="51"/>
      <c r="F97" s="7">
        <v>5000</v>
      </c>
      <c r="I97" s="53"/>
      <c r="J97" s="53"/>
    </row>
    <row r="98" spans="1:12" ht="15" thickBot="1" x14ac:dyDescent="0.35">
      <c r="A98" t="str">
        <f t="shared" si="11"/>
        <v>A</v>
      </c>
      <c r="B98" s="51" t="s">
        <v>5</v>
      </c>
      <c r="C98" s="51"/>
      <c r="D98" s="51"/>
      <c r="E98" s="51"/>
      <c r="F98" s="7">
        <v>1</v>
      </c>
      <c r="H98" s="8">
        <v>0</v>
      </c>
      <c r="I98" s="58" t="s">
        <v>6</v>
      </c>
      <c r="J98" s="51"/>
    </row>
    <row r="99" spans="1:12" x14ac:dyDescent="0.3">
      <c r="B99" s="52"/>
      <c r="C99" s="52"/>
      <c r="D99" s="52"/>
      <c r="E99" s="52"/>
      <c r="H99" s="60" t="s">
        <v>8</v>
      </c>
      <c r="I99" s="60"/>
      <c r="J99" s="60"/>
    </row>
    <row r="100" spans="1:12" x14ac:dyDescent="0.3">
      <c r="B100" s="52"/>
      <c r="C100" s="52"/>
      <c r="D100" s="52"/>
      <c r="E100" s="52"/>
      <c r="H100" s="60" t="s">
        <v>9</v>
      </c>
      <c r="I100" s="60"/>
      <c r="J100" s="60"/>
      <c r="K100" s="60"/>
      <c r="L100" s="60"/>
    </row>
    <row r="101" spans="1:12" x14ac:dyDescent="0.3">
      <c r="A101">
        <v>13</v>
      </c>
      <c r="B101" s="4" t="s">
        <v>79</v>
      </c>
      <c r="C101" s="4"/>
      <c r="D101" s="4"/>
      <c r="E101" s="4"/>
      <c r="I101" s="53"/>
      <c r="J101" s="53"/>
    </row>
    <row r="102" spans="1:12" x14ac:dyDescent="0.3">
      <c r="A102" t="str">
        <f t="shared" ref="A102:A106" si="12">IF(B102="Màxim tiratges", "A", "B")</f>
        <v>B</v>
      </c>
      <c r="B102" s="51" t="s">
        <v>32</v>
      </c>
      <c r="C102" s="51"/>
      <c r="D102" s="51"/>
      <c r="E102" s="51"/>
      <c r="F102" s="51"/>
      <c r="G102" s="53"/>
      <c r="H102" s="53"/>
      <c r="I102" s="53"/>
      <c r="J102" s="53"/>
      <c r="K102" s="53"/>
      <c r="L102" s="53"/>
    </row>
    <row r="103" spans="1:12" ht="15" thickBot="1" x14ac:dyDescent="0.35">
      <c r="A103" t="str">
        <f t="shared" si="12"/>
        <v>B</v>
      </c>
      <c r="B103" s="51" t="s">
        <v>33</v>
      </c>
      <c r="C103" s="51"/>
      <c r="D103" s="51"/>
      <c r="E103" s="51"/>
      <c r="F103" s="51"/>
      <c r="G103" s="53"/>
      <c r="H103" s="53"/>
      <c r="I103" s="53"/>
      <c r="J103" s="53"/>
      <c r="K103" s="53"/>
      <c r="L103" s="53"/>
    </row>
    <row r="104" spans="1:12" ht="15" thickBot="1" x14ac:dyDescent="0.35">
      <c r="A104" t="str">
        <f t="shared" si="12"/>
        <v>B</v>
      </c>
      <c r="B104" s="54" t="s">
        <v>2</v>
      </c>
      <c r="C104" s="54"/>
      <c r="D104" s="54"/>
      <c r="E104" s="55"/>
      <c r="F104" s="9"/>
      <c r="G104" s="5" t="s">
        <v>3</v>
      </c>
      <c r="I104" s="53"/>
      <c r="J104" s="53"/>
    </row>
    <row r="105" spans="1:12" ht="15" thickBot="1" x14ac:dyDescent="0.35">
      <c r="A105" t="str">
        <f t="shared" si="12"/>
        <v>B</v>
      </c>
      <c r="B105" s="51" t="s">
        <v>4</v>
      </c>
      <c r="C105" s="51"/>
      <c r="D105" s="51"/>
      <c r="E105" s="51"/>
      <c r="F105" s="7">
        <v>2000</v>
      </c>
      <c r="I105" s="53"/>
      <c r="J105" s="53"/>
    </row>
    <row r="106" spans="1:12" ht="15" thickBot="1" x14ac:dyDescent="0.35">
      <c r="A106" t="str">
        <f t="shared" si="12"/>
        <v>A</v>
      </c>
      <c r="B106" s="51" t="s">
        <v>5</v>
      </c>
      <c r="C106" s="51"/>
      <c r="D106" s="51"/>
      <c r="E106" s="51"/>
      <c r="F106" s="7">
        <v>1</v>
      </c>
      <c r="H106" s="8">
        <v>0</v>
      </c>
      <c r="I106" s="58" t="s">
        <v>6</v>
      </c>
      <c r="J106" s="51"/>
    </row>
    <row r="107" spans="1:12" x14ac:dyDescent="0.3">
      <c r="B107" s="52"/>
      <c r="C107" s="52"/>
      <c r="D107" s="52"/>
      <c r="E107" s="52"/>
      <c r="H107" s="60" t="s">
        <v>8</v>
      </c>
      <c r="I107" s="60"/>
      <c r="J107" s="60"/>
    </row>
    <row r="108" spans="1:12" ht="10.199999999999999" customHeight="1" x14ac:dyDescent="0.3">
      <c r="B108" s="52"/>
      <c r="C108" s="52"/>
      <c r="D108" s="52"/>
      <c r="E108" s="52"/>
      <c r="H108" s="60" t="s">
        <v>9</v>
      </c>
      <c r="I108" s="60"/>
      <c r="J108" s="60"/>
      <c r="K108" s="60"/>
      <c r="L108" s="60"/>
    </row>
    <row r="109" spans="1:12" x14ac:dyDescent="0.3">
      <c r="B109" s="57"/>
      <c r="C109" s="57"/>
      <c r="D109" s="57"/>
      <c r="E109" s="57"/>
      <c r="F109" s="57"/>
      <c r="G109" s="53"/>
      <c r="H109" s="53"/>
      <c r="I109" s="53"/>
      <c r="J109" s="53"/>
      <c r="K109" s="53"/>
      <c r="L109" s="53"/>
    </row>
    <row r="110" spans="1:12" x14ac:dyDescent="0.3">
      <c r="B110" s="57"/>
      <c r="C110" s="57"/>
      <c r="D110" s="57"/>
      <c r="E110" s="57"/>
      <c r="F110" s="57"/>
      <c r="G110" s="53"/>
      <c r="H110" s="53"/>
      <c r="I110" s="53"/>
      <c r="J110" s="53"/>
      <c r="K110" s="53"/>
      <c r="L110" s="53"/>
    </row>
    <row r="111" spans="1:12" x14ac:dyDescent="0.3">
      <c r="B111" s="57"/>
      <c r="C111" s="57"/>
      <c r="D111" s="57"/>
      <c r="E111" s="57"/>
      <c r="F111" s="57"/>
      <c r="G111" s="53"/>
      <c r="H111" s="53"/>
      <c r="I111" s="53"/>
      <c r="J111" s="53"/>
      <c r="K111" s="53"/>
      <c r="L111" s="53"/>
    </row>
    <row r="112" spans="1:12" x14ac:dyDescent="0.3">
      <c r="A112">
        <v>14</v>
      </c>
      <c r="B112" s="57" t="s">
        <v>80</v>
      </c>
      <c r="C112" s="57"/>
      <c r="D112" s="57"/>
      <c r="E112" s="57"/>
      <c r="F112" s="57"/>
      <c r="G112" s="53"/>
      <c r="H112" s="53"/>
      <c r="I112" s="53"/>
      <c r="J112" s="53"/>
      <c r="K112" s="53"/>
      <c r="L112" s="53"/>
    </row>
    <row r="113" spans="1:12" x14ac:dyDescent="0.3">
      <c r="A113" t="str">
        <f>IF(B113="Màxim tiratges", "A", "B")</f>
        <v>B</v>
      </c>
      <c r="B113" s="51" t="s">
        <v>34</v>
      </c>
      <c r="C113" s="51"/>
      <c r="D113" s="51"/>
      <c r="E113" s="51"/>
      <c r="F113" s="51"/>
      <c r="G113" s="53"/>
      <c r="H113" s="53"/>
      <c r="I113" s="53"/>
      <c r="J113" s="53"/>
      <c r="K113" s="53"/>
      <c r="L113" s="53"/>
    </row>
    <row r="114" spans="1:12" ht="15" thickBot="1" x14ac:dyDescent="0.35">
      <c r="A114" t="str">
        <f>IF(B114="Màxim tiratges", "A", "B")</f>
        <v>B</v>
      </c>
      <c r="B114" s="51" t="s">
        <v>35</v>
      </c>
      <c r="C114" s="51"/>
      <c r="D114" s="51"/>
      <c r="E114" s="51"/>
      <c r="F114" s="51"/>
      <c r="G114" s="53"/>
      <c r="H114" s="53"/>
      <c r="I114" s="53"/>
      <c r="J114" s="53"/>
      <c r="K114" s="53"/>
      <c r="L114" s="53"/>
    </row>
    <row r="115" spans="1:12" ht="15" thickBot="1" x14ac:dyDescent="0.35">
      <c r="A115" t="str">
        <f>IF(B115="Màxim tiratges", "A", "B")</f>
        <v>B</v>
      </c>
      <c r="B115" s="54" t="s">
        <v>2</v>
      </c>
      <c r="C115" s="54"/>
      <c r="D115" s="54"/>
      <c r="E115" s="55"/>
      <c r="F115" s="9"/>
      <c r="G115" s="5" t="s">
        <v>3</v>
      </c>
      <c r="I115" s="53"/>
      <c r="J115" s="53"/>
    </row>
    <row r="116" spans="1:12" ht="15" thickBot="1" x14ac:dyDescent="0.35">
      <c r="A116" t="str">
        <f>IF(B116="Màxim tiratges", "A", "B")</f>
        <v>B</v>
      </c>
      <c r="B116" s="51" t="s">
        <v>4</v>
      </c>
      <c r="C116" s="51"/>
      <c r="D116" s="51"/>
      <c r="E116" s="51"/>
      <c r="F116" s="7">
        <v>2000</v>
      </c>
      <c r="I116" s="53"/>
      <c r="J116" s="53"/>
    </row>
    <row r="117" spans="1:12" ht="15" thickBot="1" x14ac:dyDescent="0.35">
      <c r="A117" t="str">
        <f>IF(B117="Màxim tiratges", "A", "B")</f>
        <v>A</v>
      </c>
      <c r="B117" s="51" t="s">
        <v>5</v>
      </c>
      <c r="C117" s="51"/>
      <c r="D117" s="51"/>
      <c r="E117" s="51"/>
      <c r="F117" s="7">
        <v>1</v>
      </c>
      <c r="H117" s="8">
        <v>0</v>
      </c>
      <c r="I117" s="58" t="s">
        <v>6</v>
      </c>
      <c r="J117" s="51"/>
    </row>
    <row r="118" spans="1:12" x14ac:dyDescent="0.3">
      <c r="B118" s="52"/>
      <c r="C118" s="52"/>
      <c r="D118" s="52"/>
      <c r="E118" s="52"/>
      <c r="H118" s="60" t="s">
        <v>8</v>
      </c>
      <c r="I118" s="60"/>
      <c r="J118" s="60"/>
    </row>
    <row r="119" spans="1:12" x14ac:dyDescent="0.3">
      <c r="B119" s="52"/>
      <c r="C119" s="52"/>
      <c r="D119" s="52"/>
      <c r="E119" s="52"/>
      <c r="H119" s="60" t="s">
        <v>9</v>
      </c>
      <c r="I119" s="60"/>
      <c r="J119" s="60"/>
      <c r="K119" s="60"/>
      <c r="L119" s="60"/>
    </row>
    <row r="120" spans="1:12" x14ac:dyDescent="0.3">
      <c r="A120">
        <v>15</v>
      </c>
      <c r="B120" s="57" t="s">
        <v>81</v>
      </c>
      <c r="C120" s="57"/>
      <c r="D120" s="57"/>
      <c r="E120" s="57"/>
      <c r="F120" s="57"/>
      <c r="I120" s="53"/>
      <c r="J120" s="53"/>
    </row>
    <row r="121" spans="1:12" x14ac:dyDescent="0.3">
      <c r="A121" t="str">
        <f t="shared" ref="A121:A125" si="13">IF(B121="Màxim tiratges", "A", "B")</f>
        <v>B</v>
      </c>
      <c r="B121" s="51" t="s">
        <v>36</v>
      </c>
      <c r="C121" s="51"/>
      <c r="D121" s="51"/>
      <c r="E121" s="51"/>
      <c r="F121" s="51"/>
      <c r="G121" s="53"/>
      <c r="H121" s="53"/>
      <c r="I121" s="53"/>
      <c r="J121" s="53"/>
      <c r="K121" s="53"/>
      <c r="L121" s="53"/>
    </row>
    <row r="122" spans="1:12" ht="15" thickBot="1" x14ac:dyDescent="0.35">
      <c r="A122" t="str">
        <f t="shared" si="13"/>
        <v>B</v>
      </c>
      <c r="B122" s="51" t="s">
        <v>37</v>
      </c>
      <c r="C122" s="51"/>
      <c r="D122" s="51"/>
      <c r="E122" s="51"/>
      <c r="F122" s="51"/>
      <c r="G122" s="53"/>
      <c r="H122" s="53"/>
      <c r="I122" s="53"/>
      <c r="J122" s="53"/>
      <c r="K122" s="53"/>
      <c r="L122" s="53"/>
    </row>
    <row r="123" spans="1:12" ht="15" thickBot="1" x14ac:dyDescent="0.35">
      <c r="A123" t="str">
        <f t="shared" si="13"/>
        <v>B</v>
      </c>
      <c r="B123" s="54" t="s">
        <v>2</v>
      </c>
      <c r="C123" s="54"/>
      <c r="D123" s="54"/>
      <c r="E123" s="55"/>
      <c r="F123" s="9"/>
      <c r="G123" s="5" t="s">
        <v>3</v>
      </c>
      <c r="I123" s="53"/>
      <c r="J123" s="53"/>
    </row>
    <row r="124" spans="1:12" ht="15" thickBot="1" x14ac:dyDescent="0.35">
      <c r="A124" t="str">
        <f t="shared" si="13"/>
        <v>B</v>
      </c>
      <c r="B124" s="51" t="s">
        <v>4</v>
      </c>
      <c r="C124" s="51"/>
      <c r="D124" s="51"/>
      <c r="E124" s="51"/>
      <c r="F124" s="7">
        <v>2000</v>
      </c>
      <c r="I124" s="53"/>
      <c r="J124" s="53"/>
    </row>
    <row r="125" spans="1:12" ht="15" thickBot="1" x14ac:dyDescent="0.35">
      <c r="A125" t="str">
        <f t="shared" si="13"/>
        <v>A</v>
      </c>
      <c r="B125" s="51" t="s">
        <v>5</v>
      </c>
      <c r="C125" s="51"/>
      <c r="D125" s="51"/>
      <c r="E125" s="51"/>
      <c r="F125" s="7">
        <v>1</v>
      </c>
      <c r="H125" s="8">
        <v>0</v>
      </c>
      <c r="I125" s="58" t="s">
        <v>6</v>
      </c>
      <c r="J125" s="51"/>
    </row>
    <row r="126" spans="1:12" x14ac:dyDescent="0.3">
      <c r="B126" s="52"/>
      <c r="C126" s="52"/>
      <c r="D126" s="52"/>
      <c r="E126" s="52"/>
      <c r="H126" s="60" t="s">
        <v>8</v>
      </c>
      <c r="I126" s="60"/>
      <c r="J126" s="60"/>
    </row>
    <row r="127" spans="1:12" x14ac:dyDescent="0.3">
      <c r="B127" s="56"/>
      <c r="C127" s="56"/>
      <c r="D127" s="56"/>
      <c r="E127" s="56"/>
      <c r="H127" s="60" t="s">
        <v>9</v>
      </c>
      <c r="I127" s="60"/>
      <c r="J127" s="60"/>
      <c r="K127" s="60"/>
      <c r="L127" s="60"/>
    </row>
    <row r="128" spans="1:12" x14ac:dyDescent="0.3">
      <c r="A128">
        <v>16</v>
      </c>
      <c r="B128" s="57" t="s">
        <v>82</v>
      </c>
      <c r="C128" s="57"/>
      <c r="D128" s="57"/>
      <c r="E128" s="57"/>
      <c r="I128" s="53"/>
      <c r="J128" s="53"/>
    </row>
    <row r="129" spans="1:12" x14ac:dyDescent="0.3">
      <c r="A129" t="str">
        <f t="shared" ref="A129:A133" si="14">IF(B129="Màxim tiratges", "A", "B")</f>
        <v>B</v>
      </c>
      <c r="B129" s="51" t="s">
        <v>38</v>
      </c>
      <c r="C129" s="51"/>
      <c r="D129" s="51"/>
      <c r="E129" s="51"/>
      <c r="F129" s="51"/>
      <c r="G129" s="51"/>
      <c r="H129" s="51"/>
      <c r="I129" s="53"/>
      <c r="J129" s="53"/>
      <c r="K129" s="53"/>
      <c r="L129" s="53"/>
    </row>
    <row r="130" spans="1:12" ht="15" thickBot="1" x14ac:dyDescent="0.35">
      <c r="A130" t="str">
        <f t="shared" si="14"/>
        <v>B</v>
      </c>
      <c r="B130" s="51" t="s">
        <v>39</v>
      </c>
      <c r="C130" s="51"/>
      <c r="D130" s="51"/>
      <c r="E130" s="51"/>
      <c r="F130" s="51"/>
      <c r="G130" s="51"/>
      <c r="H130" s="51"/>
      <c r="I130" s="53"/>
      <c r="J130" s="53"/>
      <c r="K130" s="53"/>
      <c r="L130" s="53"/>
    </row>
    <row r="131" spans="1:12" ht="15" thickBot="1" x14ac:dyDescent="0.35">
      <c r="A131" t="str">
        <f t="shared" si="14"/>
        <v>B</v>
      </c>
      <c r="B131" s="54" t="s">
        <v>2</v>
      </c>
      <c r="C131" s="54"/>
      <c r="D131" s="54"/>
      <c r="E131" s="55"/>
      <c r="F131" s="9"/>
      <c r="G131" s="5" t="s">
        <v>3</v>
      </c>
      <c r="I131" s="53"/>
      <c r="J131" s="53"/>
    </row>
    <row r="132" spans="1:12" ht="15" thickBot="1" x14ac:dyDescent="0.35">
      <c r="A132" t="str">
        <f t="shared" si="14"/>
        <v>B</v>
      </c>
      <c r="B132" s="51" t="s">
        <v>4</v>
      </c>
      <c r="C132" s="51"/>
      <c r="D132" s="51"/>
      <c r="E132" s="51"/>
      <c r="F132" s="7">
        <v>4000</v>
      </c>
      <c r="I132" s="53"/>
      <c r="J132" s="53"/>
    </row>
    <row r="133" spans="1:12" ht="15" thickBot="1" x14ac:dyDescent="0.35">
      <c r="A133" t="str">
        <f t="shared" si="14"/>
        <v>A</v>
      </c>
      <c r="B133" s="51" t="s">
        <v>5</v>
      </c>
      <c r="C133" s="51"/>
      <c r="D133" s="51"/>
      <c r="E133" s="51"/>
      <c r="F133" s="7">
        <v>1</v>
      </c>
      <c r="H133" s="8">
        <v>0</v>
      </c>
      <c r="I133" s="58" t="s">
        <v>6</v>
      </c>
      <c r="J133" s="51"/>
    </row>
    <row r="134" spans="1:12" x14ac:dyDescent="0.3">
      <c r="B134" s="52"/>
      <c r="C134" s="52"/>
      <c r="D134" s="52"/>
      <c r="E134" s="52"/>
      <c r="H134" s="60" t="s">
        <v>8</v>
      </c>
      <c r="I134" s="60"/>
      <c r="J134" s="60"/>
    </row>
    <row r="135" spans="1:12" x14ac:dyDescent="0.3">
      <c r="B135" s="52"/>
      <c r="C135" s="52"/>
      <c r="D135" s="52"/>
      <c r="E135" s="52"/>
      <c r="H135" s="60" t="s">
        <v>9</v>
      </c>
      <c r="I135" s="60"/>
      <c r="J135" s="60"/>
      <c r="K135" s="60"/>
      <c r="L135" s="60"/>
    </row>
    <row r="136" spans="1:12" x14ac:dyDescent="0.3">
      <c r="A136">
        <v>17</v>
      </c>
      <c r="B136" s="57" t="s">
        <v>83</v>
      </c>
      <c r="C136" s="57"/>
      <c r="D136" s="57"/>
      <c r="E136" s="57"/>
      <c r="F136" s="57"/>
      <c r="G136" s="57"/>
      <c r="I136" s="53"/>
      <c r="J136" s="53"/>
    </row>
    <row r="137" spans="1:12" x14ac:dyDescent="0.3">
      <c r="A137" t="str">
        <f t="shared" ref="A137:A141" si="15">IF(B137="Màxim tiratges", "A", "B")</f>
        <v>B</v>
      </c>
      <c r="B137" s="51" t="s">
        <v>40</v>
      </c>
      <c r="C137" s="51"/>
      <c r="D137" s="51"/>
      <c r="E137" s="51"/>
      <c r="F137" s="51"/>
      <c r="G137" s="51"/>
      <c r="H137" s="51"/>
      <c r="I137" s="53"/>
      <c r="J137" s="53"/>
      <c r="K137" s="53"/>
      <c r="L137" s="53"/>
    </row>
    <row r="138" spans="1:12" ht="15" thickBot="1" x14ac:dyDescent="0.35">
      <c r="A138" t="str">
        <f t="shared" si="15"/>
        <v>B</v>
      </c>
      <c r="B138" s="51" t="s">
        <v>41</v>
      </c>
      <c r="C138" s="51"/>
      <c r="D138" s="51"/>
      <c r="E138" s="51"/>
      <c r="F138" s="51"/>
      <c r="G138" s="51"/>
      <c r="H138" s="51"/>
      <c r="I138" s="53"/>
      <c r="J138" s="53"/>
      <c r="K138" s="53"/>
      <c r="L138" s="53"/>
    </row>
    <row r="139" spans="1:12" ht="15" thickBot="1" x14ac:dyDescent="0.35">
      <c r="A139" t="str">
        <f t="shared" si="15"/>
        <v>B</v>
      </c>
      <c r="B139" s="54" t="s">
        <v>2</v>
      </c>
      <c r="C139" s="54"/>
      <c r="D139" s="54"/>
      <c r="E139" s="55"/>
      <c r="F139" s="9"/>
      <c r="G139" s="5" t="s">
        <v>3</v>
      </c>
      <c r="I139" s="53"/>
      <c r="J139" s="53"/>
    </row>
    <row r="140" spans="1:12" ht="15" thickBot="1" x14ac:dyDescent="0.35">
      <c r="A140" t="str">
        <f t="shared" si="15"/>
        <v>B</v>
      </c>
      <c r="B140" s="51" t="s">
        <v>4</v>
      </c>
      <c r="C140" s="51"/>
      <c r="D140" s="51"/>
      <c r="E140" s="51"/>
      <c r="F140" s="7">
        <v>20</v>
      </c>
      <c r="I140" s="53"/>
      <c r="J140" s="53"/>
    </row>
    <row r="141" spans="1:12" ht="15" thickBot="1" x14ac:dyDescent="0.35">
      <c r="A141" t="str">
        <f t="shared" si="15"/>
        <v>A</v>
      </c>
      <c r="B141" s="51" t="s">
        <v>5</v>
      </c>
      <c r="C141" s="51"/>
      <c r="D141" s="51"/>
      <c r="E141" s="51"/>
      <c r="F141" s="7">
        <v>1</v>
      </c>
      <c r="H141" s="8">
        <v>0</v>
      </c>
      <c r="I141" s="58" t="s">
        <v>6</v>
      </c>
      <c r="J141" s="51"/>
    </row>
    <row r="142" spans="1:12" x14ac:dyDescent="0.3">
      <c r="B142" s="52"/>
      <c r="C142" s="52"/>
      <c r="D142" s="52"/>
      <c r="E142" s="52"/>
      <c r="H142" s="60" t="s">
        <v>8</v>
      </c>
      <c r="I142" s="60"/>
      <c r="J142" s="60"/>
    </row>
    <row r="143" spans="1:12" x14ac:dyDescent="0.3">
      <c r="B143" s="52"/>
      <c r="C143" s="52"/>
      <c r="D143" s="52"/>
      <c r="E143" s="52"/>
      <c r="H143" s="60" t="s">
        <v>9</v>
      </c>
      <c r="I143" s="60"/>
      <c r="J143" s="60"/>
      <c r="K143" s="60"/>
      <c r="L143" s="60"/>
    </row>
    <row r="144" spans="1:12" x14ac:dyDescent="0.3">
      <c r="A144">
        <v>18</v>
      </c>
      <c r="B144" s="57" t="s">
        <v>84</v>
      </c>
      <c r="C144" s="57"/>
      <c r="D144" s="57"/>
      <c r="E144" s="57"/>
      <c r="F144" s="57"/>
      <c r="I144" s="53"/>
      <c r="J144" s="53"/>
    </row>
    <row r="145" spans="1:12" x14ac:dyDescent="0.3">
      <c r="A145" t="str">
        <f t="shared" ref="A145:A149" si="16">IF(B145="Màxim tiratges", "A", "B")</f>
        <v>B</v>
      </c>
      <c r="B145" s="51" t="s">
        <v>42</v>
      </c>
      <c r="C145" s="51"/>
      <c r="D145" s="51"/>
      <c r="E145" s="51"/>
      <c r="F145" s="51"/>
      <c r="G145" s="51"/>
      <c r="H145" s="51"/>
      <c r="I145" s="53"/>
      <c r="J145" s="53"/>
      <c r="K145" s="53"/>
      <c r="L145" s="53"/>
    </row>
    <row r="146" spans="1:12" ht="15" thickBot="1" x14ac:dyDescent="0.35">
      <c r="A146" t="str">
        <f t="shared" si="16"/>
        <v>B</v>
      </c>
      <c r="B146" s="51" t="s">
        <v>43</v>
      </c>
      <c r="C146" s="51"/>
      <c r="D146" s="51"/>
      <c r="E146" s="51"/>
      <c r="F146" s="51"/>
      <c r="G146" s="51"/>
      <c r="H146" s="51"/>
      <c r="I146" s="53"/>
      <c r="J146" s="53"/>
      <c r="K146" s="53"/>
      <c r="L146" s="53"/>
    </row>
    <row r="147" spans="1:12" ht="15" thickBot="1" x14ac:dyDescent="0.35">
      <c r="A147" t="str">
        <f t="shared" si="16"/>
        <v>B</v>
      </c>
      <c r="B147" s="54" t="s">
        <v>2</v>
      </c>
      <c r="C147" s="54"/>
      <c r="D147" s="54"/>
      <c r="E147" s="55"/>
      <c r="F147" s="9"/>
      <c r="G147" s="5" t="s">
        <v>3</v>
      </c>
      <c r="I147" s="53"/>
      <c r="J147" s="53"/>
    </row>
    <row r="148" spans="1:12" ht="15" thickBot="1" x14ac:dyDescent="0.35">
      <c r="A148" t="str">
        <f t="shared" si="16"/>
        <v>B</v>
      </c>
      <c r="B148" s="51" t="s">
        <v>4</v>
      </c>
      <c r="C148" s="51"/>
      <c r="D148" s="51"/>
      <c r="E148" s="51"/>
      <c r="F148" s="7">
        <v>1</v>
      </c>
      <c r="I148" s="53"/>
      <c r="J148" s="53"/>
    </row>
    <row r="149" spans="1:12" ht="15" thickBot="1" x14ac:dyDescent="0.35">
      <c r="A149" t="str">
        <f t="shared" si="16"/>
        <v>A</v>
      </c>
      <c r="B149" s="51" t="s">
        <v>5</v>
      </c>
      <c r="C149" s="51"/>
      <c r="D149" s="51"/>
      <c r="E149" s="51"/>
      <c r="F149" s="7">
        <v>1</v>
      </c>
      <c r="H149" s="8">
        <v>0</v>
      </c>
      <c r="I149" s="58" t="s">
        <v>6</v>
      </c>
      <c r="J149" s="51"/>
    </row>
    <row r="150" spans="1:12" x14ac:dyDescent="0.3">
      <c r="B150" s="52"/>
      <c r="C150" s="52"/>
      <c r="D150" s="52"/>
      <c r="E150" s="52"/>
      <c r="H150" s="60" t="s">
        <v>8</v>
      </c>
      <c r="I150" s="60"/>
      <c r="J150" s="60"/>
    </row>
    <row r="151" spans="1:12" x14ac:dyDescent="0.3">
      <c r="B151" s="52"/>
      <c r="C151" s="52"/>
      <c r="D151" s="52"/>
      <c r="E151" s="52"/>
      <c r="H151" s="60" t="s">
        <v>9</v>
      </c>
      <c r="I151" s="60"/>
      <c r="J151" s="60"/>
      <c r="K151" s="60"/>
      <c r="L151" s="60"/>
    </row>
    <row r="152" spans="1:12" x14ac:dyDescent="0.3">
      <c r="A152">
        <v>19</v>
      </c>
      <c r="B152" s="57" t="s">
        <v>85</v>
      </c>
      <c r="C152" s="57"/>
      <c r="D152" s="57"/>
      <c r="E152" s="57"/>
      <c r="F152" s="57"/>
      <c r="G152" s="57"/>
      <c r="H152" s="53"/>
      <c r="I152" s="53"/>
      <c r="J152" s="53"/>
      <c r="K152" s="53"/>
      <c r="L152" s="53"/>
    </row>
    <row r="153" spans="1:12" ht="15" thickBot="1" x14ac:dyDescent="0.35">
      <c r="A153" t="str">
        <f t="shared" ref="A153:A156" si="17">IF(B153="Màxim tiratges", "A", "B")</f>
        <v>B</v>
      </c>
      <c r="B153" s="51" t="s">
        <v>44</v>
      </c>
      <c r="C153" s="51"/>
      <c r="D153" s="51"/>
      <c r="E153" s="51"/>
      <c r="F153" s="51"/>
      <c r="G153" s="51"/>
      <c r="H153" s="53"/>
      <c r="I153" s="53"/>
      <c r="J153" s="53"/>
      <c r="K153" s="53"/>
      <c r="L153" s="53"/>
    </row>
    <row r="154" spans="1:12" ht="15" thickBot="1" x14ac:dyDescent="0.35">
      <c r="A154" t="str">
        <f t="shared" si="17"/>
        <v>B</v>
      </c>
      <c r="B154" s="54" t="s">
        <v>2</v>
      </c>
      <c r="C154" s="54"/>
      <c r="D154" s="54"/>
      <c r="E154" s="55"/>
      <c r="F154" s="9"/>
      <c r="G154" s="5" t="s">
        <v>3</v>
      </c>
      <c r="I154" s="53"/>
      <c r="J154" s="53"/>
    </row>
    <row r="155" spans="1:12" ht="15" thickBot="1" x14ac:dyDescent="0.35">
      <c r="A155" t="str">
        <f t="shared" si="17"/>
        <v>B</v>
      </c>
      <c r="B155" s="51" t="s">
        <v>4</v>
      </c>
      <c r="C155" s="51"/>
      <c r="D155" s="51"/>
      <c r="E155" s="51"/>
      <c r="F155" s="7">
        <v>1</v>
      </c>
      <c r="I155" s="53"/>
      <c r="J155" s="53"/>
    </row>
    <row r="156" spans="1:12" ht="15" thickBot="1" x14ac:dyDescent="0.35">
      <c r="A156" t="str">
        <f t="shared" si="17"/>
        <v>A</v>
      </c>
      <c r="B156" s="51" t="s">
        <v>5</v>
      </c>
      <c r="C156" s="51"/>
      <c r="D156" s="51"/>
      <c r="E156" s="51"/>
      <c r="F156" s="7">
        <v>10</v>
      </c>
      <c r="H156" s="8">
        <v>0</v>
      </c>
      <c r="I156" s="58" t="s">
        <v>6</v>
      </c>
      <c r="J156" s="51"/>
    </row>
    <row r="157" spans="1:12" x14ac:dyDescent="0.3">
      <c r="B157" s="52"/>
      <c r="C157" s="52"/>
      <c r="D157" s="52"/>
      <c r="E157" s="52"/>
      <c r="H157" s="60" t="s">
        <v>8</v>
      </c>
      <c r="I157" s="60"/>
      <c r="J157" s="60"/>
    </row>
    <row r="158" spans="1:12" x14ac:dyDescent="0.3">
      <c r="B158" s="52"/>
      <c r="C158" s="52"/>
      <c r="D158" s="52"/>
      <c r="E158" s="52"/>
      <c r="H158" s="60" t="s">
        <v>9</v>
      </c>
      <c r="I158" s="60"/>
      <c r="J158" s="60"/>
      <c r="K158" s="60"/>
      <c r="L158" s="60"/>
    </row>
    <row r="159" spans="1:12" x14ac:dyDescent="0.3">
      <c r="A159">
        <v>20</v>
      </c>
      <c r="B159" s="57" t="s">
        <v>86</v>
      </c>
      <c r="C159" s="57"/>
      <c r="D159" s="57"/>
      <c r="E159" s="57"/>
      <c r="F159" s="57"/>
      <c r="G159" s="57"/>
      <c r="I159" s="53"/>
      <c r="J159" s="53"/>
    </row>
    <row r="160" spans="1:12" ht="22.8" customHeight="1" x14ac:dyDescent="0.3">
      <c r="A160" t="str">
        <f t="shared" ref="A160:A164" si="18">IF(B160="Màxim tiratges", "A", "B")</f>
        <v>B</v>
      </c>
      <c r="B160" s="59" t="s">
        <v>45</v>
      </c>
      <c r="C160" s="59"/>
      <c r="D160" s="59"/>
      <c r="E160" s="59"/>
      <c r="F160" s="59"/>
      <c r="G160" s="59"/>
      <c r="H160" s="59"/>
      <c r="I160" s="53"/>
      <c r="J160" s="53"/>
    </row>
    <row r="161" spans="1:12" ht="15" thickBot="1" x14ac:dyDescent="0.35">
      <c r="A161" t="str">
        <f t="shared" si="18"/>
        <v>B</v>
      </c>
      <c r="B161" s="59" t="s">
        <v>46</v>
      </c>
      <c r="C161" s="59"/>
      <c r="D161" s="59"/>
      <c r="E161" s="59"/>
      <c r="F161" s="59"/>
      <c r="G161" s="59"/>
      <c r="H161" s="59"/>
      <c r="I161" s="53"/>
      <c r="J161" s="53"/>
    </row>
    <row r="162" spans="1:12" ht="15" thickBot="1" x14ac:dyDescent="0.35">
      <c r="A162" t="str">
        <f t="shared" si="18"/>
        <v>B</v>
      </c>
      <c r="B162" s="54" t="s">
        <v>2</v>
      </c>
      <c r="C162" s="54"/>
      <c r="D162" s="54"/>
      <c r="E162" s="55"/>
      <c r="F162" s="9"/>
      <c r="G162" s="5" t="s">
        <v>3</v>
      </c>
      <c r="I162" s="53"/>
      <c r="J162" s="53"/>
    </row>
    <row r="163" spans="1:12" ht="15" thickBot="1" x14ac:dyDescent="0.35">
      <c r="A163" t="str">
        <f t="shared" si="18"/>
        <v>B</v>
      </c>
      <c r="B163" s="51" t="s">
        <v>4</v>
      </c>
      <c r="C163" s="51"/>
      <c r="D163" s="51"/>
      <c r="E163" s="51"/>
      <c r="F163" s="7">
        <v>500</v>
      </c>
      <c r="I163" s="53"/>
      <c r="J163" s="53"/>
    </row>
    <row r="164" spans="1:12" ht="15" thickBot="1" x14ac:dyDescent="0.35">
      <c r="A164" t="str">
        <f t="shared" si="18"/>
        <v>A</v>
      </c>
      <c r="B164" s="51" t="s">
        <v>5</v>
      </c>
      <c r="C164" s="51"/>
      <c r="D164" s="51"/>
      <c r="E164" s="51"/>
      <c r="F164" s="7">
        <v>1</v>
      </c>
      <c r="H164" s="8">
        <v>0</v>
      </c>
      <c r="I164" s="58" t="s">
        <v>6</v>
      </c>
      <c r="J164" s="51"/>
    </row>
    <row r="165" spans="1:12" x14ac:dyDescent="0.3">
      <c r="B165" s="52"/>
      <c r="C165" s="52"/>
      <c r="D165" s="52"/>
      <c r="E165" s="52"/>
      <c r="H165" s="60" t="s">
        <v>8</v>
      </c>
      <c r="I165" s="60"/>
      <c r="J165" s="60"/>
    </row>
    <row r="166" spans="1:12" x14ac:dyDescent="0.3">
      <c r="B166" s="53"/>
      <c r="C166" s="53"/>
      <c r="D166" s="53"/>
      <c r="E166" s="53"/>
      <c r="H166" s="60" t="s">
        <v>9</v>
      </c>
      <c r="I166" s="60"/>
      <c r="J166" s="60"/>
      <c r="K166" s="60"/>
      <c r="L166" s="60"/>
    </row>
    <row r="167" spans="1:12" x14ac:dyDescent="0.3">
      <c r="A167">
        <v>21</v>
      </c>
      <c r="B167" s="57" t="s">
        <v>87</v>
      </c>
      <c r="C167" s="57"/>
      <c r="D167" s="57"/>
      <c r="E167" s="57"/>
      <c r="F167" s="57"/>
      <c r="I167" s="53"/>
      <c r="J167" s="53"/>
    </row>
    <row r="168" spans="1:12" ht="22.8" customHeight="1" x14ac:dyDescent="0.3">
      <c r="A168" t="str">
        <f t="shared" ref="A168:A173" si="19">IF(B168="Màxim tiratges", "A", "B")</f>
        <v>B</v>
      </c>
      <c r="B168" s="59" t="s">
        <v>47</v>
      </c>
      <c r="C168" s="59"/>
      <c r="D168" s="59"/>
      <c r="E168" s="59"/>
      <c r="F168" s="59"/>
      <c r="G168" s="59"/>
      <c r="H168" s="59"/>
      <c r="I168" s="53"/>
      <c r="J168" s="53"/>
    </row>
    <row r="169" spans="1:12" x14ac:dyDescent="0.3">
      <c r="A169" t="str">
        <f t="shared" si="19"/>
        <v>B</v>
      </c>
      <c r="B169" s="59" t="s">
        <v>48</v>
      </c>
      <c r="C169" s="59"/>
      <c r="D169" s="59"/>
      <c r="E169" s="59"/>
      <c r="F169" s="59"/>
      <c r="G169" s="59"/>
      <c r="H169" s="59"/>
      <c r="I169" s="53"/>
      <c r="J169" s="53"/>
    </row>
    <row r="170" spans="1:12" ht="15" thickBot="1" x14ac:dyDescent="0.35">
      <c r="A170" t="str">
        <f t="shared" si="19"/>
        <v>B</v>
      </c>
      <c r="B170" s="59"/>
      <c r="C170" s="59"/>
      <c r="D170" s="59"/>
      <c r="E170" s="59"/>
      <c r="F170" s="59"/>
      <c r="G170" s="59"/>
      <c r="H170" s="59"/>
      <c r="I170" s="53"/>
      <c r="J170" s="53"/>
    </row>
    <row r="171" spans="1:12" ht="15" thickBot="1" x14ac:dyDescent="0.35">
      <c r="A171" t="str">
        <f t="shared" si="19"/>
        <v>B</v>
      </c>
      <c r="B171" s="54" t="s">
        <v>2</v>
      </c>
      <c r="C171" s="54"/>
      <c r="D171" s="54"/>
      <c r="E171" s="55"/>
      <c r="F171" s="9"/>
      <c r="G171" s="5" t="s">
        <v>3</v>
      </c>
      <c r="I171" s="53"/>
      <c r="J171" s="53"/>
    </row>
    <row r="172" spans="1:12" ht="15" thickBot="1" x14ac:dyDescent="0.35">
      <c r="A172" t="str">
        <f t="shared" si="19"/>
        <v>B</v>
      </c>
      <c r="B172" s="51" t="s">
        <v>4</v>
      </c>
      <c r="C172" s="51"/>
      <c r="D172" s="51"/>
      <c r="E172" s="51"/>
      <c r="F172" s="7">
        <v>500</v>
      </c>
      <c r="I172" s="53"/>
      <c r="J172" s="53"/>
    </row>
    <row r="173" spans="1:12" ht="15" thickBot="1" x14ac:dyDescent="0.35">
      <c r="A173" t="str">
        <f t="shared" si="19"/>
        <v>A</v>
      </c>
      <c r="B173" s="51" t="s">
        <v>5</v>
      </c>
      <c r="C173" s="51"/>
      <c r="D173" s="51"/>
      <c r="E173" s="51"/>
      <c r="F173" s="7">
        <v>1</v>
      </c>
      <c r="H173" s="8">
        <v>0</v>
      </c>
      <c r="I173" s="58" t="s">
        <v>6</v>
      </c>
      <c r="J173" s="51"/>
    </row>
    <row r="174" spans="1:12" x14ac:dyDescent="0.3">
      <c r="B174" s="52"/>
      <c r="C174" s="52"/>
      <c r="D174" s="52"/>
      <c r="E174" s="52"/>
      <c r="H174" s="60" t="s">
        <v>8</v>
      </c>
      <c r="I174" s="60"/>
      <c r="J174" s="60"/>
    </row>
    <row r="175" spans="1:12" x14ac:dyDescent="0.3">
      <c r="B175" s="61"/>
      <c r="C175" s="61"/>
      <c r="D175" s="61"/>
      <c r="E175" s="61"/>
      <c r="H175" s="60" t="s">
        <v>9</v>
      </c>
      <c r="I175" s="60"/>
      <c r="J175" s="60"/>
      <c r="K175" s="60"/>
      <c r="L175" s="60"/>
    </row>
    <row r="176" spans="1:12" x14ac:dyDescent="0.3">
      <c r="A176">
        <v>22</v>
      </c>
      <c r="B176" s="57" t="s">
        <v>88</v>
      </c>
      <c r="C176" s="57"/>
      <c r="D176" s="57"/>
      <c r="E176" s="57"/>
      <c r="F176" s="57"/>
      <c r="I176" s="53"/>
      <c r="J176" s="53"/>
    </row>
    <row r="177" spans="1:12" x14ac:dyDescent="0.3">
      <c r="A177" t="str">
        <f t="shared" ref="A177:A181" si="20">IF(B177="Màxim tiratges", "A", "B")</f>
        <v>B</v>
      </c>
      <c r="B177" s="51" t="s">
        <v>49</v>
      </c>
      <c r="C177" s="51"/>
      <c r="D177" s="51"/>
      <c r="E177" s="51"/>
      <c r="F177" s="51"/>
      <c r="G177" s="51"/>
      <c r="H177" s="53"/>
      <c r="I177" s="53"/>
      <c r="J177" s="53"/>
      <c r="K177" s="53"/>
      <c r="L177" s="53"/>
    </row>
    <row r="178" spans="1:12" ht="15" thickBot="1" x14ac:dyDescent="0.35">
      <c r="A178" t="str">
        <f t="shared" si="20"/>
        <v>B</v>
      </c>
      <c r="B178" s="51" t="s">
        <v>50</v>
      </c>
      <c r="C178" s="51"/>
      <c r="D178" s="51"/>
      <c r="E178" s="51"/>
      <c r="F178" s="51"/>
      <c r="G178" s="51"/>
      <c r="H178" s="53"/>
      <c r="I178" s="53"/>
      <c r="J178" s="53"/>
      <c r="K178" s="53"/>
      <c r="L178" s="53"/>
    </row>
    <row r="179" spans="1:12" ht="15" thickBot="1" x14ac:dyDescent="0.35">
      <c r="A179" t="str">
        <f t="shared" si="20"/>
        <v>B</v>
      </c>
      <c r="B179" s="54" t="s">
        <v>51</v>
      </c>
      <c r="C179" s="54"/>
      <c r="D179" s="54"/>
      <c r="E179" s="55"/>
      <c r="F179" s="9"/>
      <c r="G179" s="5" t="s">
        <v>3</v>
      </c>
      <c r="I179" s="53"/>
      <c r="J179" s="53"/>
    </row>
    <row r="180" spans="1:12" ht="15" thickBot="1" x14ac:dyDescent="0.35">
      <c r="A180" t="str">
        <f t="shared" si="20"/>
        <v>B</v>
      </c>
      <c r="B180" s="51" t="s">
        <v>4</v>
      </c>
      <c r="C180" s="51"/>
      <c r="D180" s="51"/>
      <c r="E180" s="51"/>
      <c r="F180" s="7">
        <v>1</v>
      </c>
      <c r="G180" s="1"/>
      <c r="I180" s="53"/>
      <c r="J180" s="53"/>
    </row>
    <row r="181" spans="1:12" ht="15" thickBot="1" x14ac:dyDescent="0.35">
      <c r="A181" t="str">
        <f t="shared" si="20"/>
        <v>A</v>
      </c>
      <c r="B181" s="51" t="s">
        <v>5</v>
      </c>
      <c r="C181" s="51"/>
      <c r="D181" s="51"/>
      <c r="E181" s="51"/>
      <c r="F181" s="7">
        <v>1</v>
      </c>
      <c r="H181" s="8">
        <v>0</v>
      </c>
      <c r="I181" s="58" t="s">
        <v>6</v>
      </c>
      <c r="J181" s="51"/>
    </row>
    <row r="182" spans="1:12" x14ac:dyDescent="0.3">
      <c r="B182" s="52"/>
      <c r="C182" s="52"/>
      <c r="D182" s="52"/>
      <c r="E182" s="52"/>
      <c r="H182" s="60" t="s">
        <v>8</v>
      </c>
      <c r="I182" s="60"/>
      <c r="J182" s="60"/>
    </row>
    <row r="183" spans="1:12" x14ac:dyDescent="0.3">
      <c r="B183" s="52"/>
      <c r="C183" s="52"/>
      <c r="D183" s="52"/>
      <c r="E183" s="52"/>
      <c r="H183" s="60" t="s">
        <v>9</v>
      </c>
      <c r="I183" s="60"/>
      <c r="J183" s="60"/>
      <c r="K183" s="60"/>
      <c r="L183" s="60"/>
    </row>
    <row r="184" spans="1:12" x14ac:dyDescent="0.3">
      <c r="B184" s="57"/>
      <c r="C184" s="57"/>
      <c r="D184" s="57"/>
      <c r="E184" s="57"/>
      <c r="F184" s="57"/>
      <c r="G184" s="53"/>
      <c r="H184" s="53"/>
      <c r="I184" s="53"/>
      <c r="J184" s="53"/>
      <c r="K184" s="53"/>
      <c r="L184" s="53"/>
    </row>
    <row r="185" spans="1:12" x14ac:dyDescent="0.3">
      <c r="A185">
        <v>23</v>
      </c>
      <c r="B185" s="57" t="s">
        <v>89</v>
      </c>
      <c r="C185" s="57"/>
      <c r="D185" s="57"/>
      <c r="E185" s="57"/>
      <c r="F185" s="57"/>
      <c r="G185" s="53"/>
      <c r="H185" s="53"/>
      <c r="I185" s="53"/>
      <c r="J185" s="53"/>
      <c r="K185" s="53"/>
      <c r="L185" s="53"/>
    </row>
    <row r="186" spans="1:12" ht="34.200000000000003" customHeight="1" x14ac:dyDescent="0.3">
      <c r="A186" t="str">
        <f t="shared" ref="A186:A191" si="21">IF(B186="Màxim tiratges", "A", "B")</f>
        <v>B</v>
      </c>
      <c r="B186" s="59" t="s">
        <v>52</v>
      </c>
      <c r="C186" s="59"/>
      <c r="D186" s="59"/>
      <c r="E186" s="59"/>
      <c r="F186" s="59"/>
      <c r="G186" s="59"/>
      <c r="H186" s="59"/>
      <c r="I186" s="53"/>
      <c r="J186" s="53"/>
    </row>
    <row r="187" spans="1:12" ht="22.8" customHeight="1" x14ac:dyDescent="0.3">
      <c r="A187" t="str">
        <f t="shared" si="21"/>
        <v>B</v>
      </c>
      <c r="B187" s="59" t="s">
        <v>53</v>
      </c>
      <c r="C187" s="59"/>
      <c r="D187" s="59"/>
      <c r="E187" s="59"/>
      <c r="F187" s="59"/>
      <c r="G187" s="59"/>
      <c r="H187" s="59"/>
      <c r="I187" s="53"/>
      <c r="J187" s="53"/>
    </row>
    <row r="188" spans="1:12" ht="15" thickBot="1" x14ac:dyDescent="0.35">
      <c r="A188" t="str">
        <f t="shared" si="21"/>
        <v>B</v>
      </c>
      <c r="B188" s="59"/>
      <c r="C188" s="59"/>
      <c r="D188" s="59"/>
      <c r="E188" s="59"/>
      <c r="F188" s="59"/>
      <c r="G188" s="59"/>
      <c r="H188" s="59"/>
      <c r="I188" s="53"/>
      <c r="J188" s="53"/>
    </row>
    <row r="189" spans="1:12" ht="15" thickBot="1" x14ac:dyDescent="0.35">
      <c r="A189" t="str">
        <f t="shared" si="21"/>
        <v>B</v>
      </c>
      <c r="B189" s="54" t="s">
        <v>2</v>
      </c>
      <c r="C189" s="54"/>
      <c r="D189" s="54"/>
      <c r="E189" s="55"/>
      <c r="F189" s="9"/>
      <c r="G189" s="5" t="s">
        <v>3</v>
      </c>
      <c r="I189" s="53"/>
      <c r="J189" s="53"/>
    </row>
    <row r="190" spans="1:12" ht="15" thickBot="1" x14ac:dyDescent="0.35">
      <c r="A190" t="str">
        <f t="shared" si="21"/>
        <v>B</v>
      </c>
      <c r="B190" s="51" t="s">
        <v>4</v>
      </c>
      <c r="C190" s="51"/>
      <c r="D190" s="51"/>
      <c r="E190" s="51"/>
      <c r="F190" s="7">
        <v>310</v>
      </c>
      <c r="G190" s="2" t="s">
        <v>54</v>
      </c>
      <c r="I190" s="53"/>
      <c r="J190" s="53"/>
    </row>
    <row r="191" spans="1:12" ht="15" thickBot="1" x14ac:dyDescent="0.35">
      <c r="A191" t="str">
        <f t="shared" si="21"/>
        <v>A</v>
      </c>
      <c r="B191" s="51" t="s">
        <v>5</v>
      </c>
      <c r="C191" s="51"/>
      <c r="D191" s="51"/>
      <c r="E191" s="51"/>
      <c r="F191" s="7">
        <v>1</v>
      </c>
      <c r="H191" s="8">
        <v>0</v>
      </c>
      <c r="I191" s="58" t="s">
        <v>6</v>
      </c>
      <c r="J191" s="51"/>
    </row>
    <row r="192" spans="1:12" x14ac:dyDescent="0.3">
      <c r="B192" s="52"/>
      <c r="C192" s="52"/>
      <c r="D192" s="52"/>
      <c r="E192" s="52"/>
      <c r="H192" s="60" t="s">
        <v>8</v>
      </c>
      <c r="I192" s="60"/>
      <c r="J192" s="60"/>
    </row>
    <row r="193" spans="1:12" x14ac:dyDescent="0.3">
      <c r="B193" s="52"/>
      <c r="C193" s="52"/>
      <c r="D193" s="52"/>
      <c r="E193" s="52"/>
      <c r="H193" s="60" t="s">
        <v>9</v>
      </c>
      <c r="I193" s="60"/>
      <c r="J193" s="60"/>
      <c r="K193" s="60"/>
      <c r="L193" s="60"/>
    </row>
    <row r="194" spans="1:12" x14ac:dyDescent="0.3">
      <c r="A194">
        <v>24</v>
      </c>
      <c r="B194" s="57" t="s">
        <v>90</v>
      </c>
      <c r="C194" s="57"/>
      <c r="D194" s="57"/>
      <c r="E194" s="57"/>
      <c r="I194" s="53"/>
      <c r="J194" s="53"/>
    </row>
    <row r="195" spans="1:12" ht="22.8" customHeight="1" x14ac:dyDescent="0.3">
      <c r="A195" t="str">
        <f t="shared" ref="A195:A201" si="22">IF(B195="Màxim tiratges", "A", "B")</f>
        <v>B</v>
      </c>
      <c r="B195" s="59" t="s">
        <v>55</v>
      </c>
      <c r="C195" s="59"/>
      <c r="D195" s="59"/>
      <c r="E195" s="59"/>
      <c r="F195" s="59"/>
      <c r="G195" s="59"/>
      <c r="H195" s="59"/>
      <c r="I195" s="53"/>
      <c r="J195" s="53"/>
    </row>
    <row r="196" spans="1:12" ht="22.8" customHeight="1" x14ac:dyDescent="0.3">
      <c r="A196" t="str">
        <f t="shared" si="22"/>
        <v>B</v>
      </c>
      <c r="B196" s="59" t="s">
        <v>56</v>
      </c>
      <c r="C196" s="59"/>
      <c r="D196" s="59"/>
      <c r="E196" s="59"/>
      <c r="F196" s="59"/>
      <c r="G196" s="59"/>
      <c r="H196" s="59"/>
      <c r="I196" s="53"/>
      <c r="J196" s="53"/>
    </row>
    <row r="197" spans="1:12" ht="15" thickBot="1" x14ac:dyDescent="0.35">
      <c r="A197" t="str">
        <f t="shared" si="22"/>
        <v>B</v>
      </c>
      <c r="B197" s="59"/>
      <c r="C197" s="59"/>
      <c r="D197" s="59"/>
      <c r="E197" s="59"/>
      <c r="F197" s="59"/>
      <c r="G197" s="59"/>
      <c r="H197" s="59"/>
      <c r="I197" s="53"/>
      <c r="J197" s="53"/>
    </row>
    <row r="198" spans="1:12" ht="15" thickBot="1" x14ac:dyDescent="0.35">
      <c r="A198" t="str">
        <f t="shared" si="22"/>
        <v>B</v>
      </c>
      <c r="B198" s="54" t="s">
        <v>2</v>
      </c>
      <c r="C198" s="54"/>
      <c r="D198" s="54"/>
      <c r="E198" s="55"/>
      <c r="F198" s="9"/>
      <c r="G198" s="5" t="s">
        <v>3</v>
      </c>
      <c r="I198" s="53"/>
      <c r="J198" s="53"/>
    </row>
    <row r="199" spans="1:12" ht="15" thickBot="1" x14ac:dyDescent="0.35">
      <c r="A199" t="str">
        <f t="shared" si="22"/>
        <v>B</v>
      </c>
      <c r="B199" s="51" t="s">
        <v>4</v>
      </c>
      <c r="C199" s="51"/>
      <c r="D199" s="51"/>
      <c r="E199" s="51"/>
      <c r="F199" s="7">
        <v>1050</v>
      </c>
      <c r="G199" s="7" t="s">
        <v>57</v>
      </c>
      <c r="I199" s="53"/>
      <c r="J199" s="53"/>
    </row>
    <row r="200" spans="1:12" ht="15" thickBot="1" x14ac:dyDescent="0.35">
      <c r="A200" t="str">
        <f t="shared" si="22"/>
        <v>A</v>
      </c>
      <c r="B200" s="51" t="s">
        <v>5</v>
      </c>
      <c r="C200" s="51"/>
      <c r="D200" s="51"/>
      <c r="E200" s="51"/>
      <c r="F200" s="7">
        <v>1</v>
      </c>
      <c r="H200" s="8">
        <v>0</v>
      </c>
      <c r="I200" s="58" t="s">
        <v>6</v>
      </c>
      <c r="J200" s="51"/>
    </row>
    <row r="201" spans="1:12" x14ac:dyDescent="0.3">
      <c r="A201" t="str">
        <f t="shared" si="22"/>
        <v>B</v>
      </c>
      <c r="B201" s="53"/>
      <c r="C201" s="53"/>
      <c r="D201" s="53"/>
      <c r="E201" s="53"/>
      <c r="F201" s="53"/>
      <c r="I201" s="60" t="s">
        <v>8</v>
      </c>
      <c r="J201" s="60"/>
    </row>
    <row r="202" spans="1:12" x14ac:dyDescent="0.3">
      <c r="B202" s="53"/>
      <c r="C202" s="53"/>
      <c r="D202" s="53"/>
      <c r="E202" s="53"/>
      <c r="F202" s="53"/>
      <c r="I202" s="60" t="s">
        <v>9</v>
      </c>
      <c r="J202" s="60"/>
      <c r="K202" s="60"/>
      <c r="L202" s="60"/>
    </row>
    <row r="203" spans="1:12" ht="15" thickBot="1" x14ac:dyDescent="0.35">
      <c r="B203" s="65"/>
      <c r="C203" s="65"/>
      <c r="D203" s="65"/>
      <c r="E203" s="65"/>
      <c r="F203" s="65"/>
      <c r="G203" s="10"/>
      <c r="H203" s="10"/>
      <c r="I203" s="10"/>
    </row>
    <row r="204" spans="1:12" ht="15" thickBot="1" x14ac:dyDescent="0.35">
      <c r="B204" s="62" t="s">
        <v>58</v>
      </c>
      <c r="C204" s="63"/>
      <c r="D204" s="63"/>
      <c r="E204" s="63"/>
      <c r="F204" s="63"/>
      <c r="G204" s="63"/>
      <c r="H204" s="64"/>
      <c r="I204" s="11">
        <v>0</v>
      </c>
    </row>
    <row r="205" spans="1:12" ht="15" thickBot="1" x14ac:dyDescent="0.35">
      <c r="B205" s="62" t="s">
        <v>59</v>
      </c>
      <c r="C205" s="63"/>
      <c r="D205" s="63"/>
      <c r="E205" s="63"/>
      <c r="F205" s="63"/>
      <c r="G205" s="63"/>
      <c r="H205" s="64"/>
      <c r="I205" s="11">
        <v>0</v>
      </c>
    </row>
    <row r="206" spans="1:12" ht="15" thickBot="1" x14ac:dyDescent="0.35">
      <c r="B206" s="62" t="s">
        <v>60</v>
      </c>
      <c r="C206" s="63"/>
      <c r="D206" s="63"/>
      <c r="E206" s="63"/>
      <c r="F206" s="63"/>
      <c r="G206" s="63"/>
      <c r="H206" s="64"/>
      <c r="I206" s="11">
        <v>0</v>
      </c>
    </row>
    <row r="207" spans="1:12" x14ac:dyDescent="0.3">
      <c r="B207" s="1"/>
      <c r="C207" s="1"/>
    </row>
    <row r="208" spans="1:12" x14ac:dyDescent="0.3">
      <c r="B208" s="1"/>
      <c r="C208" s="1"/>
    </row>
  </sheetData>
  <autoFilter ref="A1:A208" xr:uid="{DAB89F07-61E7-42F8-8ADA-B1D2555C434C}"/>
  <mergeCells count="426">
    <mergeCell ref="B205:H205"/>
    <mergeCell ref="B206:H206"/>
    <mergeCell ref="H11:L11"/>
    <mergeCell ref="H10:J10"/>
    <mergeCell ref="I9:J9"/>
    <mergeCell ref="B201:F201"/>
    <mergeCell ref="I201:J201"/>
    <mergeCell ref="B202:F202"/>
    <mergeCell ref="I202:L202"/>
    <mergeCell ref="B203:F203"/>
    <mergeCell ref="B204:H204"/>
    <mergeCell ref="B198:E198"/>
    <mergeCell ref="I198:J198"/>
    <mergeCell ref="B199:E199"/>
    <mergeCell ref="I199:J199"/>
    <mergeCell ref="B200:E200"/>
    <mergeCell ref="I200:J200"/>
    <mergeCell ref="B195:H195"/>
    <mergeCell ref="B196:H196"/>
    <mergeCell ref="B197:H197"/>
    <mergeCell ref="I195:J195"/>
    <mergeCell ref="I196:J196"/>
    <mergeCell ref="I197:J197"/>
    <mergeCell ref="B192:E192"/>
    <mergeCell ref="H192:J192"/>
    <mergeCell ref="B193:E193"/>
    <mergeCell ref="H193:L193"/>
    <mergeCell ref="B194:E194"/>
    <mergeCell ref="I194:J194"/>
    <mergeCell ref="B189:E189"/>
    <mergeCell ref="I189:J189"/>
    <mergeCell ref="B190:E190"/>
    <mergeCell ref="I190:J190"/>
    <mergeCell ref="B191:E191"/>
    <mergeCell ref="I191:J191"/>
    <mergeCell ref="L184:L185"/>
    <mergeCell ref="B186:H186"/>
    <mergeCell ref="B187:H187"/>
    <mergeCell ref="B188:H188"/>
    <mergeCell ref="I186:J186"/>
    <mergeCell ref="I187:J187"/>
    <mergeCell ref="I188:J188"/>
    <mergeCell ref="B182:E182"/>
    <mergeCell ref="H182:J182"/>
    <mergeCell ref="B183:E183"/>
    <mergeCell ref="H183:L183"/>
    <mergeCell ref="B184:F184"/>
    <mergeCell ref="B185:F185"/>
    <mergeCell ref="G184:G185"/>
    <mergeCell ref="H184:H185"/>
    <mergeCell ref="I184:J185"/>
    <mergeCell ref="K184:K185"/>
    <mergeCell ref="B179:E179"/>
    <mergeCell ref="I179:J179"/>
    <mergeCell ref="B180:E180"/>
    <mergeCell ref="I180:J180"/>
    <mergeCell ref="B181:E181"/>
    <mergeCell ref="I181:J181"/>
    <mergeCell ref="B175:E175"/>
    <mergeCell ref="H175:L175"/>
    <mergeCell ref="B176:F176"/>
    <mergeCell ref="I176:J176"/>
    <mergeCell ref="B177:G177"/>
    <mergeCell ref="B178:G178"/>
    <mergeCell ref="H177:H178"/>
    <mergeCell ref="I177:J178"/>
    <mergeCell ref="K177:K178"/>
    <mergeCell ref="L177:L178"/>
    <mergeCell ref="B172:E172"/>
    <mergeCell ref="I172:J172"/>
    <mergeCell ref="B173:E173"/>
    <mergeCell ref="I173:J173"/>
    <mergeCell ref="B174:E174"/>
    <mergeCell ref="H174:J174"/>
    <mergeCell ref="B170:H170"/>
    <mergeCell ref="I168:J168"/>
    <mergeCell ref="I169:J169"/>
    <mergeCell ref="I170:J170"/>
    <mergeCell ref="B171:E171"/>
    <mergeCell ref="I171:J171"/>
    <mergeCell ref="B166:E166"/>
    <mergeCell ref="H166:L166"/>
    <mergeCell ref="B167:F167"/>
    <mergeCell ref="I167:J167"/>
    <mergeCell ref="B168:H168"/>
    <mergeCell ref="B169:H169"/>
    <mergeCell ref="B163:E163"/>
    <mergeCell ref="I163:J163"/>
    <mergeCell ref="B164:E164"/>
    <mergeCell ref="I164:J164"/>
    <mergeCell ref="B165:E165"/>
    <mergeCell ref="H165:J165"/>
    <mergeCell ref="B160:H160"/>
    <mergeCell ref="B161:H161"/>
    <mergeCell ref="I160:J160"/>
    <mergeCell ref="I161:J161"/>
    <mergeCell ref="B162:E162"/>
    <mergeCell ref="I162:J162"/>
    <mergeCell ref="B157:E157"/>
    <mergeCell ref="H157:J157"/>
    <mergeCell ref="B158:E158"/>
    <mergeCell ref="H158:L158"/>
    <mergeCell ref="B159:G159"/>
    <mergeCell ref="I159:J159"/>
    <mergeCell ref="B154:E154"/>
    <mergeCell ref="I154:J154"/>
    <mergeCell ref="B155:E155"/>
    <mergeCell ref="I155:J155"/>
    <mergeCell ref="B156:E156"/>
    <mergeCell ref="I156:J156"/>
    <mergeCell ref="B151:E151"/>
    <mergeCell ref="H151:L151"/>
    <mergeCell ref="B152:G152"/>
    <mergeCell ref="B153:G153"/>
    <mergeCell ref="H152:H153"/>
    <mergeCell ref="I152:J153"/>
    <mergeCell ref="K152:K153"/>
    <mergeCell ref="L152:L153"/>
    <mergeCell ref="B148:E148"/>
    <mergeCell ref="I148:J148"/>
    <mergeCell ref="B149:E149"/>
    <mergeCell ref="I149:J149"/>
    <mergeCell ref="B150:E150"/>
    <mergeCell ref="H150:J150"/>
    <mergeCell ref="B145:H145"/>
    <mergeCell ref="B146:H146"/>
    <mergeCell ref="I145:J146"/>
    <mergeCell ref="K145:K146"/>
    <mergeCell ref="L145:L146"/>
    <mergeCell ref="B147:E147"/>
    <mergeCell ref="I147:J147"/>
    <mergeCell ref="B142:E142"/>
    <mergeCell ref="H142:J142"/>
    <mergeCell ref="B143:E143"/>
    <mergeCell ref="H143:L143"/>
    <mergeCell ref="B144:F144"/>
    <mergeCell ref="I144:J144"/>
    <mergeCell ref="B139:E139"/>
    <mergeCell ref="I139:J139"/>
    <mergeCell ref="B140:E140"/>
    <mergeCell ref="I140:J140"/>
    <mergeCell ref="B141:E141"/>
    <mergeCell ref="I141:J141"/>
    <mergeCell ref="B135:E135"/>
    <mergeCell ref="H135:L135"/>
    <mergeCell ref="B136:G136"/>
    <mergeCell ref="I136:J136"/>
    <mergeCell ref="B137:H137"/>
    <mergeCell ref="B138:H138"/>
    <mergeCell ref="I137:J138"/>
    <mergeCell ref="K137:K138"/>
    <mergeCell ref="L137:L138"/>
    <mergeCell ref="B132:E132"/>
    <mergeCell ref="I132:J132"/>
    <mergeCell ref="B133:E133"/>
    <mergeCell ref="I133:J133"/>
    <mergeCell ref="B134:E134"/>
    <mergeCell ref="H134:J134"/>
    <mergeCell ref="B129:H129"/>
    <mergeCell ref="B130:H130"/>
    <mergeCell ref="I129:J130"/>
    <mergeCell ref="K129:K130"/>
    <mergeCell ref="L129:L130"/>
    <mergeCell ref="B131:E131"/>
    <mergeCell ref="I131:J131"/>
    <mergeCell ref="B126:E126"/>
    <mergeCell ref="H126:J126"/>
    <mergeCell ref="B127:E127"/>
    <mergeCell ref="H127:L127"/>
    <mergeCell ref="B128:E128"/>
    <mergeCell ref="I128:J128"/>
    <mergeCell ref="L121:L122"/>
    <mergeCell ref="B123:E123"/>
    <mergeCell ref="I123:J123"/>
    <mergeCell ref="B124:E124"/>
    <mergeCell ref="I124:J124"/>
    <mergeCell ref="B125:E125"/>
    <mergeCell ref="I125:J125"/>
    <mergeCell ref="B121:F121"/>
    <mergeCell ref="B122:F122"/>
    <mergeCell ref="G121:G122"/>
    <mergeCell ref="H121:H122"/>
    <mergeCell ref="I121:J122"/>
    <mergeCell ref="K121:K122"/>
    <mergeCell ref="B118:E118"/>
    <mergeCell ref="H118:J118"/>
    <mergeCell ref="B119:E119"/>
    <mergeCell ref="H119:L119"/>
    <mergeCell ref="B120:F120"/>
    <mergeCell ref="I120:J120"/>
    <mergeCell ref="L113:L114"/>
    <mergeCell ref="B115:E115"/>
    <mergeCell ref="I115:J115"/>
    <mergeCell ref="B116:E116"/>
    <mergeCell ref="I116:J116"/>
    <mergeCell ref="B117:E117"/>
    <mergeCell ref="I117:J117"/>
    <mergeCell ref="B113:F113"/>
    <mergeCell ref="B114:F114"/>
    <mergeCell ref="G113:G114"/>
    <mergeCell ref="H113:H114"/>
    <mergeCell ref="I113:J114"/>
    <mergeCell ref="K113:K114"/>
    <mergeCell ref="B111:F111"/>
    <mergeCell ref="B112:F112"/>
    <mergeCell ref="G109:G112"/>
    <mergeCell ref="H109:H112"/>
    <mergeCell ref="I109:J112"/>
    <mergeCell ref="K109:K112"/>
    <mergeCell ref="B107:E107"/>
    <mergeCell ref="H107:J107"/>
    <mergeCell ref="B108:E108"/>
    <mergeCell ref="H108:L108"/>
    <mergeCell ref="B109:F109"/>
    <mergeCell ref="B110:F110"/>
    <mergeCell ref="L109:L112"/>
    <mergeCell ref="L102:L103"/>
    <mergeCell ref="B104:E104"/>
    <mergeCell ref="I104:J104"/>
    <mergeCell ref="B105:E105"/>
    <mergeCell ref="I105:J105"/>
    <mergeCell ref="B106:E106"/>
    <mergeCell ref="I106:J106"/>
    <mergeCell ref="B100:E100"/>
    <mergeCell ref="H100:L100"/>
    <mergeCell ref="I101:J101"/>
    <mergeCell ref="B102:F102"/>
    <mergeCell ref="B103:F103"/>
    <mergeCell ref="G102:G103"/>
    <mergeCell ref="H102:H103"/>
    <mergeCell ref="I102:J103"/>
    <mergeCell ref="K102:K103"/>
    <mergeCell ref="B97:E97"/>
    <mergeCell ref="I97:J97"/>
    <mergeCell ref="B98:E98"/>
    <mergeCell ref="I98:J98"/>
    <mergeCell ref="B99:E99"/>
    <mergeCell ref="H99:J99"/>
    <mergeCell ref="B94:H94"/>
    <mergeCell ref="B95:H95"/>
    <mergeCell ref="I94:J95"/>
    <mergeCell ref="K94:K95"/>
    <mergeCell ref="L94:L95"/>
    <mergeCell ref="B96:E96"/>
    <mergeCell ref="I96:J96"/>
    <mergeCell ref="B91:E91"/>
    <mergeCell ref="H91:J91"/>
    <mergeCell ref="B92:E92"/>
    <mergeCell ref="H92:L92"/>
    <mergeCell ref="B93:E93"/>
    <mergeCell ref="I93:J93"/>
    <mergeCell ref="B88:E88"/>
    <mergeCell ref="I88:J88"/>
    <mergeCell ref="B89:E89"/>
    <mergeCell ref="I89:J89"/>
    <mergeCell ref="B90:E90"/>
    <mergeCell ref="I90:J90"/>
    <mergeCell ref="B84:E84"/>
    <mergeCell ref="H84:L84"/>
    <mergeCell ref="B85:F85"/>
    <mergeCell ref="I85:J85"/>
    <mergeCell ref="B86:H86"/>
    <mergeCell ref="B87:H87"/>
    <mergeCell ref="I86:J86"/>
    <mergeCell ref="I87:J87"/>
    <mergeCell ref="B81:E81"/>
    <mergeCell ref="I81:J81"/>
    <mergeCell ref="B82:E82"/>
    <mergeCell ref="I82:J82"/>
    <mergeCell ref="B83:E83"/>
    <mergeCell ref="H83:J83"/>
    <mergeCell ref="B78:H78"/>
    <mergeCell ref="B79:H79"/>
    <mergeCell ref="I78:J79"/>
    <mergeCell ref="K78:K79"/>
    <mergeCell ref="L78:L79"/>
    <mergeCell ref="B80:E80"/>
    <mergeCell ref="I80:J80"/>
    <mergeCell ref="B75:E75"/>
    <mergeCell ref="H75:J75"/>
    <mergeCell ref="B76:E76"/>
    <mergeCell ref="H76:L76"/>
    <mergeCell ref="B77:F77"/>
    <mergeCell ref="I77:J77"/>
    <mergeCell ref="B72:E72"/>
    <mergeCell ref="I72:J72"/>
    <mergeCell ref="B73:E73"/>
    <mergeCell ref="I73:J73"/>
    <mergeCell ref="B74:E74"/>
    <mergeCell ref="I74:J74"/>
    <mergeCell ref="B68:E68"/>
    <mergeCell ref="H68:L68"/>
    <mergeCell ref="B69:E69"/>
    <mergeCell ref="I69:J69"/>
    <mergeCell ref="B70:H70"/>
    <mergeCell ref="B71:H71"/>
    <mergeCell ref="I70:J70"/>
    <mergeCell ref="I71:J71"/>
    <mergeCell ref="B65:E65"/>
    <mergeCell ref="I65:J65"/>
    <mergeCell ref="B66:E66"/>
    <mergeCell ref="I66:J66"/>
    <mergeCell ref="B67:E67"/>
    <mergeCell ref="H67:J67"/>
    <mergeCell ref="B62:H62"/>
    <mergeCell ref="B63:H63"/>
    <mergeCell ref="I62:J62"/>
    <mergeCell ref="I63:J63"/>
    <mergeCell ref="B64:E64"/>
    <mergeCell ref="I64:J64"/>
    <mergeCell ref="B59:E59"/>
    <mergeCell ref="H59:J59"/>
    <mergeCell ref="B60:E60"/>
    <mergeCell ref="H60:L60"/>
    <mergeCell ref="B61:F61"/>
    <mergeCell ref="I61:J61"/>
    <mergeCell ref="B56:E56"/>
    <mergeCell ref="I56:J56"/>
    <mergeCell ref="B57:E57"/>
    <mergeCell ref="I57:J57"/>
    <mergeCell ref="B58:E58"/>
    <mergeCell ref="I58:J58"/>
    <mergeCell ref="B52:E52"/>
    <mergeCell ref="H52:L52"/>
    <mergeCell ref="B53:E53"/>
    <mergeCell ref="I53:J53"/>
    <mergeCell ref="B54:H54"/>
    <mergeCell ref="B55:H55"/>
    <mergeCell ref="I54:J54"/>
    <mergeCell ref="I55:J55"/>
    <mergeCell ref="B49:E49"/>
    <mergeCell ref="I49:J49"/>
    <mergeCell ref="B50:E50"/>
    <mergeCell ref="I50:J50"/>
    <mergeCell ref="B51:E51"/>
    <mergeCell ref="H51:J51"/>
    <mergeCell ref="B46:H46"/>
    <mergeCell ref="B47:H47"/>
    <mergeCell ref="I46:J46"/>
    <mergeCell ref="I47:J47"/>
    <mergeCell ref="B48:E48"/>
    <mergeCell ref="I48:J48"/>
    <mergeCell ref="B43:E43"/>
    <mergeCell ref="H43:J43"/>
    <mergeCell ref="B44:E44"/>
    <mergeCell ref="H44:L44"/>
    <mergeCell ref="B45:F45"/>
    <mergeCell ref="I45:J45"/>
    <mergeCell ref="B40:E40"/>
    <mergeCell ref="I40:J40"/>
    <mergeCell ref="B41:E41"/>
    <mergeCell ref="I41:J41"/>
    <mergeCell ref="B42:E42"/>
    <mergeCell ref="I42:J42"/>
    <mergeCell ref="B36:E36"/>
    <mergeCell ref="H36:L36"/>
    <mergeCell ref="B37:F37"/>
    <mergeCell ref="I37:J37"/>
    <mergeCell ref="B38:H38"/>
    <mergeCell ref="B39:H39"/>
    <mergeCell ref="I38:J39"/>
    <mergeCell ref="K38:K39"/>
    <mergeCell ref="L38:L39"/>
    <mergeCell ref="B33:E33"/>
    <mergeCell ref="I33:J33"/>
    <mergeCell ref="B34:E34"/>
    <mergeCell ref="I34:J34"/>
    <mergeCell ref="B35:E35"/>
    <mergeCell ref="H35:J35"/>
    <mergeCell ref="B31:H31"/>
    <mergeCell ref="I29:J29"/>
    <mergeCell ref="I30:J30"/>
    <mergeCell ref="I31:J31"/>
    <mergeCell ref="B32:E32"/>
    <mergeCell ref="I32:J32"/>
    <mergeCell ref="B27:E27"/>
    <mergeCell ref="H27:L27"/>
    <mergeCell ref="B28:G28"/>
    <mergeCell ref="I28:J28"/>
    <mergeCell ref="B29:H29"/>
    <mergeCell ref="B30:H30"/>
    <mergeCell ref="B24:E24"/>
    <mergeCell ref="I24:J24"/>
    <mergeCell ref="B25:E25"/>
    <mergeCell ref="I25:J25"/>
    <mergeCell ref="B26:E26"/>
    <mergeCell ref="H26:J26"/>
    <mergeCell ref="B21:H21"/>
    <mergeCell ref="B22:H22"/>
    <mergeCell ref="I21:J21"/>
    <mergeCell ref="I22:J22"/>
    <mergeCell ref="B23:E23"/>
    <mergeCell ref="I23:J23"/>
    <mergeCell ref="B18:E18"/>
    <mergeCell ref="H18:J18"/>
    <mergeCell ref="B19:E19"/>
    <mergeCell ref="H19:L19"/>
    <mergeCell ref="B20:G20"/>
    <mergeCell ref="I20:J20"/>
    <mergeCell ref="B15:E15"/>
    <mergeCell ref="I15:J15"/>
    <mergeCell ref="B16:E16"/>
    <mergeCell ref="I16:J16"/>
    <mergeCell ref="B17:E17"/>
    <mergeCell ref="I17:J17"/>
    <mergeCell ref="B12:E12"/>
    <mergeCell ref="I12:J12"/>
    <mergeCell ref="B13:H13"/>
    <mergeCell ref="B14:H14"/>
    <mergeCell ref="I13:J13"/>
    <mergeCell ref="I14:J14"/>
    <mergeCell ref="B9:E9"/>
    <mergeCell ref="B10:E10"/>
    <mergeCell ref="B11:E11"/>
    <mergeCell ref="K1:K6"/>
    <mergeCell ref="L1:L6"/>
    <mergeCell ref="B7:E7"/>
    <mergeCell ref="I7:J7"/>
    <mergeCell ref="B8:E8"/>
    <mergeCell ref="I8:J8"/>
    <mergeCell ref="F2:H2"/>
    <mergeCell ref="B3:F3"/>
    <mergeCell ref="B1:H1"/>
    <mergeCell ref="B5:H5"/>
    <mergeCell ref="B6:H6"/>
    <mergeCell ref="I1:J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A4088-8655-425B-ABA5-505702DDFFEE}">
  <sheetPr>
    <pageSetUpPr fitToPage="1"/>
  </sheetPr>
  <dimension ref="A1:L43"/>
  <sheetViews>
    <sheetView tabSelected="1" workbookViewId="0">
      <selection activeCell="J16" sqref="J16"/>
    </sheetView>
  </sheetViews>
  <sheetFormatPr baseColWidth="10" defaultRowHeight="14.4" x14ac:dyDescent="0.3"/>
  <cols>
    <col min="1" max="1" width="6.33203125" customWidth="1"/>
    <col min="2" max="2" width="7.6640625" style="13" customWidth="1"/>
    <col min="3" max="3" width="37.5546875" bestFit="1" customWidth="1"/>
    <col min="6" max="6" width="13" customWidth="1"/>
    <col min="7" max="7" width="15.33203125" bestFit="1" customWidth="1"/>
    <col min="8" max="8" width="14.5546875" customWidth="1"/>
    <col min="9" max="9" width="15.6640625" customWidth="1"/>
    <col min="10" max="10" width="29.21875" bestFit="1" customWidth="1"/>
  </cols>
  <sheetData>
    <row r="1" spans="1:9" x14ac:dyDescent="0.3">
      <c r="A1" s="18"/>
      <c r="B1" s="66" t="s">
        <v>112</v>
      </c>
      <c r="C1" s="66"/>
      <c r="D1" s="66"/>
      <c r="E1" s="66"/>
      <c r="F1" s="66"/>
      <c r="G1" s="66"/>
      <c r="H1" s="66"/>
      <c r="I1" s="66"/>
    </row>
    <row r="2" spans="1:9" ht="16.2" customHeight="1" x14ac:dyDescent="0.3">
      <c r="A2" s="18"/>
      <c r="B2" s="67" t="s">
        <v>118</v>
      </c>
      <c r="C2" s="67"/>
      <c r="D2" s="68"/>
      <c r="E2" s="68"/>
      <c r="F2" s="68"/>
      <c r="G2" s="68"/>
      <c r="H2" s="68"/>
      <c r="I2" s="68"/>
    </row>
    <row r="3" spans="1:9" ht="16.2" customHeight="1" x14ac:dyDescent="0.3">
      <c r="A3" s="18"/>
      <c r="B3" s="67" t="s">
        <v>113</v>
      </c>
      <c r="C3" s="67"/>
      <c r="D3" s="68"/>
      <c r="E3" s="68"/>
      <c r="F3" s="68"/>
      <c r="G3" s="68"/>
      <c r="H3" s="68"/>
      <c r="I3" s="68"/>
    </row>
    <row r="4" spans="1:9" ht="32.4" customHeight="1" x14ac:dyDescent="0.3">
      <c r="A4" s="18"/>
      <c r="B4" s="70" t="s">
        <v>114</v>
      </c>
      <c r="C4" s="70"/>
      <c r="D4" s="71"/>
      <c r="E4" s="71"/>
      <c r="F4" s="71"/>
      <c r="G4" s="71"/>
      <c r="H4" s="71"/>
      <c r="I4" s="71"/>
    </row>
    <row r="5" spans="1:9" ht="16.2" customHeight="1" x14ac:dyDescent="0.3">
      <c r="A5" s="18"/>
      <c r="B5" s="67" t="s">
        <v>115</v>
      </c>
      <c r="C5" s="67"/>
      <c r="D5" s="68"/>
      <c r="E5" s="68"/>
      <c r="F5" s="68"/>
      <c r="G5" s="68"/>
      <c r="H5" s="68"/>
      <c r="I5" s="68"/>
    </row>
    <row r="6" spans="1:9" ht="16.2" customHeight="1" x14ac:dyDescent="0.3">
      <c r="A6" s="18"/>
      <c r="B6" s="67" t="s">
        <v>116</v>
      </c>
      <c r="C6" s="67"/>
      <c r="D6" s="68"/>
      <c r="E6" s="68"/>
      <c r="F6" s="68"/>
      <c r="G6" s="68"/>
      <c r="H6" s="68"/>
      <c r="I6" s="68"/>
    </row>
    <row r="7" spans="1:9" ht="18" customHeight="1" x14ac:dyDescent="0.3">
      <c r="A7" s="18"/>
      <c r="B7" s="69" t="s">
        <v>117</v>
      </c>
      <c r="C7" s="69"/>
      <c r="D7" s="69"/>
      <c r="E7" s="69"/>
      <c r="F7" s="69"/>
      <c r="G7" s="69"/>
      <c r="H7" s="69"/>
      <c r="I7" s="69"/>
    </row>
    <row r="8" spans="1:9" ht="9.6" customHeight="1" x14ac:dyDescent="0.3">
      <c r="A8" s="18"/>
      <c r="B8" s="69"/>
      <c r="C8" s="69"/>
      <c r="D8" s="69"/>
      <c r="E8" s="69"/>
      <c r="F8" s="69"/>
      <c r="G8" s="69"/>
      <c r="H8" s="69"/>
      <c r="I8" s="69"/>
    </row>
    <row r="9" spans="1:9" ht="6.6" customHeight="1" thickBot="1" x14ac:dyDescent="0.35">
      <c r="A9" s="18"/>
      <c r="B9" s="49"/>
      <c r="C9" s="50"/>
      <c r="D9" s="50"/>
      <c r="E9" s="50"/>
      <c r="F9" s="50"/>
      <c r="G9" s="50"/>
      <c r="H9" s="50"/>
      <c r="I9" s="50"/>
    </row>
    <row r="10" spans="1:9" ht="31.8" customHeight="1" thickBot="1" x14ac:dyDescent="0.35">
      <c r="A10" s="18"/>
      <c r="B10" s="23" t="s">
        <v>61</v>
      </c>
      <c r="C10" s="24" t="s">
        <v>62</v>
      </c>
      <c r="D10" s="25" t="s">
        <v>64</v>
      </c>
      <c r="E10" s="25" t="s">
        <v>91</v>
      </c>
      <c r="F10" s="25" t="s">
        <v>63</v>
      </c>
      <c r="G10" s="25" t="s">
        <v>65</v>
      </c>
      <c r="H10" s="25" t="s">
        <v>66</v>
      </c>
      <c r="I10" s="26" t="s">
        <v>108</v>
      </c>
    </row>
    <row r="11" spans="1:9" ht="17.399999999999999" customHeight="1" x14ac:dyDescent="0.3">
      <c r="A11" s="18"/>
      <c r="B11" s="19"/>
      <c r="C11" s="20" t="s">
        <v>107</v>
      </c>
      <c r="D11" s="20">
        <v>1</v>
      </c>
      <c r="E11" s="20">
        <v>1</v>
      </c>
      <c r="F11" s="21">
        <f>G11</f>
        <v>37402.5</v>
      </c>
      <c r="G11" s="21">
        <f>SUM(G12:G36)</f>
        <v>37402.5</v>
      </c>
      <c r="H11" s="21">
        <f>I11</f>
        <v>0</v>
      </c>
      <c r="I11" s="22">
        <f>SUM(I12:I36)</f>
        <v>0</v>
      </c>
    </row>
    <row r="12" spans="1:9" ht="16.8" customHeight="1" x14ac:dyDescent="0.3">
      <c r="A12" s="18"/>
      <c r="B12" s="28">
        <v>1</v>
      </c>
      <c r="C12" s="18" t="s">
        <v>67</v>
      </c>
      <c r="D12" s="14">
        <v>1</v>
      </c>
      <c r="E12" s="14">
        <v>2000</v>
      </c>
      <c r="F12" s="72">
        <v>0.69</v>
      </c>
      <c r="G12" s="15">
        <f>F12*E12*D12</f>
        <v>1380</v>
      </c>
      <c r="H12" s="33"/>
      <c r="I12" s="29">
        <f>H12*E12*D12</f>
        <v>0</v>
      </c>
    </row>
    <row r="13" spans="1:9" ht="16.8" customHeight="1" x14ac:dyDescent="0.3">
      <c r="A13" s="18"/>
      <c r="B13" s="28">
        <v>2</v>
      </c>
      <c r="C13" s="18" t="s">
        <v>68</v>
      </c>
      <c r="D13" s="14">
        <v>1</v>
      </c>
      <c r="E13" s="14">
        <v>300</v>
      </c>
      <c r="F13" s="72">
        <v>13.1</v>
      </c>
      <c r="G13" s="15">
        <f t="shared" ref="G13:G19" si="0">F13*E13*D13</f>
        <v>3930</v>
      </c>
      <c r="H13" s="33"/>
      <c r="I13" s="29">
        <f t="shared" ref="I13:I19" si="1">H13*E13*D13</f>
        <v>0</v>
      </c>
    </row>
    <row r="14" spans="1:9" ht="16.8" customHeight="1" x14ac:dyDescent="0.3">
      <c r="A14" s="18"/>
      <c r="B14" s="28">
        <v>3</v>
      </c>
      <c r="C14" s="18" t="s">
        <v>92</v>
      </c>
      <c r="D14" s="14">
        <v>1</v>
      </c>
      <c r="E14" s="14">
        <v>1</v>
      </c>
      <c r="F14" s="72">
        <v>165</v>
      </c>
      <c r="G14" s="15">
        <f t="shared" si="0"/>
        <v>165</v>
      </c>
      <c r="H14" s="33"/>
      <c r="I14" s="29">
        <f t="shared" si="1"/>
        <v>0</v>
      </c>
    </row>
    <row r="15" spans="1:9" ht="16.8" customHeight="1" x14ac:dyDescent="0.3">
      <c r="A15" s="18"/>
      <c r="B15" s="28">
        <v>4</v>
      </c>
      <c r="C15" s="18" t="s">
        <v>93</v>
      </c>
      <c r="D15" s="14">
        <v>1</v>
      </c>
      <c r="E15" s="14">
        <v>1</v>
      </c>
      <c r="F15" s="72">
        <v>200</v>
      </c>
      <c r="G15" s="15">
        <f t="shared" si="0"/>
        <v>200</v>
      </c>
      <c r="H15" s="33"/>
      <c r="I15" s="29">
        <f t="shared" si="1"/>
        <v>0</v>
      </c>
    </row>
    <row r="16" spans="1:9" ht="16.8" customHeight="1" x14ac:dyDescent="0.3">
      <c r="A16" s="18"/>
      <c r="B16" s="28">
        <v>5</v>
      </c>
      <c r="C16" s="18" t="s">
        <v>71</v>
      </c>
      <c r="D16" s="14">
        <v>1</v>
      </c>
      <c r="E16" s="14">
        <v>1</v>
      </c>
      <c r="F16" s="72">
        <v>140</v>
      </c>
      <c r="G16" s="15">
        <f t="shared" si="0"/>
        <v>140</v>
      </c>
      <c r="H16" s="33"/>
      <c r="I16" s="29">
        <f t="shared" si="1"/>
        <v>0</v>
      </c>
    </row>
    <row r="17" spans="1:9" ht="16.8" customHeight="1" x14ac:dyDescent="0.3">
      <c r="A17" s="18"/>
      <c r="B17" s="28">
        <v>6</v>
      </c>
      <c r="C17" s="18" t="s">
        <v>72</v>
      </c>
      <c r="D17" s="14">
        <v>3</v>
      </c>
      <c r="E17" s="14">
        <v>1</v>
      </c>
      <c r="F17" s="72">
        <v>162.5</v>
      </c>
      <c r="G17" s="15">
        <f t="shared" si="0"/>
        <v>487.5</v>
      </c>
      <c r="H17" s="33"/>
      <c r="I17" s="29">
        <f t="shared" si="1"/>
        <v>0</v>
      </c>
    </row>
    <row r="18" spans="1:9" ht="16.8" customHeight="1" x14ac:dyDescent="0.3">
      <c r="A18" s="18"/>
      <c r="B18" s="28">
        <v>7</v>
      </c>
      <c r="C18" s="18" t="s">
        <v>73</v>
      </c>
      <c r="D18" s="14">
        <v>1</v>
      </c>
      <c r="E18" s="14">
        <v>1</v>
      </c>
      <c r="F18" s="72">
        <v>160</v>
      </c>
      <c r="G18" s="15">
        <f t="shared" si="0"/>
        <v>160</v>
      </c>
      <c r="H18" s="33"/>
      <c r="I18" s="29">
        <f t="shared" si="1"/>
        <v>0</v>
      </c>
    </row>
    <row r="19" spans="1:9" ht="16.8" customHeight="1" x14ac:dyDescent="0.3">
      <c r="A19" s="18"/>
      <c r="B19" s="28">
        <v>8</v>
      </c>
      <c r="C19" s="18" t="s">
        <v>94</v>
      </c>
      <c r="D19" s="14">
        <v>1</v>
      </c>
      <c r="E19" s="14">
        <v>1</v>
      </c>
      <c r="F19" s="72">
        <v>1287</v>
      </c>
      <c r="G19" s="15">
        <f t="shared" si="0"/>
        <v>1287</v>
      </c>
      <c r="H19" s="33"/>
      <c r="I19" s="29">
        <f t="shared" si="1"/>
        <v>0</v>
      </c>
    </row>
    <row r="20" spans="1:9" ht="16.8" customHeight="1" x14ac:dyDescent="0.3">
      <c r="A20" s="18"/>
      <c r="B20" s="28">
        <v>9</v>
      </c>
      <c r="C20" s="18" t="s">
        <v>75</v>
      </c>
      <c r="D20" s="14">
        <v>1</v>
      </c>
      <c r="E20" s="14">
        <v>500</v>
      </c>
      <c r="F20" s="72">
        <v>0.76</v>
      </c>
      <c r="G20" s="15">
        <f t="shared" ref="G20:G36" si="2">F20*E20*D20</f>
        <v>380</v>
      </c>
      <c r="H20" s="33"/>
      <c r="I20" s="29">
        <f t="shared" ref="I20:I36" si="3">H20*E20*D20</f>
        <v>0</v>
      </c>
    </row>
    <row r="21" spans="1:9" ht="16.8" customHeight="1" x14ac:dyDescent="0.3">
      <c r="A21" s="18"/>
      <c r="B21" s="28">
        <v>10</v>
      </c>
      <c r="C21" s="18" t="s">
        <v>95</v>
      </c>
      <c r="D21" s="14">
        <v>45</v>
      </c>
      <c r="E21" s="14">
        <v>2000</v>
      </c>
      <c r="F21" s="72">
        <v>0.18</v>
      </c>
      <c r="G21" s="15">
        <f t="shared" si="2"/>
        <v>16200</v>
      </c>
      <c r="H21" s="33"/>
      <c r="I21" s="29">
        <f t="shared" si="3"/>
        <v>0</v>
      </c>
    </row>
    <row r="22" spans="1:9" ht="16.8" customHeight="1" x14ac:dyDescent="0.3">
      <c r="A22" s="18"/>
      <c r="B22" s="28">
        <v>11</v>
      </c>
      <c r="C22" s="18" t="s">
        <v>77</v>
      </c>
      <c r="D22" s="14">
        <v>2</v>
      </c>
      <c r="E22" s="14">
        <v>2000</v>
      </c>
      <c r="F22" s="72">
        <v>0.73</v>
      </c>
      <c r="G22" s="15">
        <f t="shared" si="2"/>
        <v>2920</v>
      </c>
      <c r="H22" s="33"/>
      <c r="I22" s="29">
        <f t="shared" si="3"/>
        <v>0</v>
      </c>
    </row>
    <row r="23" spans="1:9" ht="16.8" customHeight="1" x14ac:dyDescent="0.3">
      <c r="A23" s="18"/>
      <c r="B23" s="28">
        <v>12</v>
      </c>
      <c r="C23" s="18" t="s">
        <v>78</v>
      </c>
      <c r="D23" s="14">
        <v>1</v>
      </c>
      <c r="E23" s="14">
        <v>5000</v>
      </c>
      <c r="F23" s="72">
        <v>0.12</v>
      </c>
      <c r="G23" s="15">
        <f t="shared" si="2"/>
        <v>600</v>
      </c>
      <c r="H23" s="33"/>
      <c r="I23" s="29">
        <f t="shared" si="3"/>
        <v>0</v>
      </c>
    </row>
    <row r="24" spans="1:9" ht="16.8" customHeight="1" x14ac:dyDescent="0.3">
      <c r="A24" s="18"/>
      <c r="B24" s="28">
        <v>13</v>
      </c>
      <c r="C24" s="18" t="s">
        <v>79</v>
      </c>
      <c r="D24" s="14">
        <v>1</v>
      </c>
      <c r="E24" s="14">
        <v>2000</v>
      </c>
      <c r="F24" s="72">
        <v>9.2999999999999999E-2</v>
      </c>
      <c r="G24" s="15">
        <f t="shared" si="2"/>
        <v>186</v>
      </c>
      <c r="H24" s="33"/>
      <c r="I24" s="29">
        <f t="shared" si="3"/>
        <v>0</v>
      </c>
    </row>
    <row r="25" spans="1:9" ht="16.8" customHeight="1" x14ac:dyDescent="0.3">
      <c r="A25" s="18"/>
      <c r="B25" s="28">
        <v>14</v>
      </c>
      <c r="C25" s="18" t="s">
        <v>96</v>
      </c>
      <c r="D25" s="14">
        <v>1</v>
      </c>
      <c r="E25" s="14">
        <v>2000</v>
      </c>
      <c r="F25" s="72">
        <v>2.4E-2</v>
      </c>
      <c r="G25" s="15">
        <f t="shared" si="2"/>
        <v>48</v>
      </c>
      <c r="H25" s="33"/>
      <c r="I25" s="29">
        <f t="shared" si="3"/>
        <v>0</v>
      </c>
    </row>
    <row r="26" spans="1:9" ht="16.8" customHeight="1" x14ac:dyDescent="0.3">
      <c r="A26" s="18"/>
      <c r="B26" s="28">
        <v>15</v>
      </c>
      <c r="C26" s="18" t="s">
        <v>97</v>
      </c>
      <c r="D26" s="14">
        <v>1</v>
      </c>
      <c r="E26" s="14">
        <v>2000</v>
      </c>
      <c r="F26" s="72">
        <v>5.5E-2</v>
      </c>
      <c r="G26" s="15">
        <f t="shared" si="2"/>
        <v>110</v>
      </c>
      <c r="H26" s="33"/>
      <c r="I26" s="29">
        <f t="shared" si="3"/>
        <v>0</v>
      </c>
    </row>
    <row r="27" spans="1:9" ht="16.8" customHeight="1" x14ac:dyDescent="0.3">
      <c r="A27" s="18"/>
      <c r="B27" s="28">
        <v>16</v>
      </c>
      <c r="C27" s="18" t="s">
        <v>98</v>
      </c>
      <c r="D27" s="14">
        <v>1</v>
      </c>
      <c r="E27" s="14">
        <v>4000</v>
      </c>
      <c r="F27" s="72">
        <v>0.15</v>
      </c>
      <c r="G27" s="15">
        <f t="shared" si="2"/>
        <v>600</v>
      </c>
      <c r="H27" s="33"/>
      <c r="I27" s="29">
        <f t="shared" si="3"/>
        <v>0</v>
      </c>
    </row>
    <row r="28" spans="1:9" ht="16.8" customHeight="1" x14ac:dyDescent="0.3">
      <c r="A28" s="18"/>
      <c r="B28" s="28">
        <v>17</v>
      </c>
      <c r="C28" s="18" t="s">
        <v>99</v>
      </c>
      <c r="D28" s="14">
        <v>1</v>
      </c>
      <c r="E28" s="14">
        <v>20</v>
      </c>
      <c r="F28" s="72">
        <v>14.9</v>
      </c>
      <c r="G28" s="15">
        <f t="shared" si="2"/>
        <v>298</v>
      </c>
      <c r="H28" s="33"/>
      <c r="I28" s="29">
        <f t="shared" si="3"/>
        <v>0</v>
      </c>
    </row>
    <row r="29" spans="1:9" ht="16.8" customHeight="1" x14ac:dyDescent="0.3">
      <c r="A29" s="18"/>
      <c r="B29" s="28">
        <v>18</v>
      </c>
      <c r="C29" s="18" t="s">
        <v>84</v>
      </c>
      <c r="D29" s="14">
        <v>1</v>
      </c>
      <c r="E29" s="14">
        <v>1</v>
      </c>
      <c r="F29" s="72">
        <v>35</v>
      </c>
      <c r="G29" s="15">
        <f t="shared" si="2"/>
        <v>35</v>
      </c>
      <c r="H29" s="33"/>
      <c r="I29" s="29">
        <f t="shared" si="3"/>
        <v>0</v>
      </c>
    </row>
    <row r="30" spans="1:9" ht="16.8" customHeight="1" x14ac:dyDescent="0.3">
      <c r="A30" s="18"/>
      <c r="B30" s="28">
        <v>19</v>
      </c>
      <c r="C30" s="18" t="s">
        <v>100</v>
      </c>
      <c r="D30" s="14">
        <v>1</v>
      </c>
      <c r="E30" s="14">
        <v>10</v>
      </c>
      <c r="F30" s="72">
        <v>45</v>
      </c>
      <c r="G30" s="15">
        <f t="shared" si="2"/>
        <v>450</v>
      </c>
      <c r="H30" s="33"/>
      <c r="I30" s="29">
        <f t="shared" si="3"/>
        <v>0</v>
      </c>
    </row>
    <row r="31" spans="1:9" ht="16.8" customHeight="1" x14ac:dyDescent="0.3">
      <c r="A31" s="18"/>
      <c r="B31" s="28">
        <v>20</v>
      </c>
      <c r="C31" s="18" t="s">
        <v>101</v>
      </c>
      <c r="D31" s="14">
        <v>1</v>
      </c>
      <c r="E31" s="14">
        <v>500</v>
      </c>
      <c r="F31" s="72">
        <v>0.93</v>
      </c>
      <c r="G31" s="15">
        <f t="shared" si="2"/>
        <v>465</v>
      </c>
      <c r="H31" s="33"/>
      <c r="I31" s="29">
        <f t="shared" si="3"/>
        <v>0</v>
      </c>
    </row>
    <row r="32" spans="1:9" ht="16.8" customHeight="1" x14ac:dyDescent="0.3">
      <c r="A32" s="18"/>
      <c r="B32" s="28">
        <v>21</v>
      </c>
      <c r="C32" s="18" t="s">
        <v>102</v>
      </c>
      <c r="D32" s="14">
        <v>1</v>
      </c>
      <c r="E32" s="14">
        <v>500</v>
      </c>
      <c r="F32" s="72">
        <v>0.84</v>
      </c>
      <c r="G32" s="15">
        <f t="shared" si="2"/>
        <v>420</v>
      </c>
      <c r="H32" s="33"/>
      <c r="I32" s="29">
        <f t="shared" si="3"/>
        <v>0</v>
      </c>
    </row>
    <row r="33" spans="1:12" ht="16.8" customHeight="1" x14ac:dyDescent="0.3">
      <c r="A33" s="18"/>
      <c r="B33" s="28">
        <v>22</v>
      </c>
      <c r="C33" s="18" t="s">
        <v>103</v>
      </c>
      <c r="D33" s="14">
        <v>1</v>
      </c>
      <c r="E33" s="14">
        <v>1</v>
      </c>
      <c r="F33" s="72">
        <v>66</v>
      </c>
      <c r="G33" s="15">
        <f t="shared" si="2"/>
        <v>66</v>
      </c>
      <c r="H33" s="33"/>
      <c r="I33" s="29">
        <f t="shared" si="3"/>
        <v>0</v>
      </c>
    </row>
    <row r="34" spans="1:12" ht="16.8" customHeight="1" x14ac:dyDescent="0.3">
      <c r="A34" s="18"/>
      <c r="B34" s="28">
        <v>23</v>
      </c>
      <c r="C34" s="18" t="s">
        <v>104</v>
      </c>
      <c r="D34" s="14">
        <v>1</v>
      </c>
      <c r="E34" s="14">
        <v>100</v>
      </c>
      <c r="F34" s="72">
        <v>20</v>
      </c>
      <c r="G34" s="15">
        <f t="shared" si="2"/>
        <v>2000</v>
      </c>
      <c r="H34" s="33"/>
      <c r="I34" s="29">
        <f t="shared" si="3"/>
        <v>0</v>
      </c>
      <c r="L34">
        <v>1</v>
      </c>
    </row>
    <row r="35" spans="1:12" ht="16.8" customHeight="1" x14ac:dyDescent="0.3">
      <c r="A35" s="18"/>
      <c r="B35" s="28">
        <v>24</v>
      </c>
      <c r="C35" s="18" t="s">
        <v>105</v>
      </c>
      <c r="D35" s="14">
        <v>1</v>
      </c>
      <c r="E35" s="14">
        <v>30</v>
      </c>
      <c r="F35" s="72">
        <v>40</v>
      </c>
      <c r="G35" s="15">
        <f t="shared" si="2"/>
        <v>1200</v>
      </c>
      <c r="H35" s="33"/>
      <c r="I35" s="29">
        <f t="shared" si="3"/>
        <v>0</v>
      </c>
    </row>
    <row r="36" spans="1:12" ht="16.8" customHeight="1" thickBot="1" x14ac:dyDescent="0.35">
      <c r="A36" s="18"/>
      <c r="B36" s="30">
        <v>25</v>
      </c>
      <c r="C36" s="27" t="s">
        <v>106</v>
      </c>
      <c r="D36" s="16">
        <v>1</v>
      </c>
      <c r="E36" s="16">
        <v>1050</v>
      </c>
      <c r="F36" s="73">
        <v>3.5</v>
      </c>
      <c r="G36" s="17">
        <f t="shared" si="2"/>
        <v>3675</v>
      </c>
      <c r="H36" s="34"/>
      <c r="I36" s="31">
        <f t="shared" si="3"/>
        <v>0</v>
      </c>
    </row>
    <row r="37" spans="1:12" ht="5.4" customHeight="1" x14ac:dyDescent="0.3">
      <c r="A37" s="18"/>
      <c r="B37" s="32"/>
      <c r="C37" s="18"/>
      <c r="D37" s="18"/>
      <c r="E37" s="18"/>
      <c r="F37" s="18"/>
      <c r="G37" s="18"/>
      <c r="H37" s="18"/>
      <c r="I37" s="18"/>
    </row>
    <row r="38" spans="1:12" x14ac:dyDescent="0.3">
      <c r="A38" s="18"/>
      <c r="B38" s="32"/>
      <c r="C38" s="12" t="s">
        <v>119</v>
      </c>
      <c r="D38" s="18"/>
      <c r="E38" s="18"/>
      <c r="F38" s="18"/>
      <c r="G38" s="18"/>
      <c r="H38" s="18"/>
      <c r="I38" s="18"/>
    </row>
    <row r="39" spans="1:12" ht="8.4" customHeight="1" thickBot="1" x14ac:dyDescent="0.35">
      <c r="A39" s="18"/>
      <c r="B39" s="32"/>
      <c r="C39" s="18"/>
      <c r="D39" s="18"/>
      <c r="E39" s="18"/>
      <c r="F39" s="18"/>
      <c r="G39" s="18"/>
      <c r="H39" s="18"/>
      <c r="I39" s="18"/>
    </row>
    <row r="40" spans="1:12" s="1" customFormat="1" ht="15" customHeight="1" x14ac:dyDescent="0.3">
      <c r="A40" s="36"/>
      <c r="B40" s="35"/>
      <c r="C40" s="36"/>
      <c r="D40" s="37" t="s">
        <v>109</v>
      </c>
      <c r="E40" s="38"/>
      <c r="F40" s="39"/>
      <c r="G40" s="40">
        <f>I11</f>
        <v>0</v>
      </c>
      <c r="H40" s="36"/>
      <c r="I40" s="36"/>
    </row>
    <row r="41" spans="1:12" s="1" customFormat="1" ht="15" customHeight="1" x14ac:dyDescent="0.3">
      <c r="A41" s="36"/>
      <c r="B41" s="35"/>
      <c r="C41" s="36"/>
      <c r="D41" s="41" t="s">
        <v>110</v>
      </c>
      <c r="E41" s="42"/>
      <c r="F41" s="43"/>
      <c r="G41" s="44">
        <f>G40*0.21</f>
        <v>0</v>
      </c>
      <c r="H41" s="36"/>
      <c r="I41" s="36"/>
    </row>
    <row r="42" spans="1:12" s="1" customFormat="1" ht="15" customHeight="1" thickBot="1" x14ac:dyDescent="0.35">
      <c r="A42" s="36"/>
      <c r="B42" s="35"/>
      <c r="C42" s="36"/>
      <c r="D42" s="45" t="s">
        <v>111</v>
      </c>
      <c r="E42" s="46"/>
      <c r="F42" s="47"/>
      <c r="G42" s="48">
        <f>G40+G41</f>
        <v>0</v>
      </c>
      <c r="H42" s="36"/>
      <c r="I42" s="36"/>
    </row>
    <row r="43" spans="1:12" ht="9" customHeight="1" x14ac:dyDescent="0.3">
      <c r="A43" s="18"/>
      <c r="B43" s="32"/>
      <c r="C43" s="18"/>
      <c r="D43" s="18"/>
      <c r="E43" s="18"/>
      <c r="F43" s="18"/>
      <c r="G43" s="18"/>
      <c r="H43" s="18"/>
      <c r="I43" s="18"/>
    </row>
  </sheetData>
  <sheetProtection algorithmName="SHA-512" hashValue="5lqGcd7/Ub2TEoN+Y7zY7hUGHE8SyN2fRSJsNi5zYZtkZoFa7TdNJXL+ySnZYAmT4LUhSd+9MiyKMat7r2UBSw==" saltValue="Ym78O7gp3m4lN63I/lwGrQ==" spinCount="100000" sheet="1" objects="1" scenarios="1"/>
  <mergeCells count="12">
    <mergeCell ref="B7:I8"/>
    <mergeCell ref="D5:I5"/>
    <mergeCell ref="B4:C4"/>
    <mergeCell ref="D4:I4"/>
    <mergeCell ref="B6:C6"/>
    <mergeCell ref="B5:C5"/>
    <mergeCell ref="D6:I6"/>
    <mergeCell ref="B1:I1"/>
    <mergeCell ref="B2:C2"/>
    <mergeCell ref="D2:I2"/>
    <mergeCell ref="B3:C3"/>
    <mergeCell ref="D3:I3"/>
  </mergeCells>
  <printOptions horizontalCentered="1" verticalCentered="1"/>
  <pageMargins left="1.8110236220472442" right="0.23622047244094491" top="0.35433070866141736" bottom="0.15748031496062992" header="0" footer="0"/>
  <pageSetup paperSize="9" scale="6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BA452-14C9-4210-9AEC-394912C15DCD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Hoja1</vt:lpstr>
      <vt:lpstr>Hoja2</vt:lpstr>
      <vt:lpstr>Hoja3</vt:lpstr>
      <vt:lpstr>Hoja1!_Hlk102167273</vt:lpstr>
      <vt:lpstr>Hoja1!_Hlk135389192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Mª José Navarrete López-Cepero</dc:creator>
  <cp:lastModifiedBy>Mª José Navarrete López-Cepero</cp:lastModifiedBy>
  <cp:lastPrinted>2023-09-05T09:56:41Z</cp:lastPrinted>
  <dcterms:created xsi:type="dcterms:W3CDTF">2023-09-04T14:49:00Z</dcterms:created>
  <dcterms:modified xsi:type="dcterms:W3CDTF">2023-09-05T14:23:50Z</dcterms:modified>
</cp:coreProperties>
</file>